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5875" windowHeight="14625" activeTab="2"/>
  </bookViews>
  <sheets>
    <sheet name="Комплексный зачёт" sheetId="15" r:id="rId1"/>
    <sheet name="Разряды и звания" sheetId="14" r:id="rId2"/>
    <sheet name="Индивидуальные гонки" sheetId="13" r:id="rId3"/>
    <sheet name="Командные гонки(п)" sheetId="12" r:id="rId4"/>
    <sheet name="Командные гонки" sheetId="11" r:id="rId5"/>
    <sheet name="2-я индивидуальная гонка(п)" sheetId="10" r:id="rId6"/>
    <sheet name="2-я индивидуальная гонка" sheetId="9" r:id="rId7"/>
    <sheet name="1-я индивидуальная гонка(п)" sheetId="8" r:id="rId8"/>
    <sheet name="1-я индивидуальная гонка" sheetId="7" r:id="rId9"/>
    <sheet name="Экипажи индивидуальных гонок" sheetId="6" r:id="rId10"/>
    <sheet name="Сводка по участникам" sheetId="5" r:id="rId11"/>
    <sheet name="Все участники соревнований" sheetId="4" r:id="rId12"/>
  </sheets>
  <definedNames>
    <definedName name="_xlnm._FilterDatabase" localSheetId="9" hidden="1">'Экипажи индивидуальных гонок'!$A$1:$M$154</definedName>
  </definedNames>
  <calcPr calcId="145621"/>
</workbook>
</file>

<file path=xl/calcChain.xml><?xml version="1.0" encoding="utf-8"?>
<calcChain xmlns="http://schemas.openxmlformats.org/spreadsheetml/2006/main">
  <c r="AJ9" i="15" l="1"/>
  <c r="AJ10" i="15"/>
  <c r="AJ11" i="15"/>
  <c r="AI9" i="15"/>
  <c r="AI10" i="15"/>
  <c r="AI11" i="15"/>
  <c r="AD9" i="15"/>
  <c r="AD10" i="15"/>
  <c r="AD11" i="15"/>
  <c r="AC9" i="15"/>
  <c r="AC10" i="15"/>
  <c r="AC11" i="15"/>
  <c r="P9" i="15"/>
  <c r="AL9" i="15" s="1"/>
  <c r="P10" i="15"/>
  <c r="AL10" i="15" s="1"/>
  <c r="P11" i="15"/>
  <c r="AL11" i="15" s="1"/>
  <c r="O9" i="15"/>
  <c r="AK9" i="15" s="1"/>
  <c r="O10" i="15"/>
  <c r="AK10" i="15" s="1"/>
  <c r="O11" i="15"/>
  <c r="AK11" i="15" s="1"/>
  <c r="L134" i="13"/>
  <c r="L135" i="13"/>
  <c r="L136" i="13"/>
  <c r="L137" i="13"/>
  <c r="L138" i="13"/>
  <c r="L139" i="13"/>
  <c r="L140" i="13"/>
  <c r="L141" i="13"/>
  <c r="L142" i="13"/>
  <c r="L143" i="13"/>
  <c r="L144" i="13"/>
  <c r="L122" i="13"/>
  <c r="L123" i="13"/>
  <c r="L124" i="13"/>
  <c r="L125" i="13"/>
  <c r="L126" i="13"/>
  <c r="L127" i="13"/>
  <c r="L128" i="13"/>
  <c r="L129" i="13"/>
  <c r="L130" i="13"/>
  <c r="L131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AZ142" i="12"/>
  <c r="AD142" i="12"/>
  <c r="AE142" i="12" s="1"/>
  <c r="BB142" i="12" s="1"/>
  <c r="BC142" i="12" s="1"/>
  <c r="AZ139" i="12"/>
  <c r="AD139" i="12"/>
  <c r="AE139" i="12" s="1"/>
  <c r="BB139" i="12" s="1"/>
  <c r="BC139" i="12" s="1"/>
  <c r="AZ136" i="12"/>
  <c r="AD136" i="12"/>
  <c r="AE136" i="12" s="1"/>
  <c r="BB136" i="12" s="1"/>
  <c r="BC136" i="12" s="1"/>
  <c r="AZ133" i="12"/>
  <c r="AD133" i="12"/>
  <c r="AE133" i="12" s="1"/>
  <c r="BB133" i="12" s="1"/>
  <c r="BC133" i="12" s="1"/>
  <c r="AZ126" i="12"/>
  <c r="AD126" i="12"/>
  <c r="AE126" i="12" s="1"/>
  <c r="BB126" i="12" s="1"/>
  <c r="BC126" i="12" s="1"/>
  <c r="AZ123" i="12"/>
  <c r="AD123" i="12"/>
  <c r="AE123" i="12" s="1"/>
  <c r="BB123" i="12" s="1"/>
  <c r="BC123" i="12" s="1"/>
  <c r="AZ120" i="12"/>
  <c r="AD120" i="12"/>
  <c r="AE120" i="12" s="1"/>
  <c r="BB120" i="12" s="1"/>
  <c r="BC120" i="12" s="1"/>
  <c r="AZ117" i="12"/>
  <c r="AD117" i="12"/>
  <c r="AE117" i="12" s="1"/>
  <c r="BB117" i="12" s="1"/>
  <c r="BC117" i="12" s="1"/>
  <c r="AZ114" i="12"/>
  <c r="AD114" i="12"/>
  <c r="AE114" i="12" s="1"/>
  <c r="BB114" i="12" s="1"/>
  <c r="BC114" i="12" s="1"/>
  <c r="AZ110" i="12"/>
  <c r="AD110" i="12"/>
  <c r="AE110" i="12" s="1"/>
  <c r="BB110" i="12" s="1"/>
  <c r="BC110" i="12" s="1"/>
  <c r="AZ107" i="12"/>
  <c r="AD107" i="12"/>
  <c r="AE107" i="12" s="1"/>
  <c r="BB107" i="12" s="1"/>
  <c r="BC107" i="12" s="1"/>
  <c r="AZ104" i="12"/>
  <c r="AD104" i="12"/>
  <c r="AE104" i="12" s="1"/>
  <c r="BB104" i="12" s="1"/>
  <c r="BC104" i="12" s="1"/>
  <c r="AZ101" i="12"/>
  <c r="AD101" i="12"/>
  <c r="AE101" i="12" s="1"/>
  <c r="BB101" i="12" s="1"/>
  <c r="BC101" i="12" s="1"/>
  <c r="AZ97" i="12"/>
  <c r="AD97" i="12"/>
  <c r="AE97" i="12" s="1"/>
  <c r="BB97" i="12" s="1"/>
  <c r="BC97" i="12" s="1"/>
  <c r="AZ94" i="12"/>
  <c r="AD94" i="12"/>
  <c r="AE94" i="12" s="1"/>
  <c r="BB94" i="12" s="1"/>
  <c r="BC94" i="12" s="1"/>
  <c r="AZ87" i="12"/>
  <c r="AD87" i="12"/>
  <c r="AE87" i="12" s="1"/>
  <c r="BB87" i="12" s="1"/>
  <c r="BC87" i="12" s="1"/>
  <c r="AZ84" i="12"/>
  <c r="AD84" i="12"/>
  <c r="AE84" i="12" s="1"/>
  <c r="BB84" i="12" s="1"/>
  <c r="BC84" i="12" s="1"/>
  <c r="AZ81" i="12"/>
  <c r="AD81" i="12"/>
  <c r="AE81" i="12" s="1"/>
  <c r="BB81" i="12" s="1"/>
  <c r="BC81" i="12" s="1"/>
  <c r="AZ78" i="12"/>
  <c r="AD78" i="12"/>
  <c r="AE78" i="12" s="1"/>
  <c r="BB78" i="12" s="1"/>
  <c r="BC78" i="12" s="1"/>
  <c r="AZ71" i="12"/>
  <c r="AD71" i="12"/>
  <c r="AE71" i="12" s="1"/>
  <c r="BB71" i="12" s="1"/>
  <c r="BC71" i="12" s="1"/>
  <c r="AZ68" i="12"/>
  <c r="AD68" i="12"/>
  <c r="AE68" i="12" s="1"/>
  <c r="BB68" i="12" s="1"/>
  <c r="BC68" i="12" s="1"/>
  <c r="AZ62" i="12"/>
  <c r="AD62" i="12"/>
  <c r="AE62" i="12" s="1"/>
  <c r="BB62" i="12" s="1"/>
  <c r="BC62" i="12" s="1"/>
  <c r="AZ59" i="12"/>
  <c r="AD59" i="12"/>
  <c r="AE59" i="12" s="1"/>
  <c r="BB59" i="12" s="1"/>
  <c r="BC59" i="12" s="1"/>
  <c r="AZ56" i="12"/>
  <c r="AD56" i="12"/>
  <c r="AE56" i="12" s="1"/>
  <c r="BB56" i="12" s="1"/>
  <c r="BC56" i="12" s="1"/>
  <c r="AZ49" i="12"/>
  <c r="AD49" i="12"/>
  <c r="AE49" i="12" s="1"/>
  <c r="BB49" i="12" s="1"/>
  <c r="BC49" i="12" s="1"/>
  <c r="AZ46" i="12"/>
  <c r="AD46" i="12"/>
  <c r="AE46" i="12" s="1"/>
  <c r="BB46" i="12" s="1"/>
  <c r="BC46" i="12" s="1"/>
  <c r="AZ43" i="12"/>
  <c r="AD43" i="12"/>
  <c r="AE43" i="12" s="1"/>
  <c r="BB43" i="12" s="1"/>
  <c r="BC43" i="12" s="1"/>
  <c r="AZ40" i="12"/>
  <c r="AD40" i="12"/>
  <c r="AE40" i="12" s="1"/>
  <c r="BB40" i="12" s="1"/>
  <c r="BC40" i="12" s="1"/>
  <c r="AZ37" i="12"/>
  <c r="AD37" i="12"/>
  <c r="AE37" i="12" s="1"/>
  <c r="BB37" i="12" s="1"/>
  <c r="BC37" i="12" s="1"/>
  <c r="AZ34" i="12"/>
  <c r="AD34" i="12"/>
  <c r="AE34" i="12" s="1"/>
  <c r="BB34" i="12" s="1"/>
  <c r="BC34" i="12" s="1"/>
  <c r="AZ31" i="12"/>
  <c r="AD31" i="12"/>
  <c r="AE31" i="12" s="1"/>
  <c r="BB31" i="12" s="1"/>
  <c r="BC31" i="12" s="1"/>
  <c r="AZ28" i="12"/>
  <c r="AD28" i="12"/>
  <c r="AE28" i="12" s="1"/>
  <c r="BB28" i="12" s="1"/>
  <c r="BC28" i="12" s="1"/>
  <c r="AZ25" i="12"/>
  <c r="AD25" i="12"/>
  <c r="AE25" i="12" s="1"/>
  <c r="BB25" i="12" s="1"/>
  <c r="BC25" i="12" s="1"/>
  <c r="AZ22" i="12"/>
  <c r="AD22" i="12"/>
  <c r="AE22" i="12" s="1"/>
  <c r="BB22" i="12" s="1"/>
  <c r="BC22" i="12" s="1"/>
  <c r="AZ19" i="12"/>
  <c r="AD19" i="12"/>
  <c r="AE19" i="12" s="1"/>
  <c r="BB19" i="12" s="1"/>
  <c r="BC19" i="12" s="1"/>
  <c r="AZ16" i="12"/>
  <c r="AD16" i="12"/>
  <c r="AE16" i="12" s="1"/>
  <c r="BB16" i="12" s="1"/>
  <c r="BC16" i="12" s="1"/>
  <c r="AZ13" i="12"/>
  <c r="AD13" i="12"/>
  <c r="AE13" i="12" s="1"/>
  <c r="BB13" i="12" s="1"/>
  <c r="BC13" i="12" s="1"/>
  <c r="AZ10" i="12"/>
  <c r="AD10" i="12"/>
  <c r="AE10" i="12" s="1"/>
  <c r="BB10" i="12" s="1"/>
  <c r="BC10" i="12" s="1"/>
  <c r="L63" i="11"/>
  <c r="L62" i="11"/>
  <c r="L61" i="11"/>
  <c r="L60" i="11"/>
  <c r="P61" i="11"/>
  <c r="P62" i="11"/>
  <c r="P63" i="11"/>
  <c r="P60" i="11"/>
  <c r="L55" i="11"/>
  <c r="L54" i="11"/>
  <c r="L53" i="11"/>
  <c r="L52" i="11"/>
  <c r="L51" i="11"/>
  <c r="L50" i="11"/>
  <c r="L49" i="11"/>
  <c r="L48" i="11"/>
  <c r="L47" i="11"/>
  <c r="L46" i="11"/>
  <c r="L45" i="11"/>
  <c r="P46" i="11"/>
  <c r="P47" i="11"/>
  <c r="P48" i="11"/>
  <c r="P49" i="11"/>
  <c r="P50" i="11"/>
  <c r="P51" i="11"/>
  <c r="P52" i="11"/>
  <c r="P53" i="11"/>
  <c r="P54" i="11"/>
  <c r="P45" i="11"/>
  <c r="P55" i="11"/>
  <c r="L40" i="11"/>
  <c r="L39" i="11"/>
  <c r="L38" i="11"/>
  <c r="L37" i="11"/>
  <c r="P37" i="11"/>
  <c r="P38" i="11"/>
  <c r="P39" i="11"/>
  <c r="P40" i="11"/>
  <c r="L32" i="11"/>
  <c r="L31" i="11"/>
  <c r="L30" i="11"/>
  <c r="L29" i="11"/>
  <c r="L28" i="11"/>
  <c r="P29" i="11"/>
  <c r="P32" i="11"/>
  <c r="P28" i="11"/>
  <c r="P30" i="11"/>
  <c r="P31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P13" i="11"/>
  <c r="P14" i="11"/>
  <c r="P17" i="11"/>
  <c r="P18" i="11"/>
  <c r="P19" i="11"/>
  <c r="P20" i="11"/>
  <c r="P21" i="11"/>
  <c r="P22" i="11"/>
  <c r="P23" i="11"/>
  <c r="P10" i="11"/>
  <c r="P11" i="11"/>
  <c r="P12" i="11"/>
  <c r="P15" i="11"/>
  <c r="P16" i="11"/>
  <c r="AX161" i="10"/>
  <c r="AY161" i="10" s="1"/>
  <c r="AX162" i="10"/>
  <c r="AY162" i="10" s="1"/>
  <c r="AX163" i="10"/>
  <c r="AY163" i="10" s="1"/>
  <c r="AX164" i="10"/>
  <c r="AY164" i="10" s="1"/>
  <c r="AX165" i="10"/>
  <c r="AX166" i="10"/>
  <c r="AY166" i="10" s="1"/>
  <c r="AX167" i="10"/>
  <c r="AX168" i="10"/>
  <c r="AY168" i="10" s="1"/>
  <c r="AX169" i="10"/>
  <c r="AY169" i="10" s="1"/>
  <c r="AX170" i="10"/>
  <c r="AY170" i="10" s="1"/>
  <c r="AX171" i="10"/>
  <c r="AY171" i="10" s="1"/>
  <c r="AC161" i="10"/>
  <c r="AD161" i="10" s="1"/>
  <c r="AC162" i="10"/>
  <c r="AD162" i="10" s="1"/>
  <c r="AC163" i="10"/>
  <c r="AD163" i="10" s="1"/>
  <c r="AC164" i="10"/>
  <c r="AD164" i="10" s="1"/>
  <c r="AC165" i="10"/>
  <c r="AD165" i="10" s="1"/>
  <c r="AC166" i="10"/>
  <c r="AD166" i="10" s="1"/>
  <c r="AC167" i="10"/>
  <c r="AD167" i="10" s="1"/>
  <c r="AC168" i="10"/>
  <c r="AD168" i="10" s="1"/>
  <c r="AC169" i="10"/>
  <c r="AD169" i="10" s="1"/>
  <c r="AC170" i="10"/>
  <c r="AD170" i="10" s="1"/>
  <c r="AC171" i="10"/>
  <c r="AD171" i="10" s="1"/>
  <c r="AY144" i="10"/>
  <c r="AY145" i="10"/>
  <c r="AX144" i="10"/>
  <c r="AX145" i="10"/>
  <c r="AX146" i="10"/>
  <c r="AY146" i="10" s="1"/>
  <c r="AX147" i="10"/>
  <c r="AY147" i="10" s="1"/>
  <c r="AX148" i="10"/>
  <c r="AY148" i="10" s="1"/>
  <c r="AX149" i="10"/>
  <c r="AY149" i="10" s="1"/>
  <c r="AX150" i="10"/>
  <c r="AY150" i="10" s="1"/>
  <c r="AX151" i="10"/>
  <c r="AX152" i="10"/>
  <c r="AY152" i="10" s="1"/>
  <c r="AX153" i="10"/>
  <c r="AY153" i="10" s="1"/>
  <c r="AX154" i="10"/>
  <c r="AX155" i="10"/>
  <c r="AX156" i="10"/>
  <c r="AC144" i="10"/>
  <c r="AD144" i="10" s="1"/>
  <c r="AZ144" i="10" s="1"/>
  <c r="AC145" i="10"/>
  <c r="AD145" i="10" s="1"/>
  <c r="AC146" i="10"/>
  <c r="AD146" i="10" s="1"/>
  <c r="AC147" i="10"/>
  <c r="AD147" i="10" s="1"/>
  <c r="AC148" i="10"/>
  <c r="AD148" i="10" s="1"/>
  <c r="AC149" i="10"/>
  <c r="AD149" i="10" s="1"/>
  <c r="AC150" i="10"/>
  <c r="AD150" i="10" s="1"/>
  <c r="AC151" i="10"/>
  <c r="AD151" i="10" s="1"/>
  <c r="AC152" i="10"/>
  <c r="AD152" i="10" s="1"/>
  <c r="AC153" i="10"/>
  <c r="AD153" i="10" s="1"/>
  <c r="AC154" i="10"/>
  <c r="AC155" i="10"/>
  <c r="AC156" i="10"/>
  <c r="AX104" i="10"/>
  <c r="AY104" i="10" s="1"/>
  <c r="AX105" i="10"/>
  <c r="AY105" i="10" s="1"/>
  <c r="AX106" i="10"/>
  <c r="AY106" i="10" s="1"/>
  <c r="AX107" i="10"/>
  <c r="AY107" i="10" s="1"/>
  <c r="AX108" i="10"/>
  <c r="AX109" i="10"/>
  <c r="AY109" i="10" s="1"/>
  <c r="AX110" i="10"/>
  <c r="AY110" i="10" s="1"/>
  <c r="AX111" i="10"/>
  <c r="AY111" i="10" s="1"/>
  <c r="AX112" i="10"/>
  <c r="AX113" i="10"/>
  <c r="AY113" i="10" s="1"/>
  <c r="AX114" i="10"/>
  <c r="AX115" i="10"/>
  <c r="AY115" i="10" s="1"/>
  <c r="AX116" i="10"/>
  <c r="AY116" i="10" s="1"/>
  <c r="AX117" i="10"/>
  <c r="AY117" i="10" s="1"/>
  <c r="AX118" i="10"/>
  <c r="AY118" i="10" s="1"/>
  <c r="AX119" i="10"/>
  <c r="AX120" i="10"/>
  <c r="AY120" i="10" s="1"/>
  <c r="AX121" i="10"/>
  <c r="AY121" i="10" s="1"/>
  <c r="AX122" i="10"/>
  <c r="AY122" i="10" s="1"/>
  <c r="AX123" i="10"/>
  <c r="AY123" i="10" s="1"/>
  <c r="AX124" i="10"/>
  <c r="AY124" i="10" s="1"/>
  <c r="AX125" i="10"/>
  <c r="AY125" i="10" s="1"/>
  <c r="AX126" i="10"/>
  <c r="AY126" i="10" s="1"/>
  <c r="AX127" i="10"/>
  <c r="AY127" i="10" s="1"/>
  <c r="AX128" i="10"/>
  <c r="AY128" i="10" s="1"/>
  <c r="AX129" i="10"/>
  <c r="AY129" i="10" s="1"/>
  <c r="AX130" i="10"/>
  <c r="AY130" i="10" s="1"/>
  <c r="AX131" i="10"/>
  <c r="AY131" i="10" s="1"/>
  <c r="AX132" i="10"/>
  <c r="AY132" i="10" s="1"/>
  <c r="AX133" i="10"/>
  <c r="AY133" i="10" s="1"/>
  <c r="AX134" i="10"/>
  <c r="AY134" i="10" s="1"/>
  <c r="AX135" i="10"/>
  <c r="AY135" i="10" s="1"/>
  <c r="AX136" i="10"/>
  <c r="AY136" i="10" s="1"/>
  <c r="AX137" i="10"/>
  <c r="AX138" i="10"/>
  <c r="AX139" i="10"/>
  <c r="AC104" i="10"/>
  <c r="AD104" i="10" s="1"/>
  <c r="AC105" i="10"/>
  <c r="AD105" i="10" s="1"/>
  <c r="AC106" i="10"/>
  <c r="AC107" i="10"/>
  <c r="AD107" i="10" s="1"/>
  <c r="AC108" i="10"/>
  <c r="AD108" i="10" s="1"/>
  <c r="AC109" i="10"/>
  <c r="AD109" i="10" s="1"/>
  <c r="AC110" i="10"/>
  <c r="AD110" i="10" s="1"/>
  <c r="AC111" i="10"/>
  <c r="AD111" i="10" s="1"/>
  <c r="AC112" i="10"/>
  <c r="AD112" i="10" s="1"/>
  <c r="AC113" i="10"/>
  <c r="AD113" i="10" s="1"/>
  <c r="AC114" i="10"/>
  <c r="AD114" i="10" s="1"/>
  <c r="AC115" i="10"/>
  <c r="AD115" i="10" s="1"/>
  <c r="AC116" i="10"/>
  <c r="AD116" i="10" s="1"/>
  <c r="AC117" i="10"/>
  <c r="AD117" i="10" s="1"/>
  <c r="AC118" i="10"/>
  <c r="AD118" i="10" s="1"/>
  <c r="AC119" i="10"/>
  <c r="AD119" i="10" s="1"/>
  <c r="AC120" i="10"/>
  <c r="AD120" i="10" s="1"/>
  <c r="AC121" i="10"/>
  <c r="AD121" i="10" s="1"/>
  <c r="AC122" i="10"/>
  <c r="AC123" i="10"/>
  <c r="AD123" i="10" s="1"/>
  <c r="AC124" i="10"/>
  <c r="AD124" i="10" s="1"/>
  <c r="AC125" i="10"/>
  <c r="AD125" i="10" s="1"/>
  <c r="AC126" i="10"/>
  <c r="AD126" i="10" s="1"/>
  <c r="AC127" i="10"/>
  <c r="AD127" i="10" s="1"/>
  <c r="AC128" i="10"/>
  <c r="AD128" i="10" s="1"/>
  <c r="AC129" i="10"/>
  <c r="AD129" i="10" s="1"/>
  <c r="AC130" i="10"/>
  <c r="AD130" i="10" s="1"/>
  <c r="AC131" i="10"/>
  <c r="AD131" i="10" s="1"/>
  <c r="AC132" i="10"/>
  <c r="AD132" i="10" s="1"/>
  <c r="AC133" i="10"/>
  <c r="AD133" i="10" s="1"/>
  <c r="AC134" i="10"/>
  <c r="AD134" i="10" s="1"/>
  <c r="AC135" i="10"/>
  <c r="AD135" i="10" s="1"/>
  <c r="AC136" i="10"/>
  <c r="AD136" i="10" s="1"/>
  <c r="AC137" i="10"/>
  <c r="AC138" i="10"/>
  <c r="AC139" i="10"/>
  <c r="AX84" i="10"/>
  <c r="AY84" i="10" s="1"/>
  <c r="AX85" i="10"/>
  <c r="AY85" i="10" s="1"/>
  <c r="AX86" i="10"/>
  <c r="AY86" i="10" s="1"/>
  <c r="AX87" i="10"/>
  <c r="AY87" i="10" s="1"/>
  <c r="AX88" i="10"/>
  <c r="AY88" i="10" s="1"/>
  <c r="AX89" i="10"/>
  <c r="AY89" i="10" s="1"/>
  <c r="AX90" i="10"/>
  <c r="AY90" i="10" s="1"/>
  <c r="AX91" i="10"/>
  <c r="AY91" i="10" s="1"/>
  <c r="AX92" i="10"/>
  <c r="AY92" i="10" s="1"/>
  <c r="AX93" i="10"/>
  <c r="AY93" i="10" s="1"/>
  <c r="AX94" i="10"/>
  <c r="AY94" i="10" s="1"/>
  <c r="AX95" i="10"/>
  <c r="AY95" i="10" s="1"/>
  <c r="AX96" i="10"/>
  <c r="AX97" i="10"/>
  <c r="AX98" i="10"/>
  <c r="AX99" i="10"/>
  <c r="AC84" i="10"/>
  <c r="AD84" i="10" s="1"/>
  <c r="AC85" i="10"/>
  <c r="AD85" i="10" s="1"/>
  <c r="AC86" i="10"/>
  <c r="AD86" i="10" s="1"/>
  <c r="AC87" i="10"/>
  <c r="AD87" i="10" s="1"/>
  <c r="AC88" i="10"/>
  <c r="AD88" i="10" s="1"/>
  <c r="AC89" i="10"/>
  <c r="AD89" i="10" s="1"/>
  <c r="AC90" i="10"/>
  <c r="AD90" i="10" s="1"/>
  <c r="AC91" i="10"/>
  <c r="AD91" i="10" s="1"/>
  <c r="AC92" i="10"/>
  <c r="AD92" i="10" s="1"/>
  <c r="AC93" i="10"/>
  <c r="AD93" i="10" s="1"/>
  <c r="AC94" i="10"/>
  <c r="AD94" i="10" s="1"/>
  <c r="AC95" i="10"/>
  <c r="AD95" i="10" s="1"/>
  <c r="AC96" i="10"/>
  <c r="AC97" i="10"/>
  <c r="AC98" i="10"/>
  <c r="AC99" i="10"/>
  <c r="AZ80" i="10"/>
  <c r="AY71" i="10"/>
  <c r="AY80" i="10"/>
  <c r="AY81" i="10"/>
  <c r="AX67" i="10"/>
  <c r="AY67" i="10" s="1"/>
  <c r="AX68" i="10"/>
  <c r="AY68" i="10" s="1"/>
  <c r="AX69" i="10"/>
  <c r="AY69" i="10" s="1"/>
  <c r="AX70" i="10"/>
  <c r="AY70" i="10" s="1"/>
  <c r="AX71" i="10"/>
  <c r="AX72" i="10"/>
  <c r="AX73" i="10"/>
  <c r="AY73" i="10" s="1"/>
  <c r="AX74" i="10"/>
  <c r="AX75" i="10"/>
  <c r="AY75" i="10" s="1"/>
  <c r="AX76" i="10"/>
  <c r="AY76" i="10" s="1"/>
  <c r="AX77" i="10"/>
  <c r="AY77" i="10" s="1"/>
  <c r="AX78" i="10"/>
  <c r="AX79" i="10"/>
  <c r="AX80" i="10"/>
  <c r="AX81" i="10"/>
  <c r="AD67" i="10"/>
  <c r="AD80" i="10"/>
  <c r="AC67" i="10"/>
  <c r="AC68" i="10"/>
  <c r="AD68" i="10" s="1"/>
  <c r="AC69" i="10"/>
  <c r="AD69" i="10" s="1"/>
  <c r="AC70" i="10"/>
  <c r="AD70" i="10" s="1"/>
  <c r="AC71" i="10"/>
  <c r="AD71" i="10" s="1"/>
  <c r="AC72" i="10"/>
  <c r="AD72" i="10" s="1"/>
  <c r="AC73" i="10"/>
  <c r="AD73" i="10" s="1"/>
  <c r="AC74" i="10"/>
  <c r="AD74" i="10" s="1"/>
  <c r="AZ74" i="10" s="1"/>
  <c r="AC75" i="10"/>
  <c r="AD75" i="10" s="1"/>
  <c r="AC76" i="10"/>
  <c r="AD76" i="10" s="1"/>
  <c r="AC77" i="10"/>
  <c r="AD77" i="10" s="1"/>
  <c r="AC78" i="10"/>
  <c r="AC79" i="10"/>
  <c r="AC80" i="10"/>
  <c r="AC81" i="10"/>
  <c r="AD81" i="10" s="1"/>
  <c r="AZ81" i="10" s="1"/>
  <c r="AX10" i="10"/>
  <c r="AY10" i="10" s="1"/>
  <c r="AX11" i="10"/>
  <c r="AY11" i="10" s="1"/>
  <c r="AX12" i="10"/>
  <c r="AY12" i="10" s="1"/>
  <c r="AX13" i="10"/>
  <c r="AX14" i="10"/>
  <c r="AY14" i="10" s="1"/>
  <c r="AX15" i="10"/>
  <c r="AY15" i="10" s="1"/>
  <c r="AX16" i="10"/>
  <c r="AY16" i="10" s="1"/>
  <c r="AX17" i="10"/>
  <c r="AY17" i="10" s="1"/>
  <c r="AX18" i="10"/>
  <c r="AY18" i="10" s="1"/>
  <c r="AX19" i="10"/>
  <c r="AY19" i="10" s="1"/>
  <c r="AX20" i="10"/>
  <c r="AX21" i="10"/>
  <c r="AY21" i="10" s="1"/>
  <c r="AX22" i="10"/>
  <c r="AY22" i="10" s="1"/>
  <c r="AX23" i="10"/>
  <c r="AY23" i="10" s="1"/>
  <c r="AX24" i="10"/>
  <c r="AY24" i="10" s="1"/>
  <c r="AX25" i="10"/>
  <c r="AX26" i="10"/>
  <c r="AY26" i="10" s="1"/>
  <c r="AX27" i="10"/>
  <c r="AY27" i="10" s="1"/>
  <c r="AX28" i="10"/>
  <c r="AY28" i="10" s="1"/>
  <c r="AX29" i="10"/>
  <c r="AY29" i="10" s="1"/>
  <c r="AX30" i="10"/>
  <c r="AY30" i="10" s="1"/>
  <c r="AX31" i="10"/>
  <c r="AY31" i="10" s="1"/>
  <c r="AX32" i="10"/>
  <c r="AY32" i="10" s="1"/>
  <c r="AX33" i="10"/>
  <c r="AY33" i="10" s="1"/>
  <c r="AX34" i="10"/>
  <c r="AX35" i="10"/>
  <c r="AY35" i="10" s="1"/>
  <c r="AX36" i="10"/>
  <c r="AY36" i="10" s="1"/>
  <c r="AX37" i="10"/>
  <c r="AY37" i="10" s="1"/>
  <c r="AX38" i="10"/>
  <c r="AY38" i="10" s="1"/>
  <c r="AX39" i="10"/>
  <c r="AY39" i="10" s="1"/>
  <c r="AX40" i="10"/>
  <c r="AY40" i="10" s="1"/>
  <c r="AX41" i="10"/>
  <c r="AY41" i="10" s="1"/>
  <c r="AX42" i="10"/>
  <c r="AY42" i="10" s="1"/>
  <c r="AX43" i="10"/>
  <c r="AX44" i="10"/>
  <c r="AY44" i="10" s="1"/>
  <c r="AX45" i="10"/>
  <c r="AY45" i="10" s="1"/>
  <c r="AX46" i="10"/>
  <c r="AY46" i="10" s="1"/>
  <c r="AX47" i="10"/>
  <c r="AY47" i="10" s="1"/>
  <c r="AX48" i="10"/>
  <c r="AY48" i="10" s="1"/>
  <c r="AX49" i="10"/>
  <c r="AY49" i="10" s="1"/>
  <c r="AX50" i="10"/>
  <c r="AX51" i="10"/>
  <c r="AY51" i="10" s="1"/>
  <c r="AX52" i="10"/>
  <c r="AY52" i="10" s="1"/>
  <c r="AX53" i="10"/>
  <c r="AY53" i="10" s="1"/>
  <c r="AX54" i="10"/>
  <c r="AY54" i="10" s="1"/>
  <c r="AX55" i="10"/>
  <c r="AY55" i="10" s="1"/>
  <c r="AX56" i="10"/>
  <c r="AY56" i="10" s="1"/>
  <c r="AX57" i="10"/>
  <c r="AX58" i="10"/>
  <c r="AX59" i="10"/>
  <c r="AX60" i="10"/>
  <c r="AX61" i="10"/>
  <c r="AX62" i="10"/>
  <c r="AD10" i="10"/>
  <c r="AC10" i="10"/>
  <c r="AC11" i="10"/>
  <c r="AD11" i="10" s="1"/>
  <c r="AC12" i="10"/>
  <c r="AD12" i="10" s="1"/>
  <c r="AC13" i="10"/>
  <c r="AD13" i="10" s="1"/>
  <c r="AC14" i="10"/>
  <c r="AD14" i="10" s="1"/>
  <c r="AC15" i="10"/>
  <c r="AD15" i="10" s="1"/>
  <c r="AC16" i="10"/>
  <c r="AD16" i="10" s="1"/>
  <c r="AC17" i="10"/>
  <c r="AD17" i="10" s="1"/>
  <c r="AC18" i="10"/>
  <c r="AD18" i="10" s="1"/>
  <c r="AC19" i="10"/>
  <c r="AD19" i="10" s="1"/>
  <c r="AC20" i="10"/>
  <c r="AD20" i="10" s="1"/>
  <c r="AC21" i="10"/>
  <c r="AD21" i="10" s="1"/>
  <c r="AC22" i="10"/>
  <c r="AD22" i="10" s="1"/>
  <c r="AC23" i="10"/>
  <c r="AD23" i="10" s="1"/>
  <c r="AC24" i="10"/>
  <c r="AD24" i="10" s="1"/>
  <c r="AC25" i="10"/>
  <c r="AD25" i="10" s="1"/>
  <c r="AC26" i="10"/>
  <c r="AD26" i="10" s="1"/>
  <c r="AC27" i="10"/>
  <c r="AD27" i="10" s="1"/>
  <c r="AC28" i="10"/>
  <c r="AD28" i="10" s="1"/>
  <c r="AC29" i="10"/>
  <c r="AD29" i="10" s="1"/>
  <c r="AC30" i="10"/>
  <c r="AD30" i="10" s="1"/>
  <c r="AC31" i="10"/>
  <c r="AD31" i="10" s="1"/>
  <c r="AC32" i="10"/>
  <c r="AD32" i="10" s="1"/>
  <c r="AC33" i="10"/>
  <c r="AD33" i="10" s="1"/>
  <c r="AC34" i="10"/>
  <c r="AD34" i="10" s="1"/>
  <c r="AC35" i="10"/>
  <c r="AD35" i="10" s="1"/>
  <c r="AC36" i="10"/>
  <c r="AD36" i="10" s="1"/>
  <c r="AC37" i="10"/>
  <c r="AD37" i="10" s="1"/>
  <c r="AC38" i="10"/>
  <c r="AD38" i="10" s="1"/>
  <c r="AC39" i="10"/>
  <c r="AD39" i="10" s="1"/>
  <c r="AC40" i="10"/>
  <c r="AD40" i="10" s="1"/>
  <c r="AC41" i="10"/>
  <c r="AD41" i="10" s="1"/>
  <c r="AC42" i="10"/>
  <c r="AD42" i="10" s="1"/>
  <c r="AC43" i="10"/>
  <c r="AD43" i="10" s="1"/>
  <c r="AC44" i="10"/>
  <c r="AD44" i="10" s="1"/>
  <c r="AC45" i="10"/>
  <c r="AD45" i="10" s="1"/>
  <c r="AC46" i="10"/>
  <c r="AD46" i="10" s="1"/>
  <c r="AC47" i="10"/>
  <c r="AD47" i="10" s="1"/>
  <c r="AC48" i="10"/>
  <c r="AD48" i="10" s="1"/>
  <c r="AC49" i="10"/>
  <c r="AD49" i="10" s="1"/>
  <c r="AC50" i="10"/>
  <c r="AD50" i="10" s="1"/>
  <c r="AC51" i="10"/>
  <c r="AD51" i="10" s="1"/>
  <c r="AC52" i="10"/>
  <c r="AD52" i="10" s="1"/>
  <c r="AC53" i="10"/>
  <c r="AD53" i="10" s="1"/>
  <c r="AC54" i="10"/>
  <c r="AD54" i="10" s="1"/>
  <c r="AC55" i="10"/>
  <c r="AC56" i="10"/>
  <c r="AD56" i="10" s="1"/>
  <c r="AC57" i="10"/>
  <c r="AC58" i="10"/>
  <c r="AC59" i="10"/>
  <c r="AC60" i="10"/>
  <c r="AC61" i="10"/>
  <c r="AC62" i="10"/>
  <c r="P167" i="9"/>
  <c r="O161" i="9"/>
  <c r="O162" i="9"/>
  <c r="O163" i="9"/>
  <c r="O164" i="9"/>
  <c r="O166" i="9"/>
  <c r="P166" i="9" s="1"/>
  <c r="O168" i="9"/>
  <c r="O169" i="9"/>
  <c r="O170" i="9"/>
  <c r="O171" i="9"/>
  <c r="L161" i="9"/>
  <c r="L162" i="9"/>
  <c r="L163" i="9"/>
  <c r="L164" i="9"/>
  <c r="L165" i="9"/>
  <c r="P165" i="9" s="1"/>
  <c r="L166" i="9"/>
  <c r="L167" i="9"/>
  <c r="L168" i="9"/>
  <c r="P168" i="9" s="1"/>
  <c r="L169" i="9"/>
  <c r="P169" i="9" s="1"/>
  <c r="L170" i="9"/>
  <c r="P170" i="9" s="1"/>
  <c r="L171" i="9"/>
  <c r="P171" i="9" s="1"/>
  <c r="O144" i="9"/>
  <c r="O145" i="9"/>
  <c r="O146" i="9"/>
  <c r="O147" i="9"/>
  <c r="O148" i="9"/>
  <c r="O149" i="9"/>
  <c r="O150" i="9"/>
  <c r="O152" i="9"/>
  <c r="O153" i="9"/>
  <c r="P153" i="9" s="1"/>
  <c r="L144" i="9"/>
  <c r="L145" i="9"/>
  <c r="L146" i="9"/>
  <c r="L147" i="9"/>
  <c r="L148" i="9"/>
  <c r="L149" i="9"/>
  <c r="L150" i="9"/>
  <c r="L151" i="9"/>
  <c r="P151" i="9" s="1"/>
  <c r="L152" i="9"/>
  <c r="P152" i="9" s="1"/>
  <c r="L153" i="9"/>
  <c r="P108" i="9"/>
  <c r="O104" i="9"/>
  <c r="O105" i="9"/>
  <c r="O106" i="9"/>
  <c r="P106" i="9" s="1"/>
  <c r="O107" i="9"/>
  <c r="O109" i="9"/>
  <c r="O110" i="9"/>
  <c r="O111" i="9"/>
  <c r="O113" i="9"/>
  <c r="O115" i="9"/>
  <c r="O116" i="9"/>
  <c r="O117" i="9"/>
  <c r="O118" i="9"/>
  <c r="O120" i="9"/>
  <c r="O121" i="9"/>
  <c r="O122" i="9"/>
  <c r="P122" i="9" s="1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L104" i="9"/>
  <c r="P104" i="9" s="1"/>
  <c r="L105" i="9"/>
  <c r="P105" i="9" s="1"/>
  <c r="L107" i="9"/>
  <c r="P107" i="9" s="1"/>
  <c r="L108" i="9"/>
  <c r="L109" i="9"/>
  <c r="P109" i="9" s="1"/>
  <c r="L110" i="9"/>
  <c r="P110" i="9" s="1"/>
  <c r="L111" i="9"/>
  <c r="P111" i="9" s="1"/>
  <c r="L112" i="9"/>
  <c r="P112" i="9" s="1"/>
  <c r="L113" i="9"/>
  <c r="P113" i="9" s="1"/>
  <c r="L114" i="9"/>
  <c r="P114" i="9" s="1"/>
  <c r="L115" i="9"/>
  <c r="P115" i="9" s="1"/>
  <c r="L116" i="9"/>
  <c r="P116" i="9" s="1"/>
  <c r="L117" i="9"/>
  <c r="P117" i="9" s="1"/>
  <c r="L118" i="9"/>
  <c r="L119" i="9"/>
  <c r="P119" i="9" s="1"/>
  <c r="L120" i="9"/>
  <c r="L121" i="9"/>
  <c r="P121" i="9" s="1"/>
  <c r="L123" i="9"/>
  <c r="P123" i="9" s="1"/>
  <c r="L124" i="9"/>
  <c r="P124" i="9" s="1"/>
  <c r="L125" i="9"/>
  <c r="P125" i="9" s="1"/>
  <c r="L126" i="9"/>
  <c r="P126" i="9" s="1"/>
  <c r="L127" i="9"/>
  <c r="P127" i="9" s="1"/>
  <c r="L128" i="9"/>
  <c r="P128" i="9" s="1"/>
  <c r="L129" i="9"/>
  <c r="P129" i="9" s="1"/>
  <c r="L130" i="9"/>
  <c r="P130" i="9" s="1"/>
  <c r="L131" i="9"/>
  <c r="P131" i="9" s="1"/>
  <c r="L132" i="9"/>
  <c r="P132" i="9" s="1"/>
  <c r="L133" i="9"/>
  <c r="P133" i="9" s="1"/>
  <c r="L134" i="9"/>
  <c r="P134" i="9" s="1"/>
  <c r="L135" i="9"/>
  <c r="P135" i="9" s="1"/>
  <c r="L136" i="9"/>
  <c r="P136" i="9" s="1"/>
  <c r="O84" i="9"/>
  <c r="O85" i="9"/>
  <c r="O86" i="9"/>
  <c r="O87" i="9"/>
  <c r="O88" i="9"/>
  <c r="O89" i="9"/>
  <c r="O90" i="9"/>
  <c r="O91" i="9"/>
  <c r="O92" i="9"/>
  <c r="O93" i="9"/>
  <c r="O94" i="9"/>
  <c r="O95" i="9"/>
  <c r="L84" i="9"/>
  <c r="P84" i="9" s="1"/>
  <c r="L85" i="9"/>
  <c r="P85" i="9" s="1"/>
  <c r="L86" i="9"/>
  <c r="P86" i="9" s="1"/>
  <c r="L87" i="9"/>
  <c r="P87" i="9" s="1"/>
  <c r="L88" i="9"/>
  <c r="P88" i="9" s="1"/>
  <c r="L89" i="9"/>
  <c r="P89" i="9" s="1"/>
  <c r="L90" i="9"/>
  <c r="P90" i="9" s="1"/>
  <c r="L91" i="9"/>
  <c r="P91" i="9" s="1"/>
  <c r="L92" i="9"/>
  <c r="P92" i="9" s="1"/>
  <c r="L93" i="9"/>
  <c r="P93" i="9" s="1"/>
  <c r="L94" i="9"/>
  <c r="P94" i="9" s="1"/>
  <c r="L95" i="9"/>
  <c r="P95" i="9" s="1"/>
  <c r="P80" i="9"/>
  <c r="O67" i="9"/>
  <c r="O68" i="9"/>
  <c r="O69" i="9"/>
  <c r="O70" i="9"/>
  <c r="O71" i="9"/>
  <c r="O73" i="9"/>
  <c r="O75" i="9"/>
  <c r="O76" i="9"/>
  <c r="O77" i="9"/>
  <c r="O80" i="9"/>
  <c r="O81" i="9"/>
  <c r="L67" i="9"/>
  <c r="L68" i="9"/>
  <c r="L69" i="9"/>
  <c r="L70" i="9"/>
  <c r="L71" i="9"/>
  <c r="P71" i="9" s="1"/>
  <c r="L72" i="9"/>
  <c r="P72" i="9" s="1"/>
  <c r="L73" i="9"/>
  <c r="P73" i="9" s="1"/>
  <c r="L74" i="9"/>
  <c r="P74" i="9" s="1"/>
  <c r="L75" i="9"/>
  <c r="P75" i="9" s="1"/>
  <c r="L76" i="9"/>
  <c r="P76" i="9" s="1"/>
  <c r="L77" i="9"/>
  <c r="P77" i="9" s="1"/>
  <c r="L80" i="9"/>
  <c r="L81" i="9"/>
  <c r="P81" i="9" s="1"/>
  <c r="P20" i="9"/>
  <c r="O10" i="9"/>
  <c r="O11" i="9"/>
  <c r="O12" i="9"/>
  <c r="O14" i="9"/>
  <c r="O15" i="9"/>
  <c r="P15" i="9" s="1"/>
  <c r="O16" i="9"/>
  <c r="P16" i="9" s="1"/>
  <c r="O17" i="9"/>
  <c r="P17" i="9" s="1"/>
  <c r="O18" i="9"/>
  <c r="P18" i="9" s="1"/>
  <c r="O19" i="9"/>
  <c r="O21" i="9"/>
  <c r="O22" i="9"/>
  <c r="O23" i="9"/>
  <c r="O24" i="9"/>
  <c r="O26" i="9"/>
  <c r="O27" i="9"/>
  <c r="O28" i="9"/>
  <c r="O29" i="9"/>
  <c r="O30" i="9"/>
  <c r="O31" i="9"/>
  <c r="O32" i="9"/>
  <c r="O33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1" i="9"/>
  <c r="O52" i="9"/>
  <c r="O53" i="9"/>
  <c r="O54" i="9"/>
  <c r="O55" i="9"/>
  <c r="P55" i="9" s="1"/>
  <c r="O56" i="9"/>
  <c r="L10" i="9"/>
  <c r="L11" i="9"/>
  <c r="L12" i="9"/>
  <c r="L13" i="9"/>
  <c r="P13" i="9" s="1"/>
  <c r="L14" i="9"/>
  <c r="P14" i="9" s="1"/>
  <c r="L15" i="9"/>
  <c r="L16" i="9"/>
  <c r="L17" i="9"/>
  <c r="L18" i="9"/>
  <c r="L19" i="9"/>
  <c r="P19" i="9" s="1"/>
  <c r="L20" i="9"/>
  <c r="L21" i="9"/>
  <c r="P21" i="9" s="1"/>
  <c r="L22" i="9"/>
  <c r="P22" i="9" s="1"/>
  <c r="L23" i="9"/>
  <c r="P23" i="9" s="1"/>
  <c r="L24" i="9"/>
  <c r="P24" i="9" s="1"/>
  <c r="L25" i="9"/>
  <c r="P25" i="9" s="1"/>
  <c r="L26" i="9"/>
  <c r="L27" i="9"/>
  <c r="L28" i="9"/>
  <c r="L29" i="9"/>
  <c r="P29" i="9" s="1"/>
  <c r="L30" i="9"/>
  <c r="P30" i="9" s="1"/>
  <c r="L31" i="9"/>
  <c r="P31" i="9" s="1"/>
  <c r="L32" i="9"/>
  <c r="P32" i="9" s="1"/>
  <c r="L33" i="9"/>
  <c r="P33" i="9" s="1"/>
  <c r="L34" i="9"/>
  <c r="P34" i="9" s="1"/>
  <c r="L35" i="9"/>
  <c r="P35" i="9" s="1"/>
  <c r="L36" i="9"/>
  <c r="P36" i="9" s="1"/>
  <c r="L37" i="9"/>
  <c r="P37" i="9" s="1"/>
  <c r="L38" i="9"/>
  <c r="P38" i="9" s="1"/>
  <c r="L39" i="9"/>
  <c r="P39" i="9" s="1"/>
  <c r="L40" i="9"/>
  <c r="P40" i="9" s="1"/>
  <c r="L41" i="9"/>
  <c r="P41" i="9" s="1"/>
  <c r="L42" i="9"/>
  <c r="P42" i="9" s="1"/>
  <c r="L43" i="9"/>
  <c r="P43" i="9" s="1"/>
  <c r="L44" i="9"/>
  <c r="P44" i="9" s="1"/>
  <c r="L45" i="9"/>
  <c r="P45" i="9" s="1"/>
  <c r="L46" i="9"/>
  <c r="P46" i="9" s="1"/>
  <c r="L47" i="9"/>
  <c r="P47" i="9" s="1"/>
  <c r="L48" i="9"/>
  <c r="P48" i="9" s="1"/>
  <c r="L49" i="9"/>
  <c r="P49" i="9" s="1"/>
  <c r="L50" i="9"/>
  <c r="P50" i="9" s="1"/>
  <c r="L51" i="9"/>
  <c r="P51" i="9" s="1"/>
  <c r="L52" i="9"/>
  <c r="P52" i="9" s="1"/>
  <c r="L53" i="9"/>
  <c r="P53" i="9" s="1"/>
  <c r="L54" i="9"/>
  <c r="P54" i="9" s="1"/>
  <c r="L56" i="9"/>
  <c r="P56" i="9" s="1"/>
  <c r="AX172" i="8"/>
  <c r="AY172" i="8" s="1"/>
  <c r="AX173" i="8"/>
  <c r="AY173" i="8" s="1"/>
  <c r="AX174" i="8"/>
  <c r="AY174" i="8" s="1"/>
  <c r="AX175" i="8"/>
  <c r="AY175" i="8" s="1"/>
  <c r="AX176" i="8"/>
  <c r="AY176" i="8" s="1"/>
  <c r="AX177" i="8"/>
  <c r="AY177" i="8" s="1"/>
  <c r="AX178" i="8"/>
  <c r="AY178" i="8" s="1"/>
  <c r="AX179" i="8"/>
  <c r="AY179" i="8" s="1"/>
  <c r="AX180" i="8"/>
  <c r="AY180" i="8" s="1"/>
  <c r="AX181" i="8"/>
  <c r="AY181" i="8" s="1"/>
  <c r="AX182" i="8"/>
  <c r="AY182" i="8" s="1"/>
  <c r="AC172" i="8"/>
  <c r="AD172" i="8" s="1"/>
  <c r="AC173" i="8"/>
  <c r="AD173" i="8" s="1"/>
  <c r="AC174" i="8"/>
  <c r="AD174" i="8" s="1"/>
  <c r="AC175" i="8"/>
  <c r="AD175" i="8" s="1"/>
  <c r="AC176" i="8"/>
  <c r="AD176" i="8" s="1"/>
  <c r="AC177" i="8"/>
  <c r="AD177" i="8" s="1"/>
  <c r="AC178" i="8"/>
  <c r="AD178" i="8" s="1"/>
  <c r="AC179" i="8"/>
  <c r="AD179" i="8" s="1"/>
  <c r="AC180" i="8"/>
  <c r="AC181" i="8"/>
  <c r="AD181" i="8" s="1"/>
  <c r="AC182" i="8"/>
  <c r="AD182" i="8" s="1"/>
  <c r="AX155" i="8"/>
  <c r="AY155" i="8" s="1"/>
  <c r="AX156" i="8"/>
  <c r="AY156" i="8" s="1"/>
  <c r="AX157" i="8"/>
  <c r="AY157" i="8" s="1"/>
  <c r="AX158" i="8"/>
  <c r="AY158" i="8" s="1"/>
  <c r="AX159" i="8"/>
  <c r="AY159" i="8" s="1"/>
  <c r="AX160" i="8"/>
  <c r="AY160" i="8" s="1"/>
  <c r="AX161" i="8"/>
  <c r="AY161" i="8" s="1"/>
  <c r="AX162" i="8"/>
  <c r="AY162" i="8" s="1"/>
  <c r="AX163" i="8"/>
  <c r="AY163" i="8" s="1"/>
  <c r="AX164" i="8"/>
  <c r="AY164" i="8" s="1"/>
  <c r="AX165" i="8"/>
  <c r="AX166" i="8"/>
  <c r="AX167" i="8"/>
  <c r="AC155" i="8"/>
  <c r="AD155" i="8" s="1"/>
  <c r="AC156" i="8"/>
  <c r="AD156" i="8" s="1"/>
  <c r="AC157" i="8"/>
  <c r="AD157" i="8" s="1"/>
  <c r="AC158" i="8"/>
  <c r="AD158" i="8" s="1"/>
  <c r="AC159" i="8"/>
  <c r="AD159" i="8" s="1"/>
  <c r="AC160" i="8"/>
  <c r="AD160" i="8" s="1"/>
  <c r="AC161" i="8"/>
  <c r="AD161" i="8" s="1"/>
  <c r="AC162" i="8"/>
  <c r="AD162" i="8" s="1"/>
  <c r="AC163" i="8"/>
  <c r="AD163" i="8" s="1"/>
  <c r="AC164" i="8"/>
  <c r="AD164" i="8" s="1"/>
  <c r="AC165" i="8"/>
  <c r="AC166" i="8"/>
  <c r="AC167" i="8"/>
  <c r="AX111" i="8"/>
  <c r="AY111" i="8" s="1"/>
  <c r="AX112" i="8"/>
  <c r="AY112" i="8" s="1"/>
  <c r="AX113" i="8"/>
  <c r="AY113" i="8" s="1"/>
  <c r="AX114" i="8"/>
  <c r="AY114" i="8" s="1"/>
  <c r="AX115" i="8"/>
  <c r="AY115" i="8" s="1"/>
  <c r="AX116" i="8"/>
  <c r="AY116" i="8" s="1"/>
  <c r="AX117" i="8"/>
  <c r="AY117" i="8" s="1"/>
  <c r="AX118" i="8"/>
  <c r="AY118" i="8" s="1"/>
  <c r="AX119" i="8"/>
  <c r="AY119" i="8" s="1"/>
  <c r="AX120" i="8"/>
  <c r="AY120" i="8" s="1"/>
  <c r="AX121" i="8"/>
  <c r="AY121" i="8" s="1"/>
  <c r="AX122" i="8"/>
  <c r="AY122" i="8" s="1"/>
  <c r="AX123" i="8"/>
  <c r="AY123" i="8" s="1"/>
  <c r="AX124" i="8"/>
  <c r="AY124" i="8" s="1"/>
  <c r="AX125" i="8"/>
  <c r="AY125" i="8" s="1"/>
  <c r="AX126" i="8"/>
  <c r="AX127" i="8"/>
  <c r="AY127" i="8" s="1"/>
  <c r="AX128" i="8"/>
  <c r="AY128" i="8" s="1"/>
  <c r="AX129" i="8"/>
  <c r="AY129" i="8" s="1"/>
  <c r="AX130" i="8"/>
  <c r="AY130" i="8" s="1"/>
  <c r="AX131" i="8"/>
  <c r="AY131" i="8" s="1"/>
  <c r="AX132" i="8"/>
  <c r="AX133" i="8"/>
  <c r="AY133" i="8" s="1"/>
  <c r="AX134" i="8"/>
  <c r="AY134" i="8" s="1"/>
  <c r="AX135" i="8"/>
  <c r="AY135" i="8" s="1"/>
  <c r="AX136" i="8"/>
  <c r="AY136" i="8" s="1"/>
  <c r="AX137" i="8"/>
  <c r="AY137" i="8" s="1"/>
  <c r="AX138" i="8"/>
  <c r="AY138" i="8" s="1"/>
  <c r="AX139" i="8"/>
  <c r="AY139" i="8" s="1"/>
  <c r="AX140" i="8"/>
  <c r="AY140" i="8" s="1"/>
  <c r="AX141" i="8"/>
  <c r="AY141" i="8" s="1"/>
  <c r="AX142" i="8"/>
  <c r="AY142" i="8" s="1"/>
  <c r="AX143" i="8"/>
  <c r="AY143" i="8" s="1"/>
  <c r="AX144" i="8"/>
  <c r="AY144" i="8" s="1"/>
  <c r="AX145" i="8"/>
  <c r="AX146" i="8"/>
  <c r="AX147" i="8"/>
  <c r="AX148" i="8"/>
  <c r="AX149" i="8"/>
  <c r="AX150" i="8"/>
  <c r="AC111" i="8"/>
  <c r="AD111" i="8" s="1"/>
  <c r="AC112" i="8"/>
  <c r="AD112" i="8" s="1"/>
  <c r="AC113" i="8"/>
  <c r="AD113" i="8" s="1"/>
  <c r="AC114" i="8"/>
  <c r="AD114" i="8" s="1"/>
  <c r="AC115" i="8"/>
  <c r="AD115" i="8" s="1"/>
  <c r="AC116" i="8"/>
  <c r="AD116" i="8" s="1"/>
  <c r="AC117" i="8"/>
  <c r="AD117" i="8" s="1"/>
  <c r="AC118" i="8"/>
  <c r="AD118" i="8" s="1"/>
  <c r="AC119" i="8"/>
  <c r="AD119" i="8" s="1"/>
  <c r="AC120" i="8"/>
  <c r="AD120" i="8" s="1"/>
  <c r="AC121" i="8"/>
  <c r="AD121" i="8" s="1"/>
  <c r="AC122" i="8"/>
  <c r="AD122" i="8" s="1"/>
  <c r="AC123" i="8"/>
  <c r="AD123" i="8" s="1"/>
  <c r="AC124" i="8"/>
  <c r="AD124" i="8" s="1"/>
  <c r="AC125" i="8"/>
  <c r="AD125" i="8" s="1"/>
  <c r="AC126" i="8"/>
  <c r="AD126" i="8" s="1"/>
  <c r="AC127" i="8"/>
  <c r="AD127" i="8" s="1"/>
  <c r="AC128" i="8"/>
  <c r="AD128" i="8" s="1"/>
  <c r="AC129" i="8"/>
  <c r="AD129" i="8" s="1"/>
  <c r="AC130" i="8"/>
  <c r="AD130" i="8" s="1"/>
  <c r="AC131" i="8"/>
  <c r="AD131" i="8" s="1"/>
  <c r="AC132" i="8"/>
  <c r="AD132" i="8" s="1"/>
  <c r="AC133" i="8"/>
  <c r="AD133" i="8" s="1"/>
  <c r="AC134" i="8"/>
  <c r="AD134" i="8" s="1"/>
  <c r="AC135" i="8"/>
  <c r="AD135" i="8" s="1"/>
  <c r="AC136" i="8"/>
  <c r="AD136" i="8" s="1"/>
  <c r="AC137" i="8"/>
  <c r="AD137" i="8" s="1"/>
  <c r="AC138" i="8"/>
  <c r="AD138" i="8" s="1"/>
  <c r="AC139" i="8"/>
  <c r="AD139" i="8" s="1"/>
  <c r="AC140" i="8"/>
  <c r="AD140" i="8" s="1"/>
  <c r="AC141" i="8"/>
  <c r="AD141" i="8" s="1"/>
  <c r="AC142" i="8"/>
  <c r="AD142" i="8" s="1"/>
  <c r="AC143" i="8"/>
  <c r="AD143" i="8" s="1"/>
  <c r="AC144" i="8"/>
  <c r="AD144" i="8" s="1"/>
  <c r="AC145" i="8"/>
  <c r="AC146" i="8"/>
  <c r="AC147" i="8"/>
  <c r="AC148" i="8"/>
  <c r="AC149" i="8"/>
  <c r="AC150" i="8"/>
  <c r="AX90" i="8"/>
  <c r="AY90" i="8" s="1"/>
  <c r="AX91" i="8"/>
  <c r="AY91" i="8" s="1"/>
  <c r="AX92" i="8"/>
  <c r="AY92" i="8" s="1"/>
  <c r="AX93" i="8"/>
  <c r="AY93" i="8" s="1"/>
  <c r="AX94" i="8"/>
  <c r="AY94" i="8" s="1"/>
  <c r="AX95" i="8"/>
  <c r="AY95" i="8" s="1"/>
  <c r="AX96" i="8"/>
  <c r="AY96" i="8" s="1"/>
  <c r="AX97" i="8"/>
  <c r="AY97" i="8" s="1"/>
  <c r="AX98" i="8"/>
  <c r="AY98" i="8" s="1"/>
  <c r="AX99" i="8"/>
  <c r="AY99" i="8" s="1"/>
  <c r="AX100" i="8"/>
  <c r="AY100" i="8" s="1"/>
  <c r="AX101" i="8"/>
  <c r="AX102" i="8"/>
  <c r="AY102" i="8" s="1"/>
  <c r="AX103" i="8"/>
  <c r="AX104" i="8"/>
  <c r="AX105" i="8"/>
  <c r="AX106" i="8"/>
  <c r="AC90" i="8"/>
  <c r="AD90" i="8" s="1"/>
  <c r="AC91" i="8"/>
  <c r="AD91" i="8" s="1"/>
  <c r="AC92" i="8"/>
  <c r="AD92" i="8" s="1"/>
  <c r="AC93" i="8"/>
  <c r="AD93" i="8" s="1"/>
  <c r="AC94" i="8"/>
  <c r="AD94" i="8" s="1"/>
  <c r="AC95" i="8"/>
  <c r="AD95" i="8" s="1"/>
  <c r="AC96" i="8"/>
  <c r="AD96" i="8" s="1"/>
  <c r="AC97" i="8"/>
  <c r="AD97" i="8" s="1"/>
  <c r="AC98" i="8"/>
  <c r="AD98" i="8" s="1"/>
  <c r="AC99" i="8"/>
  <c r="AD99" i="8" s="1"/>
  <c r="AC100" i="8"/>
  <c r="AD100" i="8" s="1"/>
  <c r="AC101" i="8"/>
  <c r="AD101" i="8" s="1"/>
  <c r="AC102" i="8"/>
  <c r="AC103" i="8"/>
  <c r="AC104" i="8"/>
  <c r="AC105" i="8"/>
  <c r="AC106" i="8"/>
  <c r="AX67" i="8"/>
  <c r="AY67" i="8" s="1"/>
  <c r="AX68" i="8"/>
  <c r="AX69" i="8"/>
  <c r="AY69" i="8" s="1"/>
  <c r="AX70" i="8"/>
  <c r="AY70" i="8" s="1"/>
  <c r="AX71" i="8"/>
  <c r="AX72" i="8"/>
  <c r="AY72" i="8" s="1"/>
  <c r="AX73" i="8"/>
  <c r="AY73" i="8" s="1"/>
  <c r="AX74" i="8"/>
  <c r="AY74" i="8" s="1"/>
  <c r="AX75" i="8"/>
  <c r="AY75" i="8" s="1"/>
  <c r="AX76" i="8"/>
  <c r="AY76" i="8" s="1"/>
  <c r="AX77" i="8"/>
  <c r="AY77" i="8" s="1"/>
  <c r="AX78" i="8"/>
  <c r="AX79" i="8"/>
  <c r="AX80" i="8"/>
  <c r="AX81" i="8"/>
  <c r="AX82" i="8"/>
  <c r="AX83" i="8"/>
  <c r="AX84" i="8"/>
  <c r="AX85" i="8"/>
  <c r="AC67" i="8"/>
  <c r="AD67" i="8" s="1"/>
  <c r="AC68" i="8"/>
  <c r="AD68" i="8" s="1"/>
  <c r="AC69" i="8"/>
  <c r="AD69" i="8" s="1"/>
  <c r="AC70" i="8"/>
  <c r="AD70" i="8" s="1"/>
  <c r="AC71" i="8"/>
  <c r="AD71" i="8" s="1"/>
  <c r="AC72" i="8"/>
  <c r="AD72" i="8" s="1"/>
  <c r="AC73" i="8"/>
  <c r="AD73" i="8" s="1"/>
  <c r="AC74" i="8"/>
  <c r="AD74" i="8" s="1"/>
  <c r="AC75" i="8"/>
  <c r="AD75" i="8" s="1"/>
  <c r="AC76" i="8"/>
  <c r="AD76" i="8" s="1"/>
  <c r="AC77" i="8"/>
  <c r="AD77" i="8" s="1"/>
  <c r="AC78" i="8"/>
  <c r="AD78" i="8" s="1"/>
  <c r="AC79" i="8"/>
  <c r="AC80" i="8"/>
  <c r="AC81" i="8"/>
  <c r="AC82" i="8"/>
  <c r="AC83" i="8"/>
  <c r="AC84" i="8"/>
  <c r="AD84" i="8" s="1"/>
  <c r="AC85" i="8"/>
  <c r="AX10" i="8"/>
  <c r="AY10" i="8" s="1"/>
  <c r="AX11" i="8"/>
  <c r="AX12" i="8"/>
  <c r="AY12" i="8" s="1"/>
  <c r="AX13" i="8"/>
  <c r="AY13" i="8" s="1"/>
  <c r="AX14" i="8"/>
  <c r="AY14" i="8" s="1"/>
  <c r="AX15" i="8"/>
  <c r="AY15" i="8" s="1"/>
  <c r="AX16" i="8"/>
  <c r="AY16" i="8" s="1"/>
  <c r="AX17" i="8"/>
  <c r="AY17" i="8" s="1"/>
  <c r="AX18" i="8"/>
  <c r="AX19" i="8"/>
  <c r="AY19" i="8" s="1"/>
  <c r="AX20" i="8"/>
  <c r="AY20" i="8" s="1"/>
  <c r="AX21" i="8"/>
  <c r="AY21" i="8" s="1"/>
  <c r="AX22" i="8"/>
  <c r="AY22" i="8" s="1"/>
  <c r="AX23" i="8"/>
  <c r="AY23" i="8" s="1"/>
  <c r="AX24" i="8"/>
  <c r="AY24" i="8" s="1"/>
  <c r="AX25" i="8"/>
  <c r="AY25" i="8" s="1"/>
  <c r="AX26" i="8"/>
  <c r="AY26" i="8" s="1"/>
  <c r="AX27" i="8"/>
  <c r="AY27" i="8" s="1"/>
  <c r="AX28" i="8"/>
  <c r="AY28" i="8" s="1"/>
  <c r="AX29" i="8"/>
  <c r="AY29" i="8" s="1"/>
  <c r="AX30" i="8"/>
  <c r="AY30" i="8" s="1"/>
  <c r="AX31" i="8"/>
  <c r="AY31" i="8" s="1"/>
  <c r="AX32" i="8"/>
  <c r="AY32" i="8" s="1"/>
  <c r="AX33" i="8"/>
  <c r="AY33" i="8" s="1"/>
  <c r="AX34" i="8"/>
  <c r="AY34" i="8" s="1"/>
  <c r="AX35" i="8"/>
  <c r="AY35" i="8" s="1"/>
  <c r="AX36" i="8"/>
  <c r="AY36" i="8" s="1"/>
  <c r="AX37" i="8"/>
  <c r="AY37" i="8" s="1"/>
  <c r="AX38" i="8"/>
  <c r="AY38" i="8" s="1"/>
  <c r="AX39" i="8"/>
  <c r="AY39" i="8" s="1"/>
  <c r="AX40" i="8"/>
  <c r="AY40" i="8" s="1"/>
  <c r="AX41" i="8"/>
  <c r="AY41" i="8" s="1"/>
  <c r="AX42" i="8"/>
  <c r="AY42" i="8" s="1"/>
  <c r="AX43" i="8"/>
  <c r="AY43" i="8" s="1"/>
  <c r="AX44" i="8"/>
  <c r="AY44" i="8" s="1"/>
  <c r="AX45" i="8"/>
  <c r="AY45" i="8" s="1"/>
  <c r="AX46" i="8"/>
  <c r="AY46" i="8" s="1"/>
  <c r="AX47" i="8"/>
  <c r="AY47" i="8" s="1"/>
  <c r="AX48" i="8"/>
  <c r="AY48" i="8" s="1"/>
  <c r="AX49" i="8"/>
  <c r="AY49" i="8" s="1"/>
  <c r="AX50" i="8"/>
  <c r="AY50" i="8" s="1"/>
  <c r="AX51" i="8"/>
  <c r="AY51" i="8" s="1"/>
  <c r="AX52" i="8"/>
  <c r="AY52" i="8" s="1"/>
  <c r="AX53" i="8"/>
  <c r="AY53" i="8" s="1"/>
  <c r="AX54" i="8"/>
  <c r="AY54" i="8" s="1"/>
  <c r="AX55" i="8"/>
  <c r="AY55" i="8" s="1"/>
  <c r="AX56" i="8"/>
  <c r="AX57" i="8"/>
  <c r="AX58" i="8"/>
  <c r="AX59" i="8"/>
  <c r="AX60" i="8"/>
  <c r="AX61" i="8"/>
  <c r="AX62" i="8"/>
  <c r="AC10" i="8"/>
  <c r="AD10" i="8" s="1"/>
  <c r="AC11" i="8"/>
  <c r="AD11" i="8" s="1"/>
  <c r="AC12" i="8"/>
  <c r="AD12" i="8" s="1"/>
  <c r="AC13" i="8"/>
  <c r="AD13" i="8" s="1"/>
  <c r="AC14" i="8"/>
  <c r="AD14" i="8" s="1"/>
  <c r="AC15" i="8"/>
  <c r="AD15" i="8" s="1"/>
  <c r="AC16" i="8"/>
  <c r="AD16" i="8" s="1"/>
  <c r="AC17" i="8"/>
  <c r="AD17" i="8" s="1"/>
  <c r="AC18" i="8"/>
  <c r="AD18" i="8" s="1"/>
  <c r="AC19" i="8"/>
  <c r="AD19" i="8" s="1"/>
  <c r="AC20" i="8"/>
  <c r="AD20" i="8" s="1"/>
  <c r="AC21" i="8"/>
  <c r="AD21" i="8" s="1"/>
  <c r="AC22" i="8"/>
  <c r="AD22" i="8" s="1"/>
  <c r="AC23" i="8"/>
  <c r="AD23" i="8" s="1"/>
  <c r="AC24" i="8"/>
  <c r="AD24" i="8" s="1"/>
  <c r="AC25" i="8"/>
  <c r="AD25" i="8" s="1"/>
  <c r="AC26" i="8"/>
  <c r="AD26" i="8" s="1"/>
  <c r="AC27" i="8"/>
  <c r="AD27" i="8" s="1"/>
  <c r="AC28" i="8"/>
  <c r="AD28" i="8" s="1"/>
  <c r="AC29" i="8"/>
  <c r="AD29" i="8" s="1"/>
  <c r="AC30" i="8"/>
  <c r="AD30" i="8" s="1"/>
  <c r="AC31" i="8"/>
  <c r="AD31" i="8" s="1"/>
  <c r="AC32" i="8"/>
  <c r="AD32" i="8" s="1"/>
  <c r="AC33" i="8"/>
  <c r="AD33" i="8" s="1"/>
  <c r="AC34" i="8"/>
  <c r="AD34" i="8" s="1"/>
  <c r="AC35" i="8"/>
  <c r="AD35" i="8" s="1"/>
  <c r="AC36" i="8"/>
  <c r="AD36" i="8" s="1"/>
  <c r="AC37" i="8"/>
  <c r="AD37" i="8" s="1"/>
  <c r="AC38" i="8"/>
  <c r="AD38" i="8" s="1"/>
  <c r="AC39" i="8"/>
  <c r="AD39" i="8" s="1"/>
  <c r="AC40" i="8"/>
  <c r="AD40" i="8" s="1"/>
  <c r="AC41" i="8"/>
  <c r="AD41" i="8" s="1"/>
  <c r="AC42" i="8"/>
  <c r="AD42" i="8" s="1"/>
  <c r="AC43" i="8"/>
  <c r="AD43" i="8" s="1"/>
  <c r="AC44" i="8"/>
  <c r="AD44" i="8" s="1"/>
  <c r="AC45" i="8"/>
  <c r="AD45" i="8" s="1"/>
  <c r="AC46" i="8"/>
  <c r="AD46" i="8" s="1"/>
  <c r="AC47" i="8"/>
  <c r="AD47" i="8" s="1"/>
  <c r="AC48" i="8"/>
  <c r="AD48" i="8" s="1"/>
  <c r="AC49" i="8"/>
  <c r="AD49" i="8" s="1"/>
  <c r="AC50" i="8"/>
  <c r="AD50" i="8" s="1"/>
  <c r="AC51" i="8"/>
  <c r="AD51" i="8" s="1"/>
  <c r="AC52" i="8"/>
  <c r="AD52" i="8" s="1"/>
  <c r="AC53" i="8"/>
  <c r="AD53" i="8" s="1"/>
  <c r="AC54" i="8"/>
  <c r="AD54" i="8" s="1"/>
  <c r="AC55" i="8"/>
  <c r="AD55" i="8" s="1"/>
  <c r="AC56" i="8"/>
  <c r="AD56" i="8" s="1"/>
  <c r="AC57" i="8"/>
  <c r="AC58" i="8"/>
  <c r="AC59" i="8"/>
  <c r="AC60" i="8"/>
  <c r="AC61" i="8"/>
  <c r="AC62" i="8"/>
  <c r="P180" i="7"/>
  <c r="O172" i="7"/>
  <c r="O173" i="7"/>
  <c r="O174" i="7"/>
  <c r="O175" i="7"/>
  <c r="O176" i="7"/>
  <c r="O177" i="7"/>
  <c r="O178" i="7"/>
  <c r="O179" i="7"/>
  <c r="O180" i="7"/>
  <c r="O181" i="7"/>
  <c r="O182" i="7"/>
  <c r="L172" i="7"/>
  <c r="P172" i="7" s="1"/>
  <c r="L173" i="7"/>
  <c r="P173" i="7" s="1"/>
  <c r="L174" i="7"/>
  <c r="P174" i="7" s="1"/>
  <c r="L175" i="7"/>
  <c r="P175" i="7" s="1"/>
  <c r="L176" i="7"/>
  <c r="L177" i="7"/>
  <c r="L178" i="7"/>
  <c r="P178" i="7" s="1"/>
  <c r="L179" i="7"/>
  <c r="P179" i="7" s="1"/>
  <c r="L181" i="7"/>
  <c r="P181" i="7" s="1"/>
  <c r="L182" i="7"/>
  <c r="P182" i="7" s="1"/>
  <c r="O155" i="7"/>
  <c r="O156" i="7"/>
  <c r="O157" i="7"/>
  <c r="O158" i="7"/>
  <c r="O159" i="7"/>
  <c r="O160" i="7"/>
  <c r="O161" i="7"/>
  <c r="O162" i="7"/>
  <c r="O163" i="7"/>
  <c r="O164" i="7"/>
  <c r="L155" i="7"/>
  <c r="P155" i="7" s="1"/>
  <c r="L156" i="7"/>
  <c r="P156" i="7" s="1"/>
  <c r="L157" i="7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P163" i="7" s="1"/>
  <c r="L164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7" i="7"/>
  <c r="O128" i="7"/>
  <c r="O129" i="7"/>
  <c r="O130" i="7"/>
  <c r="O131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O90" i="7"/>
  <c r="O91" i="7"/>
  <c r="O92" i="7"/>
  <c r="O93" i="7"/>
  <c r="O94" i="7"/>
  <c r="O95" i="7"/>
  <c r="O96" i="7"/>
  <c r="O97" i="7"/>
  <c r="O98" i="7"/>
  <c r="O99" i="7"/>
  <c r="O100" i="7"/>
  <c r="O102" i="7"/>
  <c r="P102" i="7" s="1"/>
  <c r="L90" i="7"/>
  <c r="L91" i="7"/>
  <c r="P91" i="7" s="1"/>
  <c r="L92" i="7"/>
  <c r="P92" i="7" s="1"/>
  <c r="L93" i="7"/>
  <c r="P93" i="7" s="1"/>
  <c r="L94" i="7"/>
  <c r="P94" i="7" s="1"/>
  <c r="L95" i="7"/>
  <c r="P95" i="7" s="1"/>
  <c r="L96" i="7"/>
  <c r="P96" i="7" s="1"/>
  <c r="L97" i="7"/>
  <c r="P97" i="7" s="1"/>
  <c r="L98" i="7"/>
  <c r="P98" i="7" s="1"/>
  <c r="L99" i="7"/>
  <c r="P99" i="7" s="1"/>
  <c r="L100" i="7"/>
  <c r="P100" i="7" s="1"/>
  <c r="L101" i="7"/>
  <c r="P101" i="7" s="1"/>
  <c r="O67" i="7"/>
  <c r="O69" i="7"/>
  <c r="O70" i="7"/>
  <c r="O72" i="7"/>
  <c r="O73" i="7"/>
  <c r="O74" i="7"/>
  <c r="O75" i="7"/>
  <c r="O76" i="7"/>
  <c r="O77" i="7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L76" i="7"/>
  <c r="P76" i="7" s="1"/>
  <c r="L77" i="7"/>
  <c r="P77" i="7" s="1"/>
  <c r="L78" i="7"/>
  <c r="P78" i="7" s="1"/>
  <c r="L84" i="7"/>
  <c r="P84" i="7" s="1"/>
  <c r="O10" i="7"/>
  <c r="O12" i="7"/>
  <c r="O13" i="7"/>
  <c r="O14" i="7"/>
  <c r="O15" i="7"/>
  <c r="O16" i="7"/>
  <c r="O17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L10" i="7"/>
  <c r="L11" i="7"/>
  <c r="P11" i="7" s="1"/>
  <c r="L12" i="7"/>
  <c r="L13" i="7"/>
  <c r="L14" i="7"/>
  <c r="L15" i="7"/>
  <c r="L16" i="7"/>
  <c r="P16" i="7" s="1"/>
  <c r="L17" i="7"/>
  <c r="L18" i="7"/>
  <c r="P18" i="7" s="1"/>
  <c r="L19" i="7"/>
  <c r="L20" i="7"/>
  <c r="L21" i="7"/>
  <c r="P21" i="7" s="1"/>
  <c r="L22" i="7"/>
  <c r="L23" i="7"/>
  <c r="P23" i="7" s="1"/>
  <c r="L24" i="7"/>
  <c r="P24" i="7" s="1"/>
  <c r="L25" i="7"/>
  <c r="L26" i="7"/>
  <c r="P26" i="7" s="1"/>
  <c r="L27" i="7"/>
  <c r="L28" i="7"/>
  <c r="P28" i="7" s="1"/>
  <c r="L29" i="7"/>
  <c r="L30" i="7"/>
  <c r="P30" i="7" s="1"/>
  <c r="L31" i="7"/>
  <c r="P31" i="7" s="1"/>
  <c r="L32" i="7"/>
  <c r="L33" i="7"/>
  <c r="L34" i="7"/>
  <c r="P34" i="7" s="1"/>
  <c r="L35" i="7"/>
  <c r="P35" i="7" s="1"/>
  <c r="L36" i="7"/>
  <c r="L37" i="7"/>
  <c r="P37" i="7" s="1"/>
  <c r="L38" i="7"/>
  <c r="P38" i="7" s="1"/>
  <c r="L39" i="7"/>
  <c r="P39" i="7" s="1"/>
  <c r="L40" i="7"/>
  <c r="L41" i="7"/>
  <c r="L42" i="7"/>
  <c r="L43" i="7"/>
  <c r="P43" i="7" s="1"/>
  <c r="L44" i="7"/>
  <c r="L45" i="7"/>
  <c r="P45" i="7" s="1"/>
  <c r="L46" i="7"/>
  <c r="P46" i="7" s="1"/>
  <c r="L47" i="7"/>
  <c r="P47" i="7" s="1"/>
  <c r="L48" i="7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E3" i="5"/>
  <c r="E4" i="5"/>
  <c r="E5" i="5"/>
  <c r="Q60" i="11" l="1"/>
  <c r="Q62" i="11"/>
  <c r="Q61" i="11"/>
  <c r="Q63" i="11"/>
  <c r="Q45" i="11"/>
  <c r="Q47" i="11"/>
  <c r="Q49" i="11"/>
  <c r="Q51" i="11"/>
  <c r="Q53" i="11"/>
  <c r="Q55" i="11"/>
  <c r="Q46" i="11"/>
  <c r="Q48" i="11"/>
  <c r="Q50" i="11"/>
  <c r="Q52" i="11"/>
  <c r="Q54" i="11"/>
  <c r="Q37" i="11"/>
  <c r="Q39" i="11"/>
  <c r="Q38" i="11"/>
  <c r="Q40" i="11"/>
  <c r="Q28" i="11"/>
  <c r="Q30" i="11"/>
  <c r="Q32" i="11"/>
  <c r="Q29" i="11"/>
  <c r="Q31" i="11"/>
  <c r="Q10" i="11"/>
  <c r="Q12" i="11"/>
  <c r="Q14" i="11"/>
  <c r="Q16" i="11"/>
  <c r="Q18" i="11"/>
  <c r="Q20" i="11"/>
  <c r="Q22" i="11"/>
  <c r="Q11" i="11"/>
  <c r="Q13" i="11"/>
  <c r="Q15" i="11"/>
  <c r="Q17" i="11"/>
  <c r="Q19" i="11"/>
  <c r="Q21" i="11"/>
  <c r="Q23" i="11"/>
  <c r="AZ171" i="10"/>
  <c r="AZ170" i="10"/>
  <c r="AZ169" i="10"/>
  <c r="AZ168" i="10"/>
  <c r="AZ167" i="10"/>
  <c r="AZ166" i="10"/>
  <c r="AZ165" i="10"/>
  <c r="AZ164" i="10"/>
  <c r="AZ163" i="10"/>
  <c r="AZ162" i="10"/>
  <c r="AZ161" i="10"/>
  <c r="BA161" i="10" s="1"/>
  <c r="BA154" i="10"/>
  <c r="AZ153" i="10"/>
  <c r="AZ152" i="10"/>
  <c r="BA152" i="10" s="1"/>
  <c r="AZ151" i="10"/>
  <c r="AZ150" i="10"/>
  <c r="BA150" i="10" s="1"/>
  <c r="AZ149" i="10"/>
  <c r="AZ148" i="10"/>
  <c r="BA148" i="10" s="1"/>
  <c r="AZ147" i="10"/>
  <c r="AZ146" i="10"/>
  <c r="BA146" i="10" s="1"/>
  <c r="AZ145" i="10"/>
  <c r="BA144" i="10"/>
  <c r="BA156" i="10"/>
  <c r="BA145" i="10"/>
  <c r="BA147" i="10"/>
  <c r="BA149" i="10"/>
  <c r="BA151" i="10"/>
  <c r="BA153" i="10"/>
  <c r="BA155" i="10"/>
  <c r="AZ136" i="10"/>
  <c r="AZ135" i="10"/>
  <c r="AZ134" i="10"/>
  <c r="AZ133" i="10"/>
  <c r="AZ132" i="10"/>
  <c r="AZ131" i="10"/>
  <c r="AZ130" i="10"/>
  <c r="AZ129" i="10"/>
  <c r="AZ128" i="10"/>
  <c r="AZ127" i="10"/>
  <c r="AZ126" i="10"/>
  <c r="AZ125" i="10"/>
  <c r="AZ124" i="10"/>
  <c r="AZ123" i="10"/>
  <c r="AZ122" i="10"/>
  <c r="AZ121" i="10"/>
  <c r="AZ120" i="10"/>
  <c r="AZ119" i="10"/>
  <c r="AZ118" i="10"/>
  <c r="AZ117" i="10"/>
  <c r="AZ116" i="10"/>
  <c r="AZ115" i="10"/>
  <c r="AZ114" i="10"/>
  <c r="AZ113" i="10"/>
  <c r="AZ112" i="10"/>
  <c r="AZ111" i="10"/>
  <c r="AZ110" i="10"/>
  <c r="AZ109" i="10"/>
  <c r="AZ108" i="10"/>
  <c r="AZ107" i="10"/>
  <c r="AZ106" i="10"/>
  <c r="AZ105" i="10"/>
  <c r="AZ104" i="10"/>
  <c r="BA104" i="10" s="1"/>
  <c r="AZ95" i="10"/>
  <c r="AZ94" i="10"/>
  <c r="AZ93" i="10"/>
  <c r="AZ92" i="10"/>
  <c r="AZ91" i="10"/>
  <c r="AZ90" i="10"/>
  <c r="AZ89" i="10"/>
  <c r="AZ88" i="10"/>
  <c r="AZ87" i="10"/>
  <c r="AZ86" i="10"/>
  <c r="AZ85" i="10"/>
  <c r="AZ84" i="10"/>
  <c r="BA84" i="10" s="1"/>
  <c r="AZ77" i="10"/>
  <c r="AZ76" i="10"/>
  <c r="AZ75" i="10"/>
  <c r="AZ73" i="10"/>
  <c r="AZ72" i="10"/>
  <c r="AZ71" i="10"/>
  <c r="AZ70" i="10"/>
  <c r="AZ69" i="10"/>
  <c r="AZ68" i="10"/>
  <c r="AZ67" i="10"/>
  <c r="AZ56" i="10"/>
  <c r="AZ55" i="10"/>
  <c r="AZ54" i="10"/>
  <c r="AZ53" i="10"/>
  <c r="AZ52" i="10"/>
  <c r="AZ51" i="10"/>
  <c r="AZ50" i="10"/>
  <c r="AZ49" i="10"/>
  <c r="AZ48" i="10"/>
  <c r="AZ47" i="10"/>
  <c r="AZ46" i="10"/>
  <c r="AZ45" i="10"/>
  <c r="AZ44" i="10"/>
  <c r="AZ43" i="10"/>
  <c r="AZ42" i="10"/>
  <c r="AZ41" i="10"/>
  <c r="AZ40" i="10"/>
  <c r="AZ39" i="10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Z14" i="10"/>
  <c r="AZ13" i="10"/>
  <c r="AZ12" i="10"/>
  <c r="AZ11" i="10"/>
  <c r="AZ10" i="10"/>
  <c r="BA12" i="10" s="1"/>
  <c r="P164" i="9"/>
  <c r="Q164" i="9" s="1"/>
  <c r="P163" i="9"/>
  <c r="P162" i="9"/>
  <c r="P161" i="9"/>
  <c r="Q161" i="9" s="1"/>
  <c r="Q167" i="9"/>
  <c r="P150" i="9"/>
  <c r="Q150" i="9" s="1"/>
  <c r="P149" i="9"/>
  <c r="P148" i="9"/>
  <c r="P147" i="9"/>
  <c r="P146" i="9"/>
  <c r="P145" i="9"/>
  <c r="Q145" i="9" s="1"/>
  <c r="P144" i="9"/>
  <c r="Q144" i="9" s="1"/>
  <c r="Q153" i="9"/>
  <c r="P120" i="9"/>
  <c r="P118" i="9"/>
  <c r="Q104" i="9"/>
  <c r="Q106" i="9"/>
  <c r="Q108" i="9"/>
  <c r="Q110" i="9"/>
  <c r="Q112" i="9"/>
  <c r="Q114" i="9"/>
  <c r="Q116" i="9"/>
  <c r="Q118" i="9"/>
  <c r="Q120" i="9"/>
  <c r="Q122" i="9"/>
  <c r="Q124" i="9"/>
  <c r="Q126" i="9"/>
  <c r="Q128" i="9"/>
  <c r="Q130" i="9"/>
  <c r="Q132" i="9"/>
  <c r="Q134" i="9"/>
  <c r="Q136" i="9"/>
  <c r="Q138" i="9"/>
  <c r="Q105" i="9"/>
  <c r="Q107" i="9"/>
  <c r="Q109" i="9"/>
  <c r="Q111" i="9"/>
  <c r="Q113" i="9"/>
  <c r="Q115" i="9"/>
  <c r="Q117" i="9"/>
  <c r="Q119" i="9"/>
  <c r="Q121" i="9"/>
  <c r="Q123" i="9"/>
  <c r="Q125" i="9"/>
  <c r="Q127" i="9"/>
  <c r="Q129" i="9"/>
  <c r="Q131" i="9"/>
  <c r="Q133" i="9"/>
  <c r="Q135" i="9"/>
  <c r="Q137" i="9"/>
  <c r="Q139" i="9"/>
  <c r="Q84" i="9"/>
  <c r="Q86" i="9"/>
  <c r="Q88" i="9"/>
  <c r="Q90" i="9"/>
  <c r="Q92" i="9"/>
  <c r="Q94" i="9"/>
  <c r="Q96" i="9"/>
  <c r="Q98" i="9"/>
  <c r="Q85" i="9"/>
  <c r="Q87" i="9"/>
  <c r="Q89" i="9"/>
  <c r="Q91" i="9"/>
  <c r="Q93" i="9"/>
  <c r="Q95" i="9"/>
  <c r="Q97" i="9"/>
  <c r="Q99" i="9"/>
  <c r="P70" i="9"/>
  <c r="P69" i="9"/>
  <c r="P68" i="9"/>
  <c r="P67" i="9"/>
  <c r="Q67" i="9" s="1"/>
  <c r="Q73" i="9"/>
  <c r="Q81" i="9"/>
  <c r="Q74" i="9"/>
  <c r="P28" i="9"/>
  <c r="Q28" i="9" s="1"/>
  <c r="P27" i="9"/>
  <c r="Q27" i="9" s="1"/>
  <c r="P26" i="9"/>
  <c r="P12" i="9"/>
  <c r="Q12" i="9" s="1"/>
  <c r="P11" i="9"/>
  <c r="Q11" i="9" s="1"/>
  <c r="P10" i="9"/>
  <c r="Q10" i="9" s="1"/>
  <c r="Q16" i="9"/>
  <c r="Q20" i="9"/>
  <c r="Q24" i="9"/>
  <c r="Q32" i="9"/>
  <c r="Q36" i="9"/>
  <c r="Q40" i="9"/>
  <c r="Q44" i="9"/>
  <c r="Q48" i="9"/>
  <c r="Q52" i="9"/>
  <c r="Q56" i="9"/>
  <c r="Q60" i="9"/>
  <c r="Q15" i="9"/>
  <c r="Q19" i="9"/>
  <c r="Q23" i="9"/>
  <c r="Q31" i="9"/>
  <c r="Q35" i="9"/>
  <c r="Q39" i="9"/>
  <c r="Q43" i="9"/>
  <c r="Q47" i="9"/>
  <c r="Q51" i="9"/>
  <c r="Q55" i="9"/>
  <c r="Q59" i="9"/>
  <c r="AZ182" i="8"/>
  <c r="AZ181" i="8"/>
  <c r="AZ180" i="8"/>
  <c r="AZ179" i="8"/>
  <c r="AZ178" i="8"/>
  <c r="AZ177" i="8"/>
  <c r="AZ176" i="8"/>
  <c r="AZ175" i="8"/>
  <c r="AZ174" i="8"/>
  <c r="AZ173" i="8"/>
  <c r="AZ172" i="8"/>
  <c r="BA172" i="8" s="1"/>
  <c r="AZ164" i="8"/>
  <c r="AZ163" i="8"/>
  <c r="AZ162" i="8"/>
  <c r="AZ161" i="8"/>
  <c r="AZ160" i="8"/>
  <c r="AZ159" i="8"/>
  <c r="AZ158" i="8"/>
  <c r="AZ157" i="8"/>
  <c r="AZ156" i="8"/>
  <c r="AZ155" i="8"/>
  <c r="BA155" i="8" s="1"/>
  <c r="AZ144" i="8"/>
  <c r="AZ143" i="8"/>
  <c r="AZ142" i="8"/>
  <c r="AZ141" i="8"/>
  <c r="AZ140" i="8"/>
  <c r="AZ139" i="8"/>
  <c r="AZ138" i="8"/>
  <c r="AZ137" i="8"/>
  <c r="AZ136" i="8"/>
  <c r="AZ135" i="8"/>
  <c r="AZ134" i="8"/>
  <c r="AZ133" i="8"/>
  <c r="AZ132" i="8"/>
  <c r="AZ131" i="8"/>
  <c r="AZ130" i="8"/>
  <c r="AZ129" i="8"/>
  <c r="AZ128" i="8"/>
  <c r="AZ127" i="8"/>
  <c r="AZ126" i="8"/>
  <c r="AZ125" i="8"/>
  <c r="AZ124" i="8"/>
  <c r="AZ123" i="8"/>
  <c r="AZ122" i="8"/>
  <c r="AZ121" i="8"/>
  <c r="AZ120" i="8"/>
  <c r="AZ119" i="8"/>
  <c r="AZ118" i="8"/>
  <c r="AZ117" i="8"/>
  <c r="AZ116" i="8"/>
  <c r="AZ115" i="8"/>
  <c r="AZ114" i="8"/>
  <c r="AZ113" i="8"/>
  <c r="AZ112" i="8"/>
  <c r="AZ111" i="8"/>
  <c r="BA111" i="8" s="1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BA90" i="8" s="1"/>
  <c r="AZ84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BA67" i="8" s="1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BA10" i="8" s="1"/>
  <c r="P177" i="7"/>
  <c r="Q177" i="7" s="1"/>
  <c r="P176" i="7"/>
  <c r="Q176" i="7" s="1"/>
  <c r="Q172" i="7"/>
  <c r="Q174" i="7"/>
  <c r="Q178" i="7"/>
  <c r="Q180" i="7"/>
  <c r="Q182" i="7"/>
  <c r="Q173" i="7"/>
  <c r="Q175" i="7"/>
  <c r="Q179" i="7"/>
  <c r="Q181" i="7"/>
  <c r="P164" i="7"/>
  <c r="Q164" i="7" s="1"/>
  <c r="P157" i="7"/>
  <c r="Q155" i="7"/>
  <c r="Q157" i="7"/>
  <c r="Q159" i="7"/>
  <c r="Q161" i="7"/>
  <c r="Q163" i="7"/>
  <c r="Q165" i="7"/>
  <c r="Q167" i="7"/>
  <c r="Q156" i="7"/>
  <c r="Q158" i="7"/>
  <c r="Q160" i="7"/>
  <c r="Q162" i="7"/>
  <c r="Q166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41" i="7"/>
  <c r="Q143" i="7"/>
  <c r="Q145" i="7"/>
  <c r="Q147" i="7"/>
  <c r="Q149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P90" i="7"/>
  <c r="Q91" i="7" s="1"/>
  <c r="Q97" i="7"/>
  <c r="Q105" i="7"/>
  <c r="Q96" i="7"/>
  <c r="Q104" i="7"/>
  <c r="P75" i="7"/>
  <c r="Q75" i="7" s="1"/>
  <c r="Q67" i="7"/>
  <c r="Q69" i="7"/>
  <c r="Q71" i="7"/>
  <c r="Q73" i="7"/>
  <c r="Q77" i="7"/>
  <c r="Q79" i="7"/>
  <c r="Q81" i="7"/>
  <c r="Q83" i="7"/>
  <c r="Q85" i="7"/>
  <c r="Q68" i="7"/>
  <c r="Q70" i="7"/>
  <c r="Q72" i="7"/>
  <c r="Q74" i="7"/>
  <c r="Q76" i="7"/>
  <c r="Q78" i="7"/>
  <c r="Q80" i="7"/>
  <c r="Q82" i="7"/>
  <c r="Q84" i="7"/>
  <c r="P48" i="7"/>
  <c r="Q48" i="7" s="1"/>
  <c r="P44" i="7"/>
  <c r="P42" i="7"/>
  <c r="Q42" i="7" s="1"/>
  <c r="P41" i="7"/>
  <c r="P40" i="7"/>
  <c r="Q40" i="7" s="1"/>
  <c r="P36" i="7"/>
  <c r="P33" i="7"/>
  <c r="P32" i="7"/>
  <c r="P29" i="7"/>
  <c r="P27" i="7"/>
  <c r="P25" i="7"/>
  <c r="P22" i="7"/>
  <c r="Q22" i="7" s="1"/>
  <c r="P20" i="7"/>
  <c r="Q20" i="7" s="1"/>
  <c r="P19" i="7"/>
  <c r="P17" i="7"/>
  <c r="Q17" i="7" s="1"/>
  <c r="P15" i="7"/>
  <c r="Q15" i="7" s="1"/>
  <c r="P14" i="7"/>
  <c r="Q14" i="7" s="1"/>
  <c r="P13" i="7"/>
  <c r="P12" i="7"/>
  <c r="Q12" i="7" s="1"/>
  <c r="P10" i="7"/>
  <c r="Q10" i="7"/>
  <c r="Q16" i="7"/>
  <c r="Q18" i="7"/>
  <c r="Q24" i="7"/>
  <c r="Q26" i="7"/>
  <c r="Q28" i="7"/>
  <c r="Q30" i="7"/>
  <c r="Q32" i="7"/>
  <c r="Q34" i="7"/>
  <c r="Q36" i="7"/>
  <c r="Q38" i="7"/>
  <c r="Q44" i="7"/>
  <c r="Q46" i="7"/>
  <c r="Q50" i="7"/>
  <c r="Q52" i="7"/>
  <c r="Q54" i="7"/>
  <c r="Q56" i="7"/>
  <c r="Q58" i="7"/>
  <c r="Q60" i="7"/>
  <c r="Q62" i="7"/>
  <c r="Q11" i="7"/>
  <c r="Q13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BA164" i="10" l="1"/>
  <c r="BA167" i="10"/>
  <c r="BA168" i="10"/>
  <c r="BA171" i="10"/>
  <c r="BA163" i="10"/>
  <c r="BA170" i="10"/>
  <c r="BA166" i="10"/>
  <c r="BA162" i="10"/>
  <c r="BA169" i="10"/>
  <c r="BA165" i="10"/>
  <c r="BA129" i="10"/>
  <c r="BA137" i="10"/>
  <c r="BA119" i="10"/>
  <c r="BA133" i="10"/>
  <c r="BA125" i="10"/>
  <c r="BA134" i="10"/>
  <c r="BA139" i="10"/>
  <c r="BA135" i="10"/>
  <c r="BA131" i="10"/>
  <c r="BA127" i="10"/>
  <c r="BA123" i="10"/>
  <c r="BA111" i="10"/>
  <c r="BA118" i="10"/>
  <c r="BA121" i="10"/>
  <c r="BA115" i="10"/>
  <c r="BA107" i="10"/>
  <c r="BA126" i="10"/>
  <c r="BA110" i="10"/>
  <c r="BA117" i="10"/>
  <c r="BA113" i="10"/>
  <c r="BA109" i="10"/>
  <c r="BA138" i="10"/>
  <c r="BA130" i="10"/>
  <c r="BA122" i="10"/>
  <c r="BA114" i="10"/>
  <c r="BA106" i="10"/>
  <c r="BA105" i="10"/>
  <c r="BA136" i="10"/>
  <c r="BA132" i="10"/>
  <c r="BA128" i="10"/>
  <c r="BA124" i="10"/>
  <c r="BA120" i="10"/>
  <c r="BA116" i="10"/>
  <c r="BA112" i="10"/>
  <c r="BA108" i="10"/>
  <c r="BA99" i="10"/>
  <c r="BA98" i="10"/>
  <c r="BA91" i="10"/>
  <c r="BA90" i="10"/>
  <c r="BA95" i="10"/>
  <c r="BA87" i="10"/>
  <c r="BA94" i="10"/>
  <c r="BA86" i="10"/>
  <c r="BA97" i="10"/>
  <c r="BA93" i="10"/>
  <c r="BA89" i="10"/>
  <c r="BA85" i="10"/>
  <c r="BA96" i="10"/>
  <c r="BA92" i="10"/>
  <c r="BA88" i="10"/>
  <c r="BA68" i="10"/>
  <c r="BA67" i="10"/>
  <c r="BA75" i="10"/>
  <c r="BA74" i="10"/>
  <c r="BA79" i="10"/>
  <c r="BA71" i="10"/>
  <c r="BA78" i="10"/>
  <c r="BA70" i="10"/>
  <c r="BA81" i="10"/>
  <c r="BA77" i="10"/>
  <c r="BA73" i="10"/>
  <c r="BA69" i="10"/>
  <c r="BA80" i="10"/>
  <c r="BA76" i="10"/>
  <c r="BA72" i="10"/>
  <c r="BA31" i="10"/>
  <c r="BA47" i="10"/>
  <c r="BA15" i="10"/>
  <c r="BA55" i="10"/>
  <c r="BA39" i="10"/>
  <c r="BA23" i="10"/>
  <c r="BA60" i="10"/>
  <c r="BA59" i="10"/>
  <c r="BA51" i="10"/>
  <c r="BA43" i="10"/>
  <c r="BA35" i="10"/>
  <c r="BA27" i="10"/>
  <c r="BA19" i="10"/>
  <c r="BA11" i="10"/>
  <c r="BA56" i="10"/>
  <c r="BA61" i="10"/>
  <c r="BA57" i="10"/>
  <c r="BA53" i="10"/>
  <c r="BA49" i="10"/>
  <c r="BA45" i="10"/>
  <c r="BA41" i="10"/>
  <c r="BA37" i="10"/>
  <c r="BA33" i="10"/>
  <c r="BA29" i="10"/>
  <c r="BA25" i="10"/>
  <c r="BA21" i="10"/>
  <c r="BA17" i="10"/>
  <c r="BA13" i="10"/>
  <c r="BA62" i="10"/>
  <c r="BA58" i="10"/>
  <c r="BA54" i="10"/>
  <c r="BA50" i="10"/>
  <c r="BA46" i="10"/>
  <c r="BA42" i="10"/>
  <c r="BA38" i="10"/>
  <c r="BA34" i="10"/>
  <c r="BA30" i="10"/>
  <c r="BA26" i="10"/>
  <c r="BA22" i="10"/>
  <c r="BA18" i="10"/>
  <c r="BA14" i="10"/>
  <c r="BA10" i="10"/>
  <c r="BA52" i="10"/>
  <c r="BA48" i="10"/>
  <c r="BA44" i="10"/>
  <c r="BA40" i="10"/>
  <c r="BA36" i="10"/>
  <c r="BA32" i="10"/>
  <c r="BA28" i="10"/>
  <c r="BA24" i="10"/>
  <c r="BA20" i="10"/>
  <c r="BA16" i="10"/>
  <c r="Q168" i="9"/>
  <c r="Q171" i="9"/>
  <c r="Q163" i="9"/>
  <c r="Q170" i="9"/>
  <c r="Q166" i="9"/>
  <c r="Q162" i="9"/>
  <c r="Q169" i="9"/>
  <c r="Q165" i="9"/>
  <c r="Q149" i="9"/>
  <c r="Q154" i="9"/>
  <c r="Q146" i="9"/>
  <c r="Q155" i="9"/>
  <c r="Q151" i="9"/>
  <c r="Q147" i="9"/>
  <c r="Q156" i="9"/>
  <c r="Q152" i="9"/>
  <c r="Q148" i="9"/>
  <c r="Q78" i="9"/>
  <c r="Q70" i="9"/>
  <c r="Q77" i="9"/>
  <c r="Q69" i="9"/>
  <c r="Q80" i="9"/>
  <c r="Q76" i="9"/>
  <c r="Q72" i="9"/>
  <c r="Q68" i="9"/>
  <c r="Q79" i="9"/>
  <c r="Q75" i="9"/>
  <c r="Q71" i="9"/>
  <c r="Q61" i="9"/>
  <c r="Q57" i="9"/>
  <c r="Q53" i="9"/>
  <c r="Q49" i="9"/>
  <c r="Q45" i="9"/>
  <c r="Q41" i="9"/>
  <c r="Q37" i="9"/>
  <c r="Q33" i="9"/>
  <c r="Q29" i="9"/>
  <c r="Q25" i="9"/>
  <c r="Q21" i="9"/>
  <c r="Q17" i="9"/>
  <c r="Q13" i="9"/>
  <c r="Q62" i="9"/>
  <c r="Q58" i="9"/>
  <c r="Q54" i="9"/>
  <c r="Q50" i="9"/>
  <c r="Q46" i="9"/>
  <c r="Q42" i="9"/>
  <c r="Q38" i="9"/>
  <c r="Q34" i="9"/>
  <c r="Q30" i="9"/>
  <c r="Q26" i="9"/>
  <c r="Q22" i="9"/>
  <c r="Q18" i="9"/>
  <c r="Q14" i="9"/>
  <c r="BA175" i="8"/>
  <c r="BA178" i="8"/>
  <c r="BA179" i="8"/>
  <c r="BA182" i="8"/>
  <c r="BA174" i="8"/>
  <c r="BA181" i="8"/>
  <c r="BA177" i="8"/>
  <c r="BA173" i="8"/>
  <c r="BA180" i="8"/>
  <c r="BA176" i="8"/>
  <c r="BA156" i="8"/>
  <c r="BA164" i="8"/>
  <c r="BA161" i="8"/>
  <c r="BA160" i="8"/>
  <c r="BA165" i="8"/>
  <c r="BA157" i="8"/>
  <c r="BA166" i="8"/>
  <c r="BA162" i="8"/>
  <c r="BA158" i="8"/>
  <c r="BA167" i="8"/>
  <c r="BA163" i="8"/>
  <c r="BA159" i="8"/>
  <c r="BA150" i="8"/>
  <c r="BA136" i="8"/>
  <c r="BA144" i="8"/>
  <c r="BA122" i="8"/>
  <c r="BA148" i="8"/>
  <c r="BA140" i="8"/>
  <c r="BA130" i="8"/>
  <c r="BA141" i="8"/>
  <c r="BA146" i="8"/>
  <c r="BA142" i="8"/>
  <c r="BA138" i="8"/>
  <c r="BA134" i="8"/>
  <c r="BA126" i="8"/>
  <c r="BA114" i="8"/>
  <c r="BA125" i="8"/>
  <c r="BA132" i="8"/>
  <c r="BA128" i="8"/>
  <c r="BA124" i="8"/>
  <c r="BA118" i="8"/>
  <c r="BA149" i="8"/>
  <c r="BA133" i="8"/>
  <c r="BA117" i="8"/>
  <c r="BA120" i="8"/>
  <c r="BA116" i="8"/>
  <c r="BA112" i="8"/>
  <c r="BA145" i="8"/>
  <c r="BA137" i="8"/>
  <c r="BA129" i="8"/>
  <c r="BA121" i="8"/>
  <c r="BA113" i="8"/>
  <c r="BA147" i="8"/>
  <c r="BA143" i="8"/>
  <c r="BA139" i="8"/>
  <c r="BA135" i="8"/>
  <c r="BA131" i="8"/>
  <c r="BA127" i="8"/>
  <c r="BA123" i="8"/>
  <c r="BA119" i="8"/>
  <c r="BA115" i="8"/>
  <c r="BA97" i="8"/>
  <c r="BA105" i="8"/>
  <c r="BA104" i="8"/>
  <c r="BA101" i="8"/>
  <c r="BA93" i="8"/>
  <c r="BA96" i="8"/>
  <c r="BA103" i="8"/>
  <c r="BA99" i="8"/>
  <c r="BA95" i="8"/>
  <c r="BA91" i="8"/>
  <c r="BA100" i="8"/>
  <c r="BA92" i="8"/>
  <c r="BA106" i="8"/>
  <c r="BA102" i="8"/>
  <c r="BA98" i="8"/>
  <c r="BA94" i="8"/>
  <c r="BA84" i="8"/>
  <c r="BA78" i="8"/>
  <c r="BA82" i="8"/>
  <c r="BA74" i="8"/>
  <c r="BA80" i="8"/>
  <c r="BA76" i="8"/>
  <c r="BA72" i="8"/>
  <c r="BA68" i="8"/>
  <c r="BA70" i="8"/>
  <c r="BA83" i="8"/>
  <c r="BA85" i="8"/>
  <c r="BA79" i="8"/>
  <c r="BA81" i="8"/>
  <c r="BA75" i="8"/>
  <c r="BA77" i="8"/>
  <c r="BA73" i="8"/>
  <c r="BA71" i="8"/>
  <c r="BA69" i="8"/>
  <c r="BA59" i="8"/>
  <c r="BA49" i="8"/>
  <c r="BA55" i="8"/>
  <c r="BA37" i="8"/>
  <c r="BA61" i="8"/>
  <c r="BA57" i="8"/>
  <c r="BA53" i="8"/>
  <c r="BA45" i="8"/>
  <c r="BA27" i="8"/>
  <c r="BA51" i="8"/>
  <c r="BA47" i="8"/>
  <c r="BA41" i="8"/>
  <c r="BA33" i="8"/>
  <c r="BA19" i="8"/>
  <c r="BA43" i="8"/>
  <c r="BA39" i="8"/>
  <c r="BA35" i="8"/>
  <c r="BA31" i="8"/>
  <c r="BA23" i="8"/>
  <c r="BA62" i="8"/>
  <c r="BA29" i="8"/>
  <c r="BA25" i="8"/>
  <c r="BA21" i="8"/>
  <c r="BA15" i="8"/>
  <c r="BA50" i="8"/>
  <c r="BA17" i="8"/>
  <c r="BA13" i="8"/>
  <c r="BA58" i="8"/>
  <c r="BA40" i="8"/>
  <c r="BA11" i="8"/>
  <c r="BA60" i="8"/>
  <c r="BA54" i="8"/>
  <c r="BA46" i="8"/>
  <c r="BA30" i="8"/>
  <c r="BA56" i="8"/>
  <c r="BA52" i="8"/>
  <c r="BA48" i="8"/>
  <c r="BA44" i="8"/>
  <c r="BA36" i="8"/>
  <c r="BA22" i="8"/>
  <c r="BA42" i="8"/>
  <c r="BA38" i="8"/>
  <c r="BA34" i="8"/>
  <c r="BA26" i="8"/>
  <c r="BA16" i="8"/>
  <c r="BA32" i="8"/>
  <c r="BA28" i="8"/>
  <c r="BA24" i="8"/>
  <c r="BA20" i="8"/>
  <c r="BA12" i="8"/>
  <c r="BA18" i="8"/>
  <c r="BA14" i="8"/>
  <c r="Q100" i="7"/>
  <c r="Q92" i="7"/>
  <c r="Q101" i="7"/>
  <c r="Q93" i="7"/>
  <c r="Q106" i="7"/>
  <c r="Q102" i="7"/>
  <c r="Q98" i="7"/>
  <c r="Q94" i="7"/>
  <c r="Q90" i="7"/>
  <c r="Q103" i="7"/>
  <c r="Q99" i="7"/>
  <c r="Q95" i="7"/>
</calcChain>
</file>

<file path=xl/sharedStrings.xml><?xml version="1.0" encoding="utf-8"?>
<sst xmlns="http://schemas.openxmlformats.org/spreadsheetml/2006/main" count="7596" uniqueCount="771">
  <si>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</si>
  <si>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</si>
  <si>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</si>
  <si>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</si>
  <si>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</si>
  <si>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</si>
  <si>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</si>
  <si>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</si>
  <si>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</si>
  <si>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{A19454C9-AEC6-43B4-88DF-EEE7BAA7F8C2}}</t>
  </si>
  <si>
    <t>Айдерханов Матвей</t>
  </si>
  <si>
    <t>1</t>
  </si>
  <si>
    <t>Пермский кр.</t>
  </si>
  <si>
    <t>МАУ СШОР</t>
  </si>
  <si>
    <t>Черемных А.Д.</t>
  </si>
  <si>
    <t>М</t>
  </si>
  <si>
    <t>{guid {CA2233BD-66B6-4368-89C9-3500EF1DC206}}</t>
  </si>
  <si>
    <t>Аксёнов Вадим</t>
  </si>
  <si>
    <t>1ю</t>
  </si>
  <si>
    <t>Башкортостан Респ.</t>
  </si>
  <si>
    <t>МБУ СШ №28 г. Уфа</t>
  </si>
  <si>
    <t>Федоров М.В., Шарипова Е.В.</t>
  </si>
  <si>
    <t>{guid {3992F315-02F4-49A3-87E7-22D3F0E362B3}}</t>
  </si>
  <si>
    <t>Ахмедьянов Данил</t>
  </si>
  <si>
    <t>б/р</t>
  </si>
  <si>
    <t>{guid {D0138F03-FAB4-401A-8248-166B4E582F52}}</t>
  </si>
  <si>
    <t>Ахтямов Вадим</t>
  </si>
  <si>
    <t>Черемных А.Д., Галкина У.Ю.</t>
  </si>
  <si>
    <t>{guid {5A8E7C8B-4FC8-43A7-9D0A-889B246CD74E}}</t>
  </si>
  <si>
    <t>Бадаев Максим</t>
  </si>
  <si>
    <t>ГБУ СШОР по гребле на байдарках и каноэ РБ</t>
  </si>
  <si>
    <t>Егорова В.П., Волков Н.С.</t>
  </si>
  <si>
    <t>{guid {6316CCB9-84B2-46EA-84B0-4B89A7A9028A}}</t>
  </si>
  <si>
    <t>Баженов Вадим</t>
  </si>
  <si>
    <t>2</t>
  </si>
  <si>
    <t>{guid {97A886E1-48A1-407C-8D3D-B16342BDEFFF}}</t>
  </si>
  <si>
    <t>Баженов Родион</t>
  </si>
  <si>
    <t>{guid {AEC68A5A-407B-468D-A656-8966275DF9E4}}</t>
  </si>
  <si>
    <t>Барыкин Александр</t>
  </si>
  <si>
    <t>МБУ СШ №28 г.Уфа</t>
  </si>
  <si>
    <t>{guid {1573CA55-A28F-46D5-98DB-9F5CF039D85E}}</t>
  </si>
  <si>
    <t>Бахтияров Альберт</t>
  </si>
  <si>
    <t>3</t>
  </si>
  <si>
    <t>Пермский кр., Башкортостан Респ.</t>
  </si>
  <si>
    <t>СШОР</t>
  </si>
  <si>
    <t>{guid {A487CB74-1F39-409A-9286-12248CC131BE}}</t>
  </si>
  <si>
    <t>Бикмуллина Диана</t>
  </si>
  <si>
    <t>Татарстан Респ.</t>
  </si>
  <si>
    <t>МБУ ДО "ДЮСШ №6 (Бригантина) ЗМР РТ"</t>
  </si>
  <si>
    <t>Исламгараева М.И., Иванов Г.А.</t>
  </si>
  <si>
    <t>Ж</t>
  </si>
  <si>
    <t>{guid {CD70CB66-D9F5-425B-B9A4-F8DC30D15FBA}}</t>
  </si>
  <si>
    <t>Борисов Александр</t>
  </si>
  <si>
    <t>ЦД "Гармония"</t>
  </si>
  <si>
    <t>Тупицына Н.Н.</t>
  </si>
  <si>
    <t>{guid {338F6629-53FA-4985-AC7B-B448AC8C8369}}</t>
  </si>
  <si>
    <t>Бояршинов Григорий</t>
  </si>
  <si>
    <t>{guid {0000093E-0000-0000-0000-000000000000}}</t>
  </si>
  <si>
    <t>Бурдин Павел</t>
  </si>
  <si>
    <t>кмс</t>
  </si>
  <si>
    <t>{guid {5F118A71-5660-4650-A5B3-A548879C446A}}</t>
  </si>
  <si>
    <t>Васькин Глеб</t>
  </si>
  <si>
    <t>{guid {F23A76CB-87E3-451F-9265-576A389D8CB7}}</t>
  </si>
  <si>
    <t>Гадельшин Азат</t>
  </si>
  <si>
    <t>ДЮСШ - 6 Бригантина</t>
  </si>
  <si>
    <t>Исламгараева М.С., Михайлов Л.В. Иванов Г.А.</t>
  </si>
  <si>
    <t>{guid {00000B9B-0000-0000-0000-000000000000}}</t>
  </si>
  <si>
    <t>Галиев Артем</t>
  </si>
  <si>
    <t>Башкортостан респ.</t>
  </si>
  <si>
    <t>Уфа, ДЮСШ №28</t>
  </si>
  <si>
    <t>Федоров М.В.</t>
  </si>
  <si>
    <t>{guid {9069B267-C500-462B-B98F-E3A891292E5F}}</t>
  </si>
  <si>
    <t>Галимова Амина</t>
  </si>
  <si>
    <t>СШ № 6(Бригантина)</t>
  </si>
  <si>
    <t>Исламгараева М.С.</t>
  </si>
  <si>
    <t>{guid {46924037-8745-4B09-9044-4AD6803D6DAA}}</t>
  </si>
  <si>
    <t>Галиянов Вильдан</t>
  </si>
  <si>
    <t>СШОР по гребле на байдарках и каноэ</t>
  </si>
  <si>
    <t>{guid {A93DAD6F-8EBB-4B63-BBAB-684E8C42F7A8}}</t>
  </si>
  <si>
    <t>Горбунова Юлия</t>
  </si>
  <si>
    <t>{guid {B240B1E6-811E-45BD-BAE6-A96A91BE2976}}</t>
  </si>
  <si>
    <t>Григорьев Иван</t>
  </si>
  <si>
    <t>Санкт-Петербург</t>
  </si>
  <si>
    <t>СПБ ГБУ СШОР «ШВСМ по ВВС»</t>
  </si>
  <si>
    <t>Иванов А.В., Иванов Л.А.</t>
  </si>
  <si>
    <t>{guid {A8368DA6-3F50-4FA8-BDB4-234D8E20230F}}</t>
  </si>
  <si>
    <t>Давлетова Аделина</t>
  </si>
  <si>
    <t>{guid {0000098F-0000-0000-0000-000000000000}}</t>
  </si>
  <si>
    <t>Дарипов Вячеслав</t>
  </si>
  <si>
    <t>{guid {939D4D90-F47F-48BB-8EB7-9457300550DD}}</t>
  </si>
  <si>
    <t>Даукна Анна</t>
  </si>
  <si>
    <t>{guid {802907D8-64D4-4820-8ADA-BD3A34A0509C}}</t>
  </si>
  <si>
    <t>Даукна Виктория</t>
  </si>
  <si>
    <t>Исламгараева М.С., Бояркин Д.А.</t>
  </si>
  <si>
    <t>{guid {EEFEEC69-CC0D-46A2-946E-544B1D41AD95}}</t>
  </si>
  <si>
    <t>Даукна Елизавета</t>
  </si>
  <si>
    <t>{guid {8FCD71D3-CDCF-4683-9013-32E74921D535}}</t>
  </si>
  <si>
    <t>Дзюина Софья</t>
  </si>
  <si>
    <t>с. Платошино, СТК Платошино</t>
  </si>
  <si>
    <t>Плеханова Н.Н.</t>
  </si>
  <si>
    <t>{guid {93B21AA9-1D81-40BD-B98E-155687343842}}</t>
  </si>
  <si>
    <t>Емельянов Дмитрий</t>
  </si>
  <si>
    <t>{guid {EE429ACC-4005-4AAA-B110-E97429F42D3D}}</t>
  </si>
  <si>
    <t>Емельянов Ярослав</t>
  </si>
  <si>
    <t>{guid {77CD8CD8-280F-4A27-AF91-896E886A57D0}}</t>
  </si>
  <si>
    <t>Иванова Дарина</t>
  </si>
  <si>
    <t>{guid {B080C6BB-56A0-48DC-BDF4-C4948E9B72D1}}</t>
  </si>
  <si>
    <t>Исламгулов Арсен</t>
  </si>
  <si>
    <t>{guid {00000C00-0000-0000-0000-000000000000}}</t>
  </si>
  <si>
    <t>Каримуллин Даниль</t>
  </si>
  <si>
    <t>СШ №6 "Бригантина"</t>
  </si>
  <si>
    <t>{guid {9005D0F1-388C-469E-B359-6F62E90F84AB}}</t>
  </si>
  <si>
    <t>Карюк Макар</t>
  </si>
  <si>
    <t>{guid {00000F12-0000-0000-0000-000000000000}}</t>
  </si>
  <si>
    <t>Кислицын Игорь</t>
  </si>
  <si>
    <t>{guid {FDC8E4FE-CE5D-42EA-B241-87AD62B61455}}</t>
  </si>
  <si>
    <t>Кошурников Алексей</t>
  </si>
  <si>
    <t>мс</t>
  </si>
  <si>
    <t>Черемных А.Д</t>
  </si>
  <si>
    <t>{guid {BDA4B1E7-C91A-4468-A781-558B79679C2D}}</t>
  </si>
  <si>
    <t>Кулешов Вадим</t>
  </si>
  <si>
    <t>{guid {6A715116-DCB7-4624-A591-67FD5EF1B040}}</t>
  </si>
  <si>
    <t>Лапшин Павел</t>
  </si>
  <si>
    <t>{guid {8504EA25-8966-4FEE-A4F7-4E399378E4AF}}</t>
  </si>
  <si>
    <t>Лоос Валерий</t>
  </si>
  <si>
    <t>{guid {00000F15-0000-0000-0000-000000000000}}</t>
  </si>
  <si>
    <t>Майтов Данил</t>
  </si>
  <si>
    <t>{guid {CCDCEB8C-96EF-46AA-AD80-60E14B3626A0}}</t>
  </si>
  <si>
    <t>Мирхашимова Иллария</t>
  </si>
  <si>
    <t>{guid {72559125-6FBA-4DE1-9052-F5E584D0DEDC}}</t>
  </si>
  <si>
    <t>Надин Михаил</t>
  </si>
  <si>
    <t>Алтай Респ.</t>
  </si>
  <si>
    <t>ГАГУ "Буревестник"</t>
  </si>
  <si>
    <t>Свиридов А.В., Калугин С.А.</t>
  </si>
  <si>
    <t>{guid {6E1DA700-F614-46A5-9BE7-BB443957D43C}}</t>
  </si>
  <si>
    <t>Назаров Евгений</t>
  </si>
  <si>
    <t>{guid {9F78D78F-E2E9-4427-8E30-8478B47CC272}}</t>
  </si>
  <si>
    <t>Накарякова Анастасия</t>
  </si>
  <si>
    <t>{guid {A18E85BE-2ED3-41EA-A480-422807BB9622}}</t>
  </si>
  <si>
    <t>Перепелов Игорь</t>
  </si>
  <si>
    <t>{guid {66E427B0-11B8-4569-8C39-765273F43655}}</t>
  </si>
  <si>
    <t>Пермяков Михаил</t>
  </si>
  <si>
    <t>{guid {00000C71-0000-0000-0000-000000000000}}</t>
  </si>
  <si>
    <t>Плеханов Илья</t>
  </si>
  <si>
    <t>{guid {00000AA6-0000-0000-0000-000000000000}}</t>
  </si>
  <si>
    <t>Плеханов Матвей</t>
  </si>
  <si>
    <t>{guid {C3D3F68D-D35B-473C-9F1C-6F68E538FDD2}}</t>
  </si>
  <si>
    <t>Плеханова Полина</t>
  </si>
  <si>
    <t>МАУ СШОР, ЦД "Гармония"</t>
  </si>
  <si>
    <t>{guid {EB3BA31B-DEC3-420A-9D53-C234D9A831E7}}</t>
  </si>
  <si>
    <t>Пушкарев Александр</t>
  </si>
  <si>
    <t>{guid {0D63C685-CCFB-420D-980A-527C911E3918}}</t>
  </si>
  <si>
    <t>Ракинцев Андрей</t>
  </si>
  <si>
    <t>{guid {1F106A2C-B59C-4A2F-84A0-DCF6C1C678AC}}</t>
  </si>
  <si>
    <t>Рубцов Глеб</t>
  </si>
  <si>
    <t>{guid {6174D0D8-D13A-45FC-9674-46B25BD39861}}</t>
  </si>
  <si>
    <t>Сабирзянов Денис</t>
  </si>
  <si>
    <t>{guid {0923CE1B-FB04-48D4-AD87-642555D90D17}}</t>
  </si>
  <si>
    <t>Сазонов Данила</t>
  </si>
  <si>
    <t>ДЮСШ Бригантина</t>
  </si>
  <si>
    <t>{guid {205D9F3E-F485-4470-9A0C-565C9454A0AB}}</t>
  </si>
  <si>
    <t>Сартдинова Камилла</t>
  </si>
  <si>
    <t>Егорова В.П., Волков Н.С</t>
  </si>
  <si>
    <t>{guid {57C76590-93F6-48C4-9078-6DCBA9CDC6DC}}</t>
  </si>
  <si>
    <t>Симонов Михаил</t>
  </si>
  <si>
    <t>{guid {E5DA8679-A0F0-48F0-9F52-36EDBD5607A0}}</t>
  </si>
  <si>
    <t>Симонова Полина</t>
  </si>
  <si>
    <t>{guid {720196D0-8FBE-469E-9C9E-8FF0842C70EA}}</t>
  </si>
  <si>
    <t>Скворцов Александр</t>
  </si>
  <si>
    <t>{guid {2E6B9073-03DB-4A91-AB14-93D7C3E72663}}</t>
  </si>
  <si>
    <t>Скороходов Айрат</t>
  </si>
  <si>
    <t>{guid {6296B5E1-E00E-4C9D-9989-850CBC3016BF}}</t>
  </si>
  <si>
    <t>Скорульский Максим</t>
  </si>
  <si>
    <t>{guid {3C20B00B-387F-495C-99D3-B54157BD8637}}</t>
  </si>
  <si>
    <t>Смирнова Анна</t>
  </si>
  <si>
    <t>{guid {00000C58-0000-0000-0000-000000000000}}</t>
  </si>
  <si>
    <t>Соколов Арсений</t>
  </si>
  <si>
    <t>{guid {CDE64555-5EC4-4F3C-A6B3-1AE9C417635A}}</t>
  </si>
  <si>
    <t>Спиряев Семён</t>
  </si>
  <si>
    <t>{guid {9A38BD6B-CD05-4D96-B141-E66D822AC260}}</t>
  </si>
  <si>
    <t>Стрелков Ярослав</t>
  </si>
  <si>
    <t>{guid {C297826A-F48D-4891-9026-FE70AE9BFBF5}}</t>
  </si>
  <si>
    <t>Тихонова Александра</t>
  </si>
  <si>
    <t>{guid {00000F3F-0000-0000-0000-000000000000}}</t>
  </si>
  <si>
    <t>Торсунов Глеб</t>
  </si>
  <si>
    <t>{guid {BCF34B21-E914-4C12-9647-9A642FEA403D}}</t>
  </si>
  <si>
    <t>Тяпкин Дмитрий</t>
  </si>
  <si>
    <t>{guid {54756DCC-6556-4538-A72D-7A3AD08D0E96}}</t>
  </si>
  <si>
    <t>Фёдоров Леонид</t>
  </si>
  <si>
    <t>{guid {754E0D09-2739-4B4C-9C49-765D385A1E43}}</t>
  </si>
  <si>
    <t>Фёдоров Михаил</t>
  </si>
  <si>
    <t>{guid {41761019-130D-4775-BE75-B71C92BA43A4}}</t>
  </si>
  <si>
    <t>Фомин Владислав</t>
  </si>
  <si>
    <t>{guid {23EABE0E-C44C-4318-B286-897DBE3F8634}}</t>
  </si>
  <si>
    <t>Хакимов Владимир</t>
  </si>
  <si>
    <t>СШ №6 (Бригантина)</t>
  </si>
  <si>
    <t>Исмалгараева М.С.</t>
  </si>
  <si>
    <t>{guid {500C4707-4E77-42A3-8B88-85D3AF66724D}}</t>
  </si>
  <si>
    <t>Хузина Анна</t>
  </si>
  <si>
    <t>{guid {F6149C62-1C08-4193-8884-3A7FF36B8ECB}}</t>
  </si>
  <si>
    <t>Шайганов Матвей</t>
  </si>
  <si>
    <t>{guid {35F929B5-6A08-41DA-94E7-66401FFE084D}}</t>
  </si>
  <si>
    <t>Шакиров Мурат</t>
  </si>
  <si>
    <t>{guid {0E191BCD-6BB9-4F17-B717-2D2647D0CEF2}}</t>
  </si>
  <si>
    <t>Шахов Леонид</t>
  </si>
  <si>
    <t>{guid {382EC861-0A60-420A-B84F-65D73967145B}}</t>
  </si>
  <si>
    <t>Швецов Илья</t>
  </si>
  <si>
    <t>{guid {C8926335-CBEC-46D8-87C7-F858FAD24C70}}</t>
  </si>
  <si>
    <t>Шушулков Александр</t>
  </si>
  <si>
    <t>{guid {89644C24-7604-4AF1-B871-517E0C348A1E}}</t>
  </si>
  <si>
    <t>Ютаев Михаил</t>
  </si>
  <si>
    <t>{guid {8D6DFA7E-810A-44C2-BCD9-122673939F3E}}</t>
  </si>
  <si>
    <t>Ярилов Михаил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</si>
  <si>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</si>
  <si>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</si>
  <si>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</si>
  <si>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</si>
  <si>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</si>
  <si>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</si>
  <si>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</si>
  <si>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</si>
  <si>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Башкорстостан Респ.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</si>
  <si>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</si>
  <si>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</si>
  <si>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</si>
  <si>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</si>
  <si>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</si>
  <si>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</si>
  <si>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</si>
  <si>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11</t>
  </si>
  <si>
    <t>2003</t>
  </si>
  <si>
    <t>15</t>
  </si>
  <si>
    <t>2008</t>
  </si>
  <si>
    <t>47</t>
  </si>
  <si>
    <t>2007</t>
  </si>
  <si>
    <t>5</t>
  </si>
  <si>
    <t>2006</t>
  </si>
  <si>
    <t>45</t>
  </si>
  <si>
    <t>2002</t>
  </si>
  <si>
    <t>35</t>
  </si>
  <si>
    <t>37</t>
  </si>
  <si>
    <t>13</t>
  </si>
  <si>
    <t>36</t>
  </si>
  <si>
    <t>2004</t>
  </si>
  <si>
    <t>30</t>
  </si>
  <si>
    <t>2005</t>
  </si>
  <si>
    <t>52</t>
  </si>
  <si>
    <t>1998</t>
  </si>
  <si>
    <t>26</t>
  </si>
  <si>
    <t>32</t>
  </si>
  <si>
    <t>27</t>
  </si>
  <si>
    <t>25</t>
  </si>
  <si>
    <t>51</t>
  </si>
  <si>
    <t>1990</t>
  </si>
  <si>
    <t>12</t>
  </si>
  <si>
    <t>2001</t>
  </si>
  <si>
    <t>ЦД "Гармония", МАУ СШОР</t>
  </si>
  <si>
    <t>Черемных А.Д., Тупицына Н.Н.</t>
  </si>
  <si>
    <t>, ЦД "Гармония"</t>
  </si>
  <si>
    <t>6</t>
  </si>
  <si>
    <t>38</t>
  </si>
  <si>
    <t>2000</t>
  </si>
  <si>
    <t>Татарстан респ.</t>
  </si>
  <si>
    <t>Исламгараева М.И., Михайлов Л.В., Бояркин Д.А.</t>
  </si>
  <si>
    <t>21</t>
  </si>
  <si>
    <t>49</t>
  </si>
  <si>
    <t>42</t>
  </si>
  <si>
    <t>22</t>
  </si>
  <si>
    <t>16</t>
  </si>
  <si>
    <t>40</t>
  </si>
  <si>
    <t>31</t>
  </si>
  <si>
    <t>39</t>
  </si>
  <si>
    <t>46</t>
  </si>
  <si>
    <t>1997</t>
  </si>
  <si>
    <t>44</t>
  </si>
  <si>
    <t>24</t>
  </si>
  <si>
    <t>18</t>
  </si>
  <si>
    <t>143</t>
  </si>
  <si>
    <t>17</t>
  </si>
  <si>
    <t>29</t>
  </si>
  <si>
    <t>41</t>
  </si>
  <si>
    <t>50</t>
  </si>
  <si>
    <t>28</t>
  </si>
  <si>
    <t>23</t>
  </si>
  <si>
    <t>43</t>
  </si>
  <si>
    <t>33</t>
  </si>
  <si>
    <t>20</t>
  </si>
  <si>
    <t>8</t>
  </si>
  <si>
    <t>1980</t>
  </si>
  <si>
    <t>34</t>
  </si>
  <si>
    <t>19</t>
  </si>
  <si>
    <t>14</t>
  </si>
  <si>
    <t>48</t>
  </si>
  <si>
    <t>9</t>
  </si>
  <si>
    <t>3ю</t>
  </si>
  <si>
    <t>4</t>
  </si>
  <si>
    <t>10</t>
  </si>
  <si>
    <t>7</t>
  </si>
  <si>
    <t>2009</t>
  </si>
  <si>
    <t>С-2м</t>
  </si>
  <si>
    <t>68</t>
  </si>
  <si>
    <t>Баженов Вадим_x000D_
Баженов Родион</t>
  </si>
  <si>
    <t>2006_x000D_
2006</t>
  </si>
  <si>
    <t>2_x000D_
2</t>
  </si>
  <si>
    <t>73</t>
  </si>
  <si>
    <t>Дарипов Вячеслав_x000D_
Фомин Владислав</t>
  </si>
  <si>
    <t>1990_x000D_
2002</t>
  </si>
  <si>
    <t>кмс_x000D_
3</t>
  </si>
  <si>
    <t>151</t>
  </si>
  <si>
    <t>Емельянов Дмитрий_x000D_
Назаров Евгений</t>
  </si>
  <si>
    <t>2001_x000D_
1998</t>
  </si>
  <si>
    <t>1_x000D_
3</t>
  </si>
  <si>
    <t>Черемных А.Д., Тупицына Н.Н., Плеханова Н.Н.</t>
  </si>
  <si>
    <t>166</t>
  </si>
  <si>
    <t>Исламгулов Арсен_x000D_
Галиянов Вильдан</t>
  </si>
  <si>
    <t>2005_x000D_
2007</t>
  </si>
  <si>
    <t>1ю_x000D_
1ю</t>
  </si>
  <si>
    <t>164</t>
  </si>
  <si>
    <t>Каримуллин Даниль_x000D_
Сабирзянов Денис</t>
  </si>
  <si>
    <t>2000_x000D_
2007</t>
  </si>
  <si>
    <t>кмс_x000D_
2</t>
  </si>
  <si>
    <t>Исламгараева М.И., Михайлов Л.В., Бояркин Д.А., Исламгараева М.С., Михайлов Л.В. Иванов Г.А.</t>
  </si>
  <si>
    <t>80</t>
  </si>
  <si>
    <t>Кислицын Игорь_x000D_
Бадаев Максим</t>
  </si>
  <si>
    <t>2002_x000D_
2002</t>
  </si>
  <si>
    <t>кмс_x000D_
1</t>
  </si>
  <si>
    <t>74</t>
  </si>
  <si>
    <t>Кошурников Алексей_x000D_
Ракинцев Андрей</t>
  </si>
  <si>
    <t>1980_x000D_
1982</t>
  </si>
  <si>
    <t>мс_x000D_
мс</t>
  </si>
  <si>
    <t>152</t>
  </si>
  <si>
    <t>Лапшин Павел_x000D_
Фомин Владислав</t>
  </si>
  <si>
    <t>2005_x000D_
2002</t>
  </si>
  <si>
    <t>3_x000D_
3</t>
  </si>
  <si>
    <t>69</t>
  </si>
  <si>
    <t>Майтов Данил_x000D_
Барыкин Александр</t>
  </si>
  <si>
    <t>2003_x000D_
2006</t>
  </si>
  <si>
    <t>кмс_x000D_
1ю</t>
  </si>
  <si>
    <t>153</t>
  </si>
  <si>
    <t>Плеханов Матвей_x000D_
Плеханов Илья</t>
  </si>
  <si>
    <t>1997_x000D_
2000</t>
  </si>
  <si>
    <t>70</t>
  </si>
  <si>
    <t>Рубцов Глеб_x000D_
Кулешов Вадим</t>
  </si>
  <si>
    <t>2004_x000D_
2004</t>
  </si>
  <si>
    <t>1_x000D_
1</t>
  </si>
  <si>
    <t>72</t>
  </si>
  <si>
    <t>Сазонов Данила_x000D_
Гадельшин Азат</t>
  </si>
  <si>
    <t>2003_x000D_
2003</t>
  </si>
  <si>
    <t>2_x000D_
1</t>
  </si>
  <si>
    <t>Исламгараева М.С., Исмалгараева М.С.</t>
  </si>
  <si>
    <t>71</t>
  </si>
  <si>
    <t>Соколов Арсений_x000D_
Перепелов Игорь</t>
  </si>
  <si>
    <t>2002_x000D_
2004</t>
  </si>
  <si>
    <t>79</t>
  </si>
  <si>
    <t>Торсунов Глеб_x000D_
Лоос Валерий</t>
  </si>
  <si>
    <t>2002_x000D_
2003</t>
  </si>
  <si>
    <t>78</t>
  </si>
  <si>
    <t>Тяпкин Дмитрий_x000D_
Пушкарев Александр</t>
  </si>
  <si>
    <t>2004_x000D_
2003</t>
  </si>
  <si>
    <t>2_x000D_
3</t>
  </si>
  <si>
    <t>66</t>
  </si>
  <si>
    <t>Фёдоров Леонид_x000D_
Григорьев Иван</t>
  </si>
  <si>
    <t>75</t>
  </si>
  <si>
    <t>Фёдоров Михаил_x000D_
Галиев Артем</t>
  </si>
  <si>
    <t>1980_x000D_
1997</t>
  </si>
  <si>
    <t>мс_x000D_
кмс</t>
  </si>
  <si>
    <t>МБУ СШ №28 г. Уфа, Уфа, ДЮСШ №28</t>
  </si>
  <si>
    <t>67</t>
  </si>
  <si>
    <t>Шахов Леонид_x000D_
Сабирзянов Денис</t>
  </si>
  <si>
    <t>2007_x000D_
2007</t>
  </si>
  <si>
    <t>б/р_x000D_
2</t>
  </si>
  <si>
    <t>Исмалгараева М.С., Исламгараева М.С., Михайлов Л.В. Иванов Г.А.</t>
  </si>
  <si>
    <t>Ютаев Михаил_x000D_
Скороходов Айрат</t>
  </si>
  <si>
    <t>2004_x000D_
2006</t>
  </si>
  <si>
    <t>Исламгараева М.И., Иванов Г.А., Исмалгараева М.С.</t>
  </si>
  <si>
    <t>К-1ж</t>
  </si>
  <si>
    <t>89</t>
  </si>
  <si>
    <t>86</t>
  </si>
  <si>
    <t>95</t>
  </si>
  <si>
    <t>92</t>
  </si>
  <si>
    <t>225</t>
  </si>
  <si>
    <t>96</t>
  </si>
  <si>
    <t>Исламгараева М.С., Бояркин Д.А., Михайлов Л.В., Иванов Г.А.</t>
  </si>
  <si>
    <t>82</t>
  </si>
  <si>
    <t>81</t>
  </si>
  <si>
    <t>85</t>
  </si>
  <si>
    <t>93</t>
  </si>
  <si>
    <t>83</t>
  </si>
  <si>
    <t>94</t>
  </si>
  <si>
    <t>ЦД "Гармония", МАУ ДО ДЮСШОР</t>
  </si>
  <si>
    <t>87</t>
  </si>
  <si>
    <t>Садртдинова Камилла</t>
  </si>
  <si>
    <t>84</t>
  </si>
  <si>
    <t>2011</t>
  </si>
  <si>
    <t>90</t>
  </si>
  <si>
    <t>88</t>
  </si>
  <si>
    <t>1992</t>
  </si>
  <si>
    <t>91</t>
  </si>
  <si>
    <t>С-1м</t>
  </si>
  <si>
    <t>104</t>
  </si>
  <si>
    <t>160</t>
  </si>
  <si>
    <t>103</t>
  </si>
  <si>
    <t>117</t>
  </si>
  <si>
    <t>118</t>
  </si>
  <si>
    <t>114</t>
  </si>
  <si>
    <t>141</t>
  </si>
  <si>
    <t>128</t>
  </si>
  <si>
    <t>111</t>
  </si>
  <si>
    <t>120</t>
  </si>
  <si>
    <t>125</t>
  </si>
  <si>
    <t>109</t>
  </si>
  <si>
    <t>101</t>
  </si>
  <si>
    <t>97</t>
  </si>
  <si>
    <t>119</t>
  </si>
  <si>
    <t>142</t>
  </si>
  <si>
    <t>161</t>
  </si>
  <si>
    <t>129</t>
  </si>
  <si>
    <t>98</t>
  </si>
  <si>
    <t>116</t>
  </si>
  <si>
    <t>140</t>
  </si>
  <si>
    <t>126</t>
  </si>
  <si>
    <t>122</t>
  </si>
  <si>
    <t>100</t>
  </si>
  <si>
    <t>99</t>
  </si>
  <si>
    <t>1982</t>
  </si>
  <si>
    <t>124</t>
  </si>
  <si>
    <t>110</t>
  </si>
  <si>
    <t>106</t>
  </si>
  <si>
    <t>162</t>
  </si>
  <si>
    <t>115</t>
  </si>
  <si>
    <t>121</t>
  </si>
  <si>
    <t>127</t>
  </si>
  <si>
    <t>105</t>
  </si>
  <si>
    <t>112</t>
  </si>
  <si>
    <t>107</t>
  </si>
  <si>
    <t>150</t>
  </si>
  <si>
    <t>108</t>
  </si>
  <si>
    <t>123</t>
  </si>
  <si>
    <t>102</t>
  </si>
  <si>
    <t>113</t>
  </si>
  <si>
    <t>С-1ж</t>
  </si>
  <si>
    <t>60</t>
  </si>
  <si>
    <t>56</t>
  </si>
  <si>
    <t>63</t>
  </si>
  <si>
    <t>64</t>
  </si>
  <si>
    <t>65</t>
  </si>
  <si>
    <t>53</t>
  </si>
  <si>
    <t>54</t>
  </si>
  <si>
    <t>59</t>
  </si>
  <si>
    <t>58</t>
  </si>
  <si>
    <t>62</t>
  </si>
  <si>
    <t>55</t>
  </si>
  <si>
    <t>61</t>
  </si>
  <si>
    <t>57</t>
  </si>
  <si>
    <t>С-2см</t>
  </si>
  <si>
    <t>137</t>
  </si>
  <si>
    <t>Бадаев Максим_x000D_
Мирхашимова Иллария</t>
  </si>
  <si>
    <t>2002_x000D_
2005</t>
  </si>
  <si>
    <t>ГБУ СШОР по гребле на байдарках и каноэ РБ, СШОР по гребле на байдарках и каноэ</t>
  </si>
  <si>
    <t>144</t>
  </si>
  <si>
    <t>Бурдин Павел_x000D_
Тихонова Александра</t>
  </si>
  <si>
    <t>1998_x000D_
1992</t>
  </si>
  <si>
    <t>Черемных А.Д., Черемных А.Д</t>
  </si>
  <si>
    <t>132</t>
  </si>
  <si>
    <t>Гадельшин Азат_x000D_
Бикмуллина Диана</t>
  </si>
  <si>
    <t>2003_x000D_
2005</t>
  </si>
  <si>
    <t>1_x000D_
б/р</t>
  </si>
  <si>
    <t>Исмалгараева М.С., Исламгараева М.С.</t>
  </si>
  <si>
    <t>133</t>
  </si>
  <si>
    <t>Даукна Елизавета_x000D_
Скороходов Айрат</t>
  </si>
  <si>
    <t>2008_x000D_
2006</t>
  </si>
  <si>
    <t>135</t>
  </si>
  <si>
    <t>Каримуллин Даниль_x000D_
Даукна Виктория</t>
  </si>
  <si>
    <t>2000_x000D_
2002</t>
  </si>
  <si>
    <t>кмс_x000D_
кмс</t>
  </si>
  <si>
    <t>Исламгараева М.И., Михайлов Л.В., Бояркин Д.А., Исламгараева М.С., Иванов Г.А.</t>
  </si>
  <si>
    <t>138</t>
  </si>
  <si>
    <t>Кислицын Игорь_x000D_
Садртдинова Камилла</t>
  </si>
  <si>
    <t>2002_x000D_
2007</t>
  </si>
  <si>
    <t>Егорова В.П., Волков Н.С., Волков Н.С</t>
  </si>
  <si>
    <t>130</t>
  </si>
  <si>
    <t>Сабирзянов Денис_x000D_
Даукна Елизавета</t>
  </si>
  <si>
    <t>2007_x000D_
2008</t>
  </si>
  <si>
    <t>2_x000D_
б/р</t>
  </si>
  <si>
    <t>146</t>
  </si>
  <si>
    <t>Сазонов Данила_x000D_
Иванова Дарина</t>
  </si>
  <si>
    <t>136</t>
  </si>
  <si>
    <t>Соколов Арсений_x000D_
Давлетова Аделина</t>
  </si>
  <si>
    <t>134</t>
  </si>
  <si>
    <t>Торсунов Глеб_x000D_
Горбунова Юлия</t>
  </si>
  <si>
    <t>2002_x000D_
2001</t>
  </si>
  <si>
    <t>131</t>
  </si>
  <si>
    <t>Ютаев Михаил_x000D_
Галимова Амина</t>
  </si>
  <si>
    <t>2004_x000D_
2005</t>
  </si>
  <si>
    <t>Исламгараева М.И., Иванов Г.А., Исламгараева М.С.</t>
  </si>
  <si>
    <t>РОО "Федерация  гребного слалома Пермского края"</t>
  </si>
  <si>
    <t>Чемпионат Приволжского федерального округа по гребному слалому 2019 года</t>
  </si>
  <si>
    <t>27-30 июня 2019 года</t>
  </si>
  <si>
    <t>Водоотводной канал г. Нытвы, г.Нытва,Пермский край, 3 категория сложности</t>
  </si>
  <si>
    <t>1-я индивидуальная гонка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</si>
  <si>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</si>
  <si>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</si>
  <si>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</si>
  <si>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</si>
  <si>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</si>
  <si>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</si>
  <si>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</si>
  <si>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</si>
  <si>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</si>
  <si>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</si>
  <si>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</si>
  <si>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Категория С-2м</t>
  </si>
  <si>
    <t>Рубцов Глеб
Кулешов Вадим</t>
  </si>
  <si>
    <t>2004
2004</t>
  </si>
  <si>
    <t>1
1</t>
  </si>
  <si>
    <t>Кошурников Алексей
Ракинцев Андрей</t>
  </si>
  <si>
    <t>1980
1982</t>
  </si>
  <si>
    <t>мс
мс</t>
  </si>
  <si>
    <t>Кислицын Игорь
Бадаев Максим</t>
  </si>
  <si>
    <t>2002
2002</t>
  </si>
  <si>
    <t>кмс
1</t>
  </si>
  <si>
    <t>Фёдоров Михаил
Галиев Артем</t>
  </si>
  <si>
    <t>1980
1997</t>
  </si>
  <si>
    <t>мс
кмс</t>
  </si>
  <si>
    <t>Соколов Арсений
Перепелов Игорь</t>
  </si>
  <si>
    <t>2002
2004</t>
  </si>
  <si>
    <t>кмс
2</t>
  </si>
  <si>
    <t>Майтов Данил
Барыкин Александр</t>
  </si>
  <si>
    <t>2003
2006</t>
  </si>
  <si>
    <t>кмс
1ю</t>
  </si>
  <si>
    <t>Сазонов Данила
Гадельшин Азат</t>
  </si>
  <si>
    <t>2003
2003</t>
  </si>
  <si>
    <t>2
1</t>
  </si>
  <si>
    <t>Баженов Вадим
Баженов Родион</t>
  </si>
  <si>
    <t>2006
2006</t>
  </si>
  <si>
    <t>2
2</t>
  </si>
  <si>
    <t>Торсунов Глеб
Лоос Валерий</t>
  </si>
  <si>
    <t>2002
2003</t>
  </si>
  <si>
    <t>Фёдоров Леонид
Григорьев Иван</t>
  </si>
  <si>
    <t>1ю
1ю</t>
  </si>
  <si>
    <t>Шахов Леонид
Сабирзянов Денис</t>
  </si>
  <si>
    <t>2007
2007</t>
  </si>
  <si>
    <t>б/р
2</t>
  </si>
  <si>
    <t>Тяпкин Дмитрий
Пушкарев Александр</t>
  </si>
  <si>
    <t>2004
2003</t>
  </si>
  <si>
    <t>2
3</t>
  </si>
  <si>
    <t>Плеханов Матвей
Плеханов Илья</t>
  </si>
  <si>
    <t>1997
2000</t>
  </si>
  <si>
    <t>DNF</t>
  </si>
  <si>
    <t>Лапшин Павел
Фомин Владислав</t>
  </si>
  <si>
    <t>2005
2002</t>
  </si>
  <si>
    <t>3
3</t>
  </si>
  <si>
    <t>Емельянов Дмитрий
Назаров Евгений</t>
  </si>
  <si>
    <t>2001
1998</t>
  </si>
  <si>
    <t>1
3</t>
  </si>
  <si>
    <t>Каримуллин Даниль
Сабирзянов Денис</t>
  </si>
  <si>
    <t>2000
2007</t>
  </si>
  <si>
    <t>Ютаев Михаил
Скороходов Айрат</t>
  </si>
  <si>
    <t>2004
2006</t>
  </si>
  <si>
    <t>Дарипов Вячеслав
Фомин Владислав</t>
  </si>
  <si>
    <t>1990
2002</t>
  </si>
  <si>
    <t>кмс
3</t>
  </si>
  <si>
    <t>Исламгулов Арсен
Галиянов Вильдан</t>
  </si>
  <si>
    <t>2005
2007</t>
  </si>
  <si>
    <t>Категория К-1ж</t>
  </si>
  <si>
    <t>Категория С-1м</t>
  </si>
  <si>
    <t>Категория С-1ж</t>
  </si>
  <si>
    <t>Категория С-2см</t>
  </si>
  <si>
    <t>Каримуллин Даниль
Даукна Виктория</t>
  </si>
  <si>
    <t>2000
2002</t>
  </si>
  <si>
    <t>кмс
кмс</t>
  </si>
  <si>
    <t>Гадельшин Азат
Бикмуллина Диана</t>
  </si>
  <si>
    <t>2003
2005</t>
  </si>
  <si>
    <t>1
б/р</t>
  </si>
  <si>
    <t>Бадаев Максим
Мирхашимова Иллария</t>
  </si>
  <si>
    <t>2002
2005</t>
  </si>
  <si>
    <t>Соколов Арсений
Давлетова Аделина</t>
  </si>
  <si>
    <t>Кислицын Игорь
Садртдинова Камилла</t>
  </si>
  <si>
    <t>2002
2007</t>
  </si>
  <si>
    <t>Бурдин Павел
Тихонова Александра</t>
  </si>
  <si>
    <t>1998
1992</t>
  </si>
  <si>
    <t>Ютаев Михаил
Галимова Амина</t>
  </si>
  <si>
    <t>2004
2005</t>
  </si>
  <si>
    <t>2
б/р</t>
  </si>
  <si>
    <t>Сазонов Данила
Иванова Дарина</t>
  </si>
  <si>
    <t>Торсунов Глеб
Горбунова Юлия</t>
  </si>
  <si>
    <t>2002
2001</t>
  </si>
  <si>
    <t>Сабирзянов Денис
Даукна Елизавета</t>
  </si>
  <si>
    <t>2007
2008</t>
  </si>
  <si>
    <t>Даукна Елизавета
Скороходов Айрат</t>
  </si>
  <si>
    <t>2008
2006</t>
  </si>
  <si>
    <t>1-я индивидуальная гонка(п)</t>
  </si>
  <si>
    <t>ПРОТОКОЛ РЕЗУЛЬТАТОВ ПОДРОБНО</t>
  </si>
  <si>
    <t>2-я индивидуальная гонка</t>
  </si>
  <si>
    <t>2-я индивидуальная гонка(п)</t>
  </si>
  <si>
    <t>Командные гонки</t>
  </si>
  <si>
    <t>Дарипов Вячеслав
Бурдин Павел
Айдерханов Матвей</t>
  </si>
  <si>
    <t>1990
1998
2003</t>
  </si>
  <si>
    <t>кмс
кмс
1</t>
  </si>
  <si>
    <t>Кислицын Игорь
Соколов Арсений
Рубцов Глеб</t>
  </si>
  <si>
    <t>2002
2002
2004</t>
  </si>
  <si>
    <t>Бадаев Максим
Кулешов Вадим
Перепелов Игорь</t>
  </si>
  <si>
    <t>2002
2004
2004</t>
  </si>
  <si>
    <t>1
1
2</t>
  </si>
  <si>
    <t>Каримуллин Даниль
Гадельшин Азат
Ютаев Михаил</t>
  </si>
  <si>
    <t>2000
2003
2004</t>
  </si>
  <si>
    <t>кмс
2
2</t>
  </si>
  <si>
    <t>Исламгараева М.И., Михайлов Л.В., Бояркин Д.А.
Исламгараева М.С., Михайлов Л.В. Иванов Г.А.
Исламгараева М.И., Иванов Г.А.</t>
  </si>
  <si>
    <t>Баженов Вадим
Торсунов Глеб
Баженов Родион</t>
  </si>
  <si>
    <t>2006
2002
2006</t>
  </si>
  <si>
    <t>2
1
2</t>
  </si>
  <si>
    <t>Фёдоров Михаил
Майтов Данил
Барыкин Александр</t>
  </si>
  <si>
    <t>1980
2003
2006</t>
  </si>
  <si>
    <t>мс
кмс
1ю</t>
  </si>
  <si>
    <t>3
1ю</t>
  </si>
  <si>
    <t>Скорульский Максим
Исламгулов Арсен
Бахтияров Альберт</t>
  </si>
  <si>
    <t>2004
2005
2004</t>
  </si>
  <si>
    <t>3
1ю
3</t>
  </si>
  <si>
    <t>Башкортостан Респ.
Башкортостан Респ.
Пермский кр., Башкортостан Респ.</t>
  </si>
  <si>
    <t>СШОР
СШОР по гребле на байдарках и каноэ
СШОР</t>
  </si>
  <si>
    <t>Тяпкин Дмитрий
Пушкарев Александр
Швецов Илья</t>
  </si>
  <si>
    <t>2004
2003
2007</t>
  </si>
  <si>
    <t>2
3
3</t>
  </si>
  <si>
    <t>Борисов Александр
Емельянов Ярослав
Васькин Глеб</t>
  </si>
  <si>
    <t>2005
2006
2005</t>
  </si>
  <si>
    <t>3
3
3</t>
  </si>
  <si>
    <t>ЦД "Гармония"
, ЦД "Гармония"
ЦД "Гармония"</t>
  </si>
  <si>
    <t>Спиряев Семён
Шайганов Матвей
Ахтямов Вадим</t>
  </si>
  <si>
    <t>2004
2005
2006</t>
  </si>
  <si>
    <t>1ю
3
1ю</t>
  </si>
  <si>
    <t>Черемных А.Д.
Черемных А.Д.
Черемных А.Д</t>
  </si>
  <si>
    <t>Карюк Макар
Фёдоров Леонид
Григорьев Иван</t>
  </si>
  <si>
    <t>2008
2006
2006</t>
  </si>
  <si>
    <t>1ю
1ю
1ю</t>
  </si>
  <si>
    <t>Сазонов Данила
Скороходов Айрат
Сабирзянов Денис</t>
  </si>
  <si>
    <t>2003
2006
2007</t>
  </si>
  <si>
    <t>2
б/р
2</t>
  </si>
  <si>
    <t>СШ № 6(Бригантина)
Татарстан Респ.
СШ № 6(Бригантина)</t>
  </si>
  <si>
    <t>Исламгараева М.С.
Исламгараева М.С.
Исламгараева М.С., Михайлов Л.В. Иванов Г.А.</t>
  </si>
  <si>
    <t>Шушулков Александр
Стрелков Ярослав
Скворцов Александр</t>
  </si>
  <si>
    <t>2006
2008
2007</t>
  </si>
  <si>
    <t>3
1ю
1ю</t>
  </si>
  <si>
    <t>Пермский кр.
Пермский кр., Башкортостан Респ.
Пермский кр.</t>
  </si>
  <si>
    <t>Аксёнов Вадим
Ахмедьянов Данил
Симонов Михаил</t>
  </si>
  <si>
    <t>2008
2007
2007</t>
  </si>
  <si>
    <t>Рубцов Глеб
Кулешов Вадим
Кислицын Игорь
Бадаев Максим
Соколов Арсений
Перепелов Игорь</t>
  </si>
  <si>
    <t>2004
2004
2002
2002
2002
2004</t>
  </si>
  <si>
    <t>1
1
кмс
1
кмс
2</t>
  </si>
  <si>
    <t>Кошурников Алексей
Ракинцев Андрей
Торсунов Глеб
Лоос Валерий
Баженов Вадим
Баженов Родион</t>
  </si>
  <si>
    <t>1980
1982
2002
2003
2006
2006</t>
  </si>
  <si>
    <t>мс
мс
1
1
2
2</t>
  </si>
  <si>
    <t>Черемных А.Д
Черемных А.Д.
Черемных А.Д.</t>
  </si>
  <si>
    <t>Каримуллин Даниль
Сабирзянов Денис
Ютаев Михаил
Скороходов Айрат
Сазонов Данила
Гадельшин Азат</t>
  </si>
  <si>
    <t>2000
2007
2004
2006
2003
2003</t>
  </si>
  <si>
    <t>кмс
2
2
2
2
1</t>
  </si>
  <si>
    <t>Исламгараева М.И., Михайлов Л.В., Бояркин Д.А., Исламгараева М.С., Михайлов Л.В. Иванов Г.А.
Исламгараева М.И., Иванов Г.А., Исмалгараева М.С.
Исламгараева М.С., Исмалгараева М.С.</t>
  </si>
  <si>
    <t>Фёдоров Михаил
Галиев Артем
Майтов Данил
Барыкин Александр
Фёдоров Леонид
Григорьев Иван</t>
  </si>
  <si>
    <t>1980
1997
2003
2006
2006
2006</t>
  </si>
  <si>
    <t>мс
кмс
кмс
1ю
1ю
1ю</t>
  </si>
  <si>
    <t>МБУ СШ №28 г. Уфа, Уфа, ДЮСШ №28
МБУ СШ №28 г. Уфа
МБУ СШ №28 г. Уфа</t>
  </si>
  <si>
    <t>Исламгулов Арсен
Галиянов Вильдан
Скорульский Максим
Стрелков Ярослав
Бахтияров Альберт
Шушулков Александр</t>
  </si>
  <si>
    <t>2005
2007
2004
2008
2004
2006</t>
  </si>
  <si>
    <t>1ю
1ю
3
1ю
3
3</t>
  </si>
  <si>
    <t>Башкортостан Респ.
Башкортостан Респ._x000D_
Пермский кр., Башкортостан Респ.
Пермский кр., Башкортостан Респ._x000D_
Пермский кр.</t>
  </si>
  <si>
    <t>СШОР по гребле на байдарках и каноэ
СШОР, МАУ СШОР
СШОР, МАУ СШОР</t>
  </si>
  <si>
    <t>Егорова В.П., Волков Н.С.
Егорова В.П., Волков Н.С., Черемных А.Д.
Егорова В.П., Волков Н.С., Черемных А.Д.</t>
  </si>
  <si>
    <t>Даукна Виктория
Бикмуллина Диана
Галимова Амина</t>
  </si>
  <si>
    <t>2002
2005
2005</t>
  </si>
  <si>
    <t>кмс
б/р
б/р</t>
  </si>
  <si>
    <t>Исламгараева М.С., Бояркин Д.А., Михайлов Л.В., Иванов Г.А.
Исламгараева М.С.
Исламгараева М.С.</t>
  </si>
  <si>
    <t>Давлетова Аделина
Мирхашимова Иллария
Садртдинова Камилла</t>
  </si>
  <si>
    <t>2004
2005
2007</t>
  </si>
  <si>
    <t>3
3
1ю</t>
  </si>
  <si>
    <t>Егорова В.П., Волков Н.С.
Егорова В.П., Волков Н.С.
Егорова В.П., Волков Н.С</t>
  </si>
  <si>
    <t>Горбунова Юлия
Хузина Анна
Симонова Полина</t>
  </si>
  <si>
    <t>2001
2005
2011</t>
  </si>
  <si>
    <t>1
2
1ю</t>
  </si>
  <si>
    <t>Пермский кр.
Пермский кр.
Башкортостан Респ.</t>
  </si>
  <si>
    <t>МАУ СШОР
МАУ СШОР
МБУ СШ №28 г. Уфа</t>
  </si>
  <si>
    <t>Черемных А.Д.
Черемных А.Д.
Федоров М.В., Шарипова Е.В.</t>
  </si>
  <si>
    <t>Иванова Дарина
Даукна Елизавета
Даукна Анна</t>
  </si>
  <si>
    <t>2005
2008
2008</t>
  </si>
  <si>
    <t>б/р
б/р
3</t>
  </si>
  <si>
    <t>Бурдин Павел
Дарипов Вячеслав
Кошурников Алексей</t>
  </si>
  <si>
    <t>1998
1990
1980</t>
  </si>
  <si>
    <t>кмс
кмс
мс</t>
  </si>
  <si>
    <t>Рубцов Глеб
Кулешов Вадим
Бадаев Максим</t>
  </si>
  <si>
    <t>2004
2004
2002</t>
  </si>
  <si>
    <t>1
1
1</t>
  </si>
  <si>
    <t>Айдерханов Матвей
Лоос Валерий
Ракинцев Андрей</t>
  </si>
  <si>
    <t>2003
2003
1982</t>
  </si>
  <si>
    <t>1
1
мс</t>
  </si>
  <si>
    <t>Каримуллин Даниль
Ютаев Михаил
Гадельшин Азат</t>
  </si>
  <si>
    <t>2000
2004
2003</t>
  </si>
  <si>
    <t>Исламгараева М.И., Михайлов Л.В., Бояркин Д.А.
Исламгараева М.И., Иванов Г.А.
Исламгараева М.С., Михайлов Л.В. Иванов Г.А.</t>
  </si>
  <si>
    <t>Кислицын Игорь
Соколов Арсений
Перепелов Игорь</t>
  </si>
  <si>
    <t>кмс
кмс
2</t>
  </si>
  <si>
    <t>Майтов Данил
Григорьев Иван
Барыкин Александр</t>
  </si>
  <si>
    <t>2003
2006
2006</t>
  </si>
  <si>
    <t>кмс
1ю
1ю</t>
  </si>
  <si>
    <t>Фёдоров Леонид
Галиев Артем
Фёдоров Михаил</t>
  </si>
  <si>
    <t>2006
1997
1980</t>
  </si>
  <si>
    <t>1ю
кмс
мс</t>
  </si>
  <si>
    <t>МБУ СШ №28 г. Уфа
Уфа, ДЮСШ №28
МБУ СШ №28 г. Уфа</t>
  </si>
  <si>
    <t>Федоров М.В., Шарипова Е.В.
Федоров М.В.
Федоров М.В., Шарипова Е.В.</t>
  </si>
  <si>
    <t>Бояршинов Григорий
Тяпкин Дмитрий
Пушкарев Александр</t>
  </si>
  <si>
    <t>2004
2004
2003</t>
  </si>
  <si>
    <t>1ю
2
3</t>
  </si>
  <si>
    <t>Ахмедьянов Данил
Карюк Макар
Симонов Михаил</t>
  </si>
  <si>
    <t>2007
2008
2007</t>
  </si>
  <si>
    <t>Мирхашимова Иллария
Давлетова Аделина
Садртдинова Камилла</t>
  </si>
  <si>
    <t>2005
2004
2007</t>
  </si>
  <si>
    <t>Хузина Анна
Горбунова Юлия
Симонова Полина</t>
  </si>
  <si>
    <t>2005
2001
2011</t>
  </si>
  <si>
    <t>2
1
1ю</t>
  </si>
  <si>
    <t>Командные гонки(п)</t>
  </si>
  <si>
    <t>Шф</t>
  </si>
  <si>
    <t>Скорульский Максим
Стрелков Ярослав</t>
  </si>
  <si>
    <t>2004
2008</t>
  </si>
  <si>
    <t>Башкортостан Респ._x000D_
Пермский кр., Башкортостан Респ.</t>
  </si>
  <si>
    <t>СШОР, МАУ СШОР</t>
  </si>
  <si>
    <t>Егорова В.П., Волков Н.С., Черемных А.Д.</t>
  </si>
  <si>
    <t>Бахтияров Альберт
Шушулков Александр</t>
  </si>
  <si>
    <t>Пермский кр., Башкортостан Респ._x000D_
Пермский кр.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</si>
  <si>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</si>
  <si>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</si>
  <si>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</si>
  <si>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</si>
  <si>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</si>
  <si>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</si>
  <si>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</si>
  <si>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</si>
  <si>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</si>
  <si>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</si>
  <si>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</si>
  <si>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слалом 3 x К-1м_x000D_
слалом 3 x С-1м_x000D_
слалом К-1м_x000D_
слалом С-1м</t>
  </si>
  <si>
    <t>1_x000D_
1_x000D_
2_x000D_
2</t>
  </si>
  <si>
    <t>слалом К-1м_x000D_
слалом 3 x К-1м_x000D_
слалом 3 x С-1м</t>
  </si>
  <si>
    <t>1_x000D_
1_x000D_
1</t>
  </si>
  <si>
    <t>слалом С-2м</t>
  </si>
  <si>
    <t>слалом С-2 - смешанный_x000D_
слалом С-1м</t>
  </si>
  <si>
    <t>слалом С-2 - смешанный</t>
  </si>
  <si>
    <t>слалом С-2м_x000D_
слалом С-1м_x000D_
слалом К-1м</t>
  </si>
  <si>
    <t>1_x000D_
1_x000D_
3</t>
  </si>
  <si>
    <t>слалом К-1м</t>
  </si>
  <si>
    <t>слалом К-1ж</t>
  </si>
  <si>
    <t>слалом С-2м_x000D_
слалом С-2 - смешанный</t>
  </si>
  <si>
    <t>слалом С-1ж_x000D_
слалом С-2 - смешанный</t>
  </si>
  <si>
    <t>слалом 3 x С-1м_x000D_
слалом С-2м</t>
  </si>
  <si>
    <t>3_x000D_
7</t>
  </si>
  <si>
    <t>слалом С-2 - смешанный_x000D_
слалом С-1ж_x000D_
слалом К-1ж</t>
  </si>
  <si>
    <t>5_x000D_
7_x000D_
7</t>
  </si>
  <si>
    <t>слалом 3 x К-1м_x000D_
слалом С-2м</t>
  </si>
  <si>
    <t>3_x000D_
4</t>
  </si>
  <si>
    <t>слалом 3 x К-1м</t>
  </si>
  <si>
    <t>слалом С-1ж_x000D_
слалом С-2 - смешанный_x000D_
слалом К-1ж</t>
  </si>
  <si>
    <t>4_x000D_
4_x000D_
6</t>
  </si>
  <si>
    <t>2_x000D_
2_x000D_
3</t>
  </si>
  <si>
    <t>Примечания:</t>
  </si>
  <si>
    <t>1. В категории 3 х С-1ж недостаточное количество команд (4), разряды и звания не присваиваются.</t>
  </si>
  <si>
    <t>2. В категории 3 х С-2м недостаточное количество команд (5), разряды и звания не присваиваются.</t>
  </si>
  <si>
    <t>3. В категории 3 х К-1ж недостаточное количество команд (4), разряды и звания не присваиваются.</t>
  </si>
  <si>
    <t>Комплексный зачёт</t>
  </si>
  <si>
    <t>M</t>
  </si>
  <si>
    <t>Л.</t>
  </si>
  <si>
    <t>Очки</t>
  </si>
  <si>
    <t>Сумма</t>
  </si>
  <si>
    <t>Слалом-экстрим</t>
  </si>
  <si>
    <t>К-1мх</t>
  </si>
  <si>
    <t>К-1жх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</si>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</sst>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4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2" fontId="0" fillId="0" borderId="0" xfId="0" applyNumberFormat="1" applyAlignment="1">
      <alignment vertical="top"/>
    </xf>
    <xf numFmtId="0" fontId="0" fillId="0" borderId="1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3" xfId="0" applyBorder="1" applyAlignment="1">
      <alignment horizontal="right" vertical="top"/>
    </xf>
    <xf numFmtId="2" fontId="0" fillId="0" borderId="3" xfId="0" applyNumberForma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9" xfId="0" applyNumberFormat="1" applyBorder="1" applyAlignment="1">
      <alignment vertical="top"/>
    </xf>
    <xf numFmtId="2" fontId="0" fillId="0" borderId="0" xfId="0" applyNumberFormat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1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26"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33" totalsRowShown="0" headerRowDxfId="25" dataDxfId="23" headerRowBorderDxfId="24" tableBorderDxfId="22" totalsRowBorderDxfId="21">
  <autoFilter ref="A6:I33"/>
  <tableColumns count="9">
    <tableColumn id="1" name="Фамилия, Имя участника" dataDxfId="20"/>
    <tableColumn id="2" name="Год рожд." dataDxfId="19"/>
    <tableColumn id="3" name="Сп. звание тек." dataDxfId="18"/>
    <tableColumn id="4" name="Территория" dataDxfId="17"/>
    <tableColumn id="5" name="Клуб" dataDxfId="16"/>
    <tableColumn id="6" name="Личный тренер" dataDxfId="15"/>
    <tableColumn id="7" name="Вып. звание" dataDxfId="14"/>
    <tableColumn id="8" name="Вид. прогр." dataDxfId="13"/>
    <tableColumn id="9" name="М.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89" totalsRowShown="0" headerRowDxfId="11" dataDxfId="10" tableBorderDxfId="9">
  <autoFilter ref="A1:I89"/>
  <tableColumns count="9">
    <tableColumn id="1" name="ID" dataDxfId="8"/>
    <tableColumn id="2" name="Фамилия, Имя" dataDxfId="7"/>
    <tableColumn id="3" name="Год" dataDxfId="6"/>
    <tableColumn id="4" name="Звание" dataDxfId="5"/>
    <tableColumn id="5" name="Территория" dataDxfId="4"/>
    <tableColumn id="6" name="Клуб" dataDxfId="3"/>
    <tableColumn id="7" name="Личный тренер" dataDxfId="2"/>
    <tableColumn id="8" name="Пол" dataDxfId="1"/>
    <tableColumn id="9" name="ВК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workbookViewId="0">
      <selection sqref="A1:AB1"/>
    </sheetView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6.2851562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5.7109375" style="1" customWidth="1"/>
    <col min="29" max="29" width="3.7109375" style="1" customWidth="1"/>
    <col min="30" max="30" width="5.7109375" style="1" customWidth="1"/>
    <col min="31" max="31" width="3.7109375" style="1" customWidth="1"/>
    <col min="32" max="32" width="5.7109375" style="1" customWidth="1"/>
    <col min="33" max="33" width="3.7109375" style="1" customWidth="1"/>
    <col min="34" max="34" width="5.7109375" style="1" customWidth="1"/>
    <col min="35" max="35" width="3.7109375" style="1" customWidth="1"/>
    <col min="36" max="36" width="5.7109375" style="1" customWidth="1"/>
    <col min="37" max="37" width="3.7109375" style="1" customWidth="1"/>
    <col min="38" max="38" width="6.7109375" style="1" customWidth="1"/>
    <col min="39" max="16384" width="9.140625" style="1"/>
  </cols>
  <sheetData>
    <row r="1" spans="1:38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38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38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38" ht="21" x14ac:dyDescent="0.25">
      <c r="A4" s="55" t="s">
        <v>762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8" ht="23.25" x14ac:dyDescent="0.25">
      <c r="A5" s="56" t="s">
        <v>500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38" x14ac:dyDescent="0.25">
      <c r="A6" s="48" t="s">
        <v>763</v>
      </c>
      <c r="B6" s="48" t="s">
        <v>4</v>
      </c>
      <c r="C6" s="41" t="s">
        <v>724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2"/>
      <c r="Q6" s="41" t="s">
        <v>595</v>
      </c>
      <c r="R6" s="43"/>
      <c r="S6" s="43"/>
      <c r="T6" s="43"/>
      <c r="U6" s="43"/>
      <c r="V6" s="43"/>
      <c r="W6" s="43"/>
      <c r="X6" s="43"/>
      <c r="Y6" s="43"/>
      <c r="Z6" s="43"/>
      <c r="AA6" s="43"/>
      <c r="AB6" s="42"/>
      <c r="AE6" s="41" t="s">
        <v>767</v>
      </c>
      <c r="AF6" s="43"/>
      <c r="AG6" s="43"/>
      <c r="AH6" s="42"/>
      <c r="AK6" s="44" t="s">
        <v>770</v>
      </c>
      <c r="AL6" s="45"/>
    </row>
    <row r="7" spans="1:38" x14ac:dyDescent="0.25">
      <c r="A7" s="49"/>
      <c r="B7" s="49"/>
      <c r="C7" s="41" t="s">
        <v>228</v>
      </c>
      <c r="D7" s="42"/>
      <c r="E7" s="41" t="s">
        <v>299</v>
      </c>
      <c r="F7" s="42"/>
      <c r="G7" s="41" t="s">
        <v>375</v>
      </c>
      <c r="H7" s="42"/>
      <c r="I7" s="41" t="s">
        <v>398</v>
      </c>
      <c r="J7" s="42"/>
      <c r="K7" s="41" t="s">
        <v>440</v>
      </c>
      <c r="L7" s="42"/>
      <c r="M7" s="41" t="s">
        <v>454</v>
      </c>
      <c r="N7" s="42"/>
      <c r="O7" s="41" t="s">
        <v>766</v>
      </c>
      <c r="P7" s="42"/>
      <c r="Q7" s="41" t="s">
        <v>228</v>
      </c>
      <c r="R7" s="42"/>
      <c r="S7" s="41" t="s">
        <v>299</v>
      </c>
      <c r="T7" s="42"/>
      <c r="U7" s="41" t="s">
        <v>375</v>
      </c>
      <c r="V7" s="42"/>
      <c r="W7" s="41" t="s">
        <v>398</v>
      </c>
      <c r="X7" s="42"/>
      <c r="Y7" s="41" t="s">
        <v>440</v>
      </c>
      <c r="Z7" s="42"/>
      <c r="AA7" s="41" t="s">
        <v>454</v>
      </c>
      <c r="AB7" s="42"/>
      <c r="AC7" s="41" t="s">
        <v>766</v>
      </c>
      <c r="AD7" s="42"/>
      <c r="AE7" s="41" t="s">
        <v>768</v>
      </c>
      <c r="AF7" s="42"/>
      <c r="AG7" s="41" t="s">
        <v>769</v>
      </c>
      <c r="AH7" s="42"/>
      <c r="AI7" s="41" t="s">
        <v>766</v>
      </c>
      <c r="AJ7" s="42"/>
      <c r="AK7" s="46"/>
      <c r="AL7" s="47"/>
    </row>
    <row r="8" spans="1:38" x14ac:dyDescent="0.25">
      <c r="A8" s="50"/>
      <c r="B8" s="50"/>
      <c r="C8" s="19" t="s">
        <v>764</v>
      </c>
      <c r="D8" s="19" t="s">
        <v>765</v>
      </c>
      <c r="E8" s="19" t="s">
        <v>764</v>
      </c>
      <c r="F8" s="19" t="s">
        <v>765</v>
      </c>
      <c r="G8" s="19" t="s">
        <v>764</v>
      </c>
      <c r="H8" s="19" t="s">
        <v>765</v>
      </c>
      <c r="I8" s="19" t="s">
        <v>764</v>
      </c>
      <c r="J8" s="19" t="s">
        <v>765</v>
      </c>
      <c r="K8" s="19" t="s">
        <v>764</v>
      </c>
      <c r="L8" s="19" t="s">
        <v>765</v>
      </c>
      <c r="M8" s="19" t="s">
        <v>764</v>
      </c>
      <c r="N8" s="19" t="s">
        <v>765</v>
      </c>
      <c r="O8" s="19" t="s">
        <v>764</v>
      </c>
      <c r="P8" s="19" t="s">
        <v>765</v>
      </c>
      <c r="Q8" s="19" t="s">
        <v>764</v>
      </c>
      <c r="R8" s="19" t="s">
        <v>765</v>
      </c>
      <c r="S8" s="19" t="s">
        <v>764</v>
      </c>
      <c r="T8" s="19" t="s">
        <v>765</v>
      </c>
      <c r="U8" s="19" t="s">
        <v>764</v>
      </c>
      <c r="V8" s="19" t="s">
        <v>765</v>
      </c>
      <c r="W8" s="19" t="s">
        <v>764</v>
      </c>
      <c r="X8" s="19" t="s">
        <v>765</v>
      </c>
      <c r="Y8" s="19" t="s">
        <v>764</v>
      </c>
      <c r="Z8" s="19" t="s">
        <v>765</v>
      </c>
      <c r="AA8" s="19" t="s">
        <v>764</v>
      </c>
      <c r="AB8" s="19" t="s">
        <v>765</v>
      </c>
      <c r="AC8" s="19" t="s">
        <v>764</v>
      </c>
      <c r="AD8" s="19" t="s">
        <v>765</v>
      </c>
      <c r="AE8" s="19" t="s">
        <v>764</v>
      </c>
      <c r="AF8" s="19" t="s">
        <v>765</v>
      </c>
      <c r="AG8" s="19" t="s">
        <v>764</v>
      </c>
      <c r="AH8" s="19" t="s">
        <v>765</v>
      </c>
      <c r="AI8" s="19" t="s">
        <v>764</v>
      </c>
      <c r="AJ8" s="19" t="s">
        <v>765</v>
      </c>
      <c r="AK8" s="19" t="s">
        <v>764</v>
      </c>
      <c r="AL8" s="19" t="s">
        <v>765</v>
      </c>
    </row>
    <row r="9" spans="1:38" x14ac:dyDescent="0.25">
      <c r="A9" s="1">
        <v>1</v>
      </c>
      <c r="B9" s="1" t="s">
        <v>19</v>
      </c>
      <c r="C9" s="1">
        <v>3</v>
      </c>
      <c r="D9" s="40">
        <v>36</v>
      </c>
      <c r="E9" s="1">
        <v>3</v>
      </c>
      <c r="F9" s="40">
        <v>41</v>
      </c>
      <c r="G9" s="1">
        <v>3</v>
      </c>
      <c r="H9" s="40">
        <v>31</v>
      </c>
      <c r="I9" s="1">
        <v>3</v>
      </c>
      <c r="J9" s="40">
        <v>36</v>
      </c>
      <c r="K9" s="1">
        <v>3</v>
      </c>
      <c r="L9" s="40">
        <v>35</v>
      </c>
      <c r="M9" s="1">
        <v>3</v>
      </c>
      <c r="N9" s="40">
        <v>36</v>
      </c>
      <c r="O9" s="1">
        <f t="shared" ref="O9:O11" si="0">M9+K9+I9+G9+E9+C9</f>
        <v>18</v>
      </c>
      <c r="P9" s="40">
        <f t="shared" ref="P9:P11" si="1">N9+L9+J9+H9+F9+D9</f>
        <v>215</v>
      </c>
      <c r="Q9" s="1">
        <v>3</v>
      </c>
      <c r="R9" s="40">
        <v>12</v>
      </c>
      <c r="S9" s="1">
        <v>3</v>
      </c>
      <c r="T9" s="40">
        <v>15</v>
      </c>
      <c r="U9" s="1">
        <v>3</v>
      </c>
      <c r="V9" s="40">
        <v>12</v>
      </c>
      <c r="W9" s="1">
        <v>3</v>
      </c>
      <c r="X9" s="40">
        <v>12</v>
      </c>
      <c r="Y9" s="1">
        <v>3</v>
      </c>
      <c r="Z9" s="40">
        <v>12</v>
      </c>
      <c r="AA9" s="1">
        <v>0</v>
      </c>
      <c r="AB9" s="40">
        <v>0</v>
      </c>
      <c r="AC9" s="1">
        <f t="shared" ref="AC9:AC11" si="2">AA9+Y9+W9+U9+S9+Q9</f>
        <v>15</v>
      </c>
      <c r="AD9" s="40">
        <f t="shared" ref="AD9:AD11" si="3">AB9+Z9+X9+V9+T9+R9</f>
        <v>63</v>
      </c>
      <c r="AE9" s="1">
        <v>0</v>
      </c>
      <c r="AF9" s="40">
        <v>0</v>
      </c>
      <c r="AG9" s="1">
        <v>0</v>
      </c>
      <c r="AH9" s="40">
        <v>0</v>
      </c>
      <c r="AI9" s="1">
        <f t="shared" ref="AI9:AI11" si="4">AG9+AE9</f>
        <v>0</v>
      </c>
      <c r="AJ9" s="40">
        <f t="shared" ref="AJ9:AJ11" si="5">AH9+AF9</f>
        <v>0</v>
      </c>
      <c r="AK9" s="1">
        <f t="shared" ref="AK9:AK11" si="6">AI9+AC9+O9</f>
        <v>33</v>
      </c>
      <c r="AL9" s="40">
        <f t="shared" ref="AL9:AL11" si="7">AJ9+AD9+P9</f>
        <v>278</v>
      </c>
    </row>
    <row r="10" spans="1:38" x14ac:dyDescent="0.25">
      <c r="A10" s="1">
        <v>2</v>
      </c>
      <c r="B10" s="1" t="s">
        <v>12</v>
      </c>
      <c r="C10" s="1">
        <v>3</v>
      </c>
      <c r="D10" s="40">
        <v>39</v>
      </c>
      <c r="E10" s="1">
        <v>3</v>
      </c>
      <c r="F10" s="40">
        <v>34</v>
      </c>
      <c r="G10" s="1">
        <v>3</v>
      </c>
      <c r="H10" s="40">
        <v>37</v>
      </c>
      <c r="I10" s="1">
        <v>3</v>
      </c>
      <c r="J10" s="40">
        <v>35</v>
      </c>
      <c r="K10" s="1">
        <v>2</v>
      </c>
      <c r="L10" s="40">
        <v>21</v>
      </c>
      <c r="M10" s="1">
        <v>2</v>
      </c>
      <c r="N10" s="40">
        <v>18</v>
      </c>
      <c r="O10" s="1">
        <f t="shared" si="0"/>
        <v>16</v>
      </c>
      <c r="P10" s="40">
        <f t="shared" si="1"/>
        <v>184</v>
      </c>
      <c r="Q10" s="1">
        <v>3</v>
      </c>
      <c r="R10" s="40">
        <v>15</v>
      </c>
      <c r="S10" s="1">
        <v>3</v>
      </c>
      <c r="T10" s="40">
        <v>12</v>
      </c>
      <c r="U10" s="1">
        <v>2</v>
      </c>
      <c r="V10" s="40">
        <v>6</v>
      </c>
      <c r="W10" s="1">
        <v>3</v>
      </c>
      <c r="X10" s="40">
        <v>15</v>
      </c>
      <c r="Y10" s="1">
        <v>2</v>
      </c>
      <c r="Z10" s="40">
        <v>6</v>
      </c>
      <c r="AA10" s="1">
        <v>0</v>
      </c>
      <c r="AB10" s="40">
        <v>0</v>
      </c>
      <c r="AC10" s="1">
        <f t="shared" si="2"/>
        <v>13</v>
      </c>
      <c r="AD10" s="40">
        <f t="shared" si="3"/>
        <v>54</v>
      </c>
      <c r="AE10" s="1">
        <v>0</v>
      </c>
      <c r="AF10" s="40">
        <v>0</v>
      </c>
      <c r="AG10" s="1">
        <v>0</v>
      </c>
      <c r="AH10" s="40">
        <v>0</v>
      </c>
      <c r="AI10" s="1">
        <f t="shared" si="4"/>
        <v>0</v>
      </c>
      <c r="AJ10" s="40">
        <f t="shared" si="5"/>
        <v>0</v>
      </c>
      <c r="AK10" s="1">
        <f t="shared" si="6"/>
        <v>29</v>
      </c>
      <c r="AL10" s="40">
        <f t="shared" si="7"/>
        <v>238</v>
      </c>
    </row>
    <row r="11" spans="1:38" x14ac:dyDescent="0.25">
      <c r="A11" s="1">
        <v>3</v>
      </c>
      <c r="B11" s="1" t="s">
        <v>262</v>
      </c>
      <c r="C11" s="1">
        <v>3</v>
      </c>
      <c r="D11" s="40">
        <v>24</v>
      </c>
      <c r="E11" s="1">
        <v>2</v>
      </c>
      <c r="F11" s="40">
        <v>17</v>
      </c>
      <c r="G11" s="1">
        <v>3</v>
      </c>
      <c r="H11" s="40">
        <v>31</v>
      </c>
      <c r="I11" s="1">
        <v>3</v>
      </c>
      <c r="J11" s="40">
        <v>28</v>
      </c>
      <c r="K11" s="1">
        <v>3</v>
      </c>
      <c r="L11" s="40">
        <v>36</v>
      </c>
      <c r="M11" s="1">
        <v>3</v>
      </c>
      <c r="N11" s="40">
        <v>38</v>
      </c>
      <c r="O11" s="1">
        <f t="shared" si="0"/>
        <v>17</v>
      </c>
      <c r="P11" s="40">
        <f t="shared" si="1"/>
        <v>174</v>
      </c>
      <c r="Q11" s="1">
        <v>3</v>
      </c>
      <c r="R11" s="40">
        <v>6</v>
      </c>
      <c r="S11" s="1">
        <v>3</v>
      </c>
      <c r="T11" s="40">
        <v>9</v>
      </c>
      <c r="U11" s="1">
        <v>3</v>
      </c>
      <c r="V11" s="40">
        <v>15</v>
      </c>
      <c r="W11" s="1">
        <v>3</v>
      </c>
      <c r="X11" s="40">
        <v>6</v>
      </c>
      <c r="Y11" s="1">
        <v>3</v>
      </c>
      <c r="Z11" s="40">
        <v>15</v>
      </c>
      <c r="AA11" s="1">
        <v>0</v>
      </c>
      <c r="AB11" s="40">
        <v>0</v>
      </c>
      <c r="AC11" s="1">
        <f t="shared" si="2"/>
        <v>15</v>
      </c>
      <c r="AD11" s="40">
        <f t="shared" si="3"/>
        <v>51</v>
      </c>
      <c r="AE11" s="1">
        <v>0</v>
      </c>
      <c r="AF11" s="40">
        <v>0</v>
      </c>
      <c r="AG11" s="1">
        <v>0</v>
      </c>
      <c r="AH11" s="40">
        <v>0</v>
      </c>
      <c r="AI11" s="1">
        <f t="shared" si="4"/>
        <v>0</v>
      </c>
      <c r="AJ11" s="40">
        <f t="shared" si="5"/>
        <v>0</v>
      </c>
      <c r="AK11" s="1">
        <f t="shared" si="6"/>
        <v>32</v>
      </c>
      <c r="AL11" s="40">
        <f t="shared" si="7"/>
        <v>225</v>
      </c>
    </row>
  </sheetData>
  <mergeCells count="29">
    <mergeCell ref="A5:AB5"/>
    <mergeCell ref="A1:AB1"/>
    <mergeCell ref="A2:AB2"/>
    <mergeCell ref="A3:B3"/>
    <mergeCell ref="C3:AB3"/>
    <mergeCell ref="A4:AB4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K6:AL7"/>
    <mergeCell ref="O7:P7"/>
    <mergeCell ref="Q6:AB6"/>
    <mergeCell ref="Q7:R7"/>
    <mergeCell ref="S7:T7"/>
    <mergeCell ref="U7:V7"/>
    <mergeCell ref="W7:X7"/>
    <mergeCell ref="Y7:Z7"/>
    <mergeCell ref="AA7:AB7"/>
    <mergeCell ref="AC7:AD7"/>
    <mergeCell ref="AE6:AH6"/>
    <mergeCell ref="AE7:AF7"/>
    <mergeCell ref="AG7:AH7"/>
    <mergeCell ref="AI7:AJ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223</v>
      </c>
      <c r="B1" s="1" t="s">
        <v>224</v>
      </c>
      <c r="C1" s="1" t="s">
        <v>1</v>
      </c>
      <c r="D1" s="1" t="s">
        <v>225</v>
      </c>
      <c r="E1" s="1" t="s">
        <v>226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213</v>
      </c>
      <c r="L1" s="1" t="s">
        <v>227</v>
      </c>
      <c r="M1" s="1" t="s">
        <v>8</v>
      </c>
    </row>
    <row r="2" spans="1:13" x14ac:dyDescent="0.25">
      <c r="A2" s="3" t="s">
        <v>228</v>
      </c>
      <c r="B2" s="2" t="s">
        <v>229</v>
      </c>
      <c r="C2" s="3" t="s">
        <v>10</v>
      </c>
      <c r="D2" s="2">
        <v>2003</v>
      </c>
      <c r="E2" s="2">
        <v>2003</v>
      </c>
      <c r="F2" s="4" t="s">
        <v>230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0</v>
      </c>
    </row>
    <row r="3" spans="1:13" x14ac:dyDescent="0.25">
      <c r="A3" s="6" t="s">
        <v>228</v>
      </c>
      <c r="B3" s="5" t="s">
        <v>231</v>
      </c>
      <c r="C3" s="6" t="s">
        <v>17</v>
      </c>
      <c r="D3" s="5">
        <v>2008</v>
      </c>
      <c r="E3" s="5">
        <v>2008</v>
      </c>
      <c r="F3" s="7" t="s">
        <v>232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221</v>
      </c>
      <c r="L3" s="5">
        <v>0</v>
      </c>
      <c r="M3" s="5">
        <v>0</v>
      </c>
    </row>
    <row r="4" spans="1:13" x14ac:dyDescent="0.25">
      <c r="A4" s="6" t="s">
        <v>228</v>
      </c>
      <c r="B4" s="5" t="s">
        <v>233</v>
      </c>
      <c r="C4" s="6" t="s">
        <v>23</v>
      </c>
      <c r="D4" s="5">
        <v>2007</v>
      </c>
      <c r="E4" s="5">
        <v>2007</v>
      </c>
      <c r="F4" s="7" t="s">
        <v>234</v>
      </c>
      <c r="G4" s="7" t="s">
        <v>18</v>
      </c>
      <c r="H4" s="6" t="s">
        <v>19</v>
      </c>
      <c r="I4" s="6" t="s">
        <v>20</v>
      </c>
      <c r="J4" s="6" t="s">
        <v>21</v>
      </c>
      <c r="K4" s="6" t="s">
        <v>221</v>
      </c>
      <c r="L4" s="5">
        <v>0</v>
      </c>
      <c r="M4" s="5">
        <v>0</v>
      </c>
    </row>
    <row r="5" spans="1:13" x14ac:dyDescent="0.25">
      <c r="A5" s="6" t="s">
        <v>228</v>
      </c>
      <c r="B5" s="5" t="s">
        <v>235</v>
      </c>
      <c r="C5" s="6" t="s">
        <v>26</v>
      </c>
      <c r="D5" s="5">
        <v>2006</v>
      </c>
      <c r="E5" s="5">
        <v>2006</v>
      </c>
      <c r="F5" s="7" t="s">
        <v>236</v>
      </c>
      <c r="G5" s="7" t="s">
        <v>18</v>
      </c>
      <c r="H5" s="6" t="s">
        <v>12</v>
      </c>
      <c r="I5" s="6" t="s">
        <v>13</v>
      </c>
      <c r="J5" s="6" t="s">
        <v>118</v>
      </c>
      <c r="K5" s="6" t="s">
        <v>12</v>
      </c>
      <c r="L5" s="5">
        <v>0</v>
      </c>
      <c r="M5" s="5">
        <v>0</v>
      </c>
    </row>
    <row r="6" spans="1:13" x14ac:dyDescent="0.25">
      <c r="A6" s="6" t="s">
        <v>228</v>
      </c>
      <c r="B6" s="5" t="s">
        <v>237</v>
      </c>
      <c r="C6" s="6" t="s">
        <v>29</v>
      </c>
      <c r="D6" s="5">
        <v>2002</v>
      </c>
      <c r="E6" s="5">
        <v>2002</v>
      </c>
      <c r="F6" s="7" t="s">
        <v>238</v>
      </c>
      <c r="G6" s="7" t="s">
        <v>11</v>
      </c>
      <c r="H6" s="6" t="s">
        <v>19</v>
      </c>
      <c r="I6" s="6" t="s">
        <v>30</v>
      </c>
      <c r="J6" s="6" t="s">
        <v>31</v>
      </c>
      <c r="K6" s="6" t="s">
        <v>47</v>
      </c>
      <c r="L6" s="5">
        <v>0</v>
      </c>
      <c r="M6" s="5">
        <v>0</v>
      </c>
    </row>
    <row r="7" spans="1:13" x14ac:dyDescent="0.25">
      <c r="A7" s="6" t="s">
        <v>228</v>
      </c>
      <c r="B7" s="5" t="s">
        <v>239</v>
      </c>
      <c r="C7" s="6" t="s">
        <v>33</v>
      </c>
      <c r="D7" s="5">
        <v>2006</v>
      </c>
      <c r="E7" s="5">
        <v>2006</v>
      </c>
      <c r="F7" s="7" t="s">
        <v>236</v>
      </c>
      <c r="G7" s="7" t="s">
        <v>34</v>
      </c>
      <c r="H7" s="6" t="s">
        <v>12</v>
      </c>
      <c r="I7" s="6" t="s">
        <v>13</v>
      </c>
      <c r="J7" s="6" t="s">
        <v>14</v>
      </c>
      <c r="K7" s="6" t="s">
        <v>12</v>
      </c>
      <c r="L7" s="5">
        <v>0</v>
      </c>
      <c r="M7" s="5">
        <v>0</v>
      </c>
    </row>
    <row r="8" spans="1:13" x14ac:dyDescent="0.25">
      <c r="A8" s="6" t="s">
        <v>228</v>
      </c>
      <c r="B8" s="5" t="s">
        <v>240</v>
      </c>
      <c r="C8" s="6" t="s">
        <v>36</v>
      </c>
      <c r="D8" s="5">
        <v>2006</v>
      </c>
      <c r="E8" s="5">
        <v>2006</v>
      </c>
      <c r="F8" s="7" t="s">
        <v>236</v>
      </c>
      <c r="G8" s="7" t="s">
        <v>34</v>
      </c>
      <c r="H8" s="6" t="s">
        <v>12</v>
      </c>
      <c r="I8" s="6" t="s">
        <v>13</v>
      </c>
      <c r="J8" s="6" t="s">
        <v>14</v>
      </c>
      <c r="K8" s="6" t="s">
        <v>12</v>
      </c>
      <c r="L8" s="5">
        <v>0</v>
      </c>
      <c r="M8" s="5">
        <v>0</v>
      </c>
    </row>
    <row r="9" spans="1:13" x14ac:dyDescent="0.25">
      <c r="A9" s="6" t="s">
        <v>228</v>
      </c>
      <c r="B9" s="5" t="s">
        <v>241</v>
      </c>
      <c r="C9" s="6" t="s">
        <v>38</v>
      </c>
      <c r="D9" s="5">
        <v>2006</v>
      </c>
      <c r="E9" s="5">
        <v>2006</v>
      </c>
      <c r="F9" s="7" t="s">
        <v>236</v>
      </c>
      <c r="G9" s="7" t="s">
        <v>18</v>
      </c>
      <c r="H9" s="6" t="s">
        <v>19</v>
      </c>
      <c r="I9" s="6" t="s">
        <v>20</v>
      </c>
      <c r="J9" s="6" t="s">
        <v>21</v>
      </c>
      <c r="K9" s="6" t="s">
        <v>221</v>
      </c>
      <c r="L9" s="5">
        <v>0</v>
      </c>
      <c r="M9" s="5">
        <v>0</v>
      </c>
    </row>
    <row r="10" spans="1:13" x14ac:dyDescent="0.25">
      <c r="A10" s="6" t="s">
        <v>228</v>
      </c>
      <c r="B10" s="5" t="s">
        <v>242</v>
      </c>
      <c r="C10" s="6" t="s">
        <v>41</v>
      </c>
      <c r="D10" s="5">
        <v>2004</v>
      </c>
      <c r="E10" s="5">
        <v>2004</v>
      </c>
      <c r="F10" s="7" t="s">
        <v>243</v>
      </c>
      <c r="G10" s="7" t="s">
        <v>42</v>
      </c>
      <c r="H10" s="6" t="s">
        <v>43</v>
      </c>
      <c r="I10" s="6" t="s">
        <v>44</v>
      </c>
      <c r="J10" s="6" t="s">
        <v>31</v>
      </c>
      <c r="K10" s="6" t="s">
        <v>47</v>
      </c>
      <c r="L10" s="5">
        <v>0</v>
      </c>
      <c r="M10" s="5">
        <v>0</v>
      </c>
    </row>
    <row r="11" spans="1:13" x14ac:dyDescent="0.25">
      <c r="A11" s="6" t="s">
        <v>228</v>
      </c>
      <c r="B11" s="5" t="s">
        <v>244</v>
      </c>
      <c r="C11" s="6" t="s">
        <v>52</v>
      </c>
      <c r="D11" s="5">
        <v>2004</v>
      </c>
      <c r="E11" s="5">
        <v>2004</v>
      </c>
      <c r="F11" s="7" t="s">
        <v>245</v>
      </c>
      <c r="G11" s="7" t="s">
        <v>42</v>
      </c>
      <c r="H11" s="6" t="s">
        <v>12</v>
      </c>
      <c r="I11" s="6" t="s">
        <v>53</v>
      </c>
      <c r="J11" s="6" t="s">
        <v>54</v>
      </c>
      <c r="K11" s="6" t="s">
        <v>12</v>
      </c>
      <c r="L11" s="5">
        <v>0</v>
      </c>
      <c r="M11" s="5">
        <v>0</v>
      </c>
    </row>
    <row r="12" spans="1:13" x14ac:dyDescent="0.25">
      <c r="A12" s="6" t="s">
        <v>228</v>
      </c>
      <c r="B12" s="5" t="s">
        <v>246</v>
      </c>
      <c r="C12" s="6" t="s">
        <v>58</v>
      </c>
      <c r="D12" s="5">
        <v>1998</v>
      </c>
      <c r="E12" s="5">
        <v>1998</v>
      </c>
      <c r="F12" s="7" t="s">
        <v>247</v>
      </c>
      <c r="G12" s="7" t="s">
        <v>59</v>
      </c>
      <c r="H12" s="6" t="s">
        <v>12</v>
      </c>
      <c r="I12" s="6" t="s">
        <v>13</v>
      </c>
      <c r="J12" s="6" t="s">
        <v>14</v>
      </c>
      <c r="K12" s="6" t="s">
        <v>12</v>
      </c>
      <c r="L12" s="5">
        <v>0</v>
      </c>
      <c r="M12" s="5">
        <v>0</v>
      </c>
    </row>
    <row r="13" spans="1:13" x14ac:dyDescent="0.25">
      <c r="A13" s="6" t="s">
        <v>228</v>
      </c>
      <c r="B13" s="5" t="s">
        <v>248</v>
      </c>
      <c r="C13" s="6" t="s">
        <v>61</v>
      </c>
      <c r="D13" s="5">
        <v>2005</v>
      </c>
      <c r="E13" s="5">
        <v>2005</v>
      </c>
      <c r="F13" s="7" t="s">
        <v>245</v>
      </c>
      <c r="G13" s="7" t="s">
        <v>42</v>
      </c>
      <c r="H13" s="6" t="s">
        <v>12</v>
      </c>
      <c r="I13" s="6" t="s">
        <v>53</v>
      </c>
      <c r="J13" s="6" t="s">
        <v>54</v>
      </c>
      <c r="K13" s="6" t="s">
        <v>12</v>
      </c>
      <c r="L13" s="5">
        <v>0</v>
      </c>
      <c r="M13" s="5">
        <v>0</v>
      </c>
    </row>
    <row r="14" spans="1:13" x14ac:dyDescent="0.25">
      <c r="A14" s="6" t="s">
        <v>228</v>
      </c>
      <c r="B14" s="5" t="s">
        <v>249</v>
      </c>
      <c r="C14" s="6" t="s">
        <v>63</v>
      </c>
      <c r="D14" s="5">
        <v>2003</v>
      </c>
      <c r="E14" s="5">
        <v>2003</v>
      </c>
      <c r="F14" s="7" t="s">
        <v>230</v>
      </c>
      <c r="G14" s="7" t="s">
        <v>34</v>
      </c>
      <c r="H14" s="6" t="s">
        <v>47</v>
      </c>
      <c r="I14" s="6" t="s">
        <v>73</v>
      </c>
      <c r="J14" s="6" t="s">
        <v>65</v>
      </c>
      <c r="K14" s="6" t="s">
        <v>47</v>
      </c>
      <c r="L14" s="5">
        <v>0</v>
      </c>
      <c r="M14" s="5">
        <v>0</v>
      </c>
    </row>
    <row r="15" spans="1:13" x14ac:dyDescent="0.25">
      <c r="A15" s="6" t="s">
        <v>228</v>
      </c>
      <c r="B15" s="5" t="s">
        <v>250</v>
      </c>
      <c r="C15" s="6" t="s">
        <v>76</v>
      </c>
      <c r="D15" s="5">
        <v>2007</v>
      </c>
      <c r="E15" s="5">
        <v>2007</v>
      </c>
      <c r="F15" s="7" t="s">
        <v>234</v>
      </c>
      <c r="G15" s="7" t="s">
        <v>18</v>
      </c>
      <c r="H15" s="6" t="s">
        <v>19</v>
      </c>
      <c r="I15" s="6" t="s">
        <v>77</v>
      </c>
      <c r="J15" s="6" t="s">
        <v>31</v>
      </c>
      <c r="K15" s="6" t="s">
        <v>47</v>
      </c>
      <c r="L15" s="5">
        <v>0</v>
      </c>
      <c r="M15" s="5">
        <v>0</v>
      </c>
    </row>
    <row r="16" spans="1:13" x14ac:dyDescent="0.25">
      <c r="A16" s="6" t="s">
        <v>228</v>
      </c>
      <c r="B16" s="5" t="s">
        <v>251</v>
      </c>
      <c r="C16" s="6" t="s">
        <v>81</v>
      </c>
      <c r="D16" s="5">
        <v>2006</v>
      </c>
      <c r="E16" s="5">
        <v>2006</v>
      </c>
      <c r="F16" s="7" t="s">
        <v>236</v>
      </c>
      <c r="G16" s="7" t="s">
        <v>18</v>
      </c>
      <c r="H16" s="6" t="s">
        <v>19</v>
      </c>
      <c r="I16" s="6" t="s">
        <v>20</v>
      </c>
      <c r="J16" s="6" t="s">
        <v>21</v>
      </c>
      <c r="K16" s="6" t="s">
        <v>221</v>
      </c>
      <c r="L16" s="5">
        <v>0</v>
      </c>
      <c r="M16" s="5">
        <v>0</v>
      </c>
    </row>
    <row r="17" spans="1:13" x14ac:dyDescent="0.25">
      <c r="A17" s="6" t="s">
        <v>228</v>
      </c>
      <c r="B17" s="5" t="s">
        <v>252</v>
      </c>
      <c r="C17" s="6" t="s">
        <v>88</v>
      </c>
      <c r="D17" s="5">
        <v>1990</v>
      </c>
      <c r="E17" s="5">
        <v>1990</v>
      </c>
      <c r="F17" s="7" t="s">
        <v>253</v>
      </c>
      <c r="G17" s="7" t="s">
        <v>59</v>
      </c>
      <c r="H17" s="6" t="s">
        <v>12</v>
      </c>
      <c r="I17" s="6" t="s">
        <v>13</v>
      </c>
      <c r="J17" s="6" t="s">
        <v>14</v>
      </c>
      <c r="K17" s="6" t="s">
        <v>12</v>
      </c>
      <c r="L17" s="5">
        <v>0</v>
      </c>
      <c r="M17" s="5">
        <v>0</v>
      </c>
    </row>
    <row r="18" spans="1:13" x14ac:dyDescent="0.25">
      <c r="A18" s="6" t="s">
        <v>228</v>
      </c>
      <c r="B18" s="5" t="s">
        <v>254</v>
      </c>
      <c r="C18" s="6" t="s">
        <v>101</v>
      </c>
      <c r="D18" s="5">
        <v>2001</v>
      </c>
      <c r="E18" s="5">
        <v>2001</v>
      </c>
      <c r="F18" s="7" t="s">
        <v>255</v>
      </c>
      <c r="G18" s="7" t="s">
        <v>11</v>
      </c>
      <c r="H18" s="6" t="s">
        <v>12</v>
      </c>
      <c r="I18" s="6" t="s">
        <v>256</v>
      </c>
      <c r="J18" s="6" t="s">
        <v>257</v>
      </c>
      <c r="K18" s="6" t="s">
        <v>12</v>
      </c>
      <c r="L18" s="5">
        <v>1</v>
      </c>
      <c r="M18" s="5">
        <v>0</v>
      </c>
    </row>
    <row r="19" spans="1:13" x14ac:dyDescent="0.25">
      <c r="A19" s="6" t="s">
        <v>228</v>
      </c>
      <c r="B19" s="5" t="s">
        <v>42</v>
      </c>
      <c r="C19" s="6" t="s">
        <v>103</v>
      </c>
      <c r="D19" s="5">
        <v>2006</v>
      </c>
      <c r="E19" s="5">
        <v>2006</v>
      </c>
      <c r="F19" s="7" t="s">
        <v>236</v>
      </c>
      <c r="G19" s="7" t="s">
        <v>42</v>
      </c>
      <c r="H19" s="6" t="s">
        <v>12</v>
      </c>
      <c r="I19" s="6" t="s">
        <v>258</v>
      </c>
      <c r="J19" s="6" t="s">
        <v>54</v>
      </c>
      <c r="K19" s="6" t="s">
        <v>12</v>
      </c>
      <c r="L19" s="5">
        <v>0</v>
      </c>
      <c r="M19" s="5">
        <v>0</v>
      </c>
    </row>
    <row r="20" spans="1:13" x14ac:dyDescent="0.25">
      <c r="A20" s="6" t="s">
        <v>228</v>
      </c>
      <c r="B20" s="5" t="s">
        <v>259</v>
      </c>
      <c r="C20" s="6" t="s">
        <v>107</v>
      </c>
      <c r="D20" s="5">
        <v>2005</v>
      </c>
      <c r="E20" s="5">
        <v>2005</v>
      </c>
      <c r="F20" s="7" t="s">
        <v>245</v>
      </c>
      <c r="G20" s="7" t="s">
        <v>18</v>
      </c>
      <c r="H20" s="6" t="s">
        <v>19</v>
      </c>
      <c r="I20" s="6" t="s">
        <v>77</v>
      </c>
      <c r="J20" s="6" t="s">
        <v>31</v>
      </c>
      <c r="K20" s="6" t="s">
        <v>47</v>
      </c>
      <c r="L20" s="5">
        <v>0</v>
      </c>
      <c r="M20" s="5">
        <v>0</v>
      </c>
    </row>
    <row r="21" spans="1:13" x14ac:dyDescent="0.25">
      <c r="A21" s="6" t="s">
        <v>228</v>
      </c>
      <c r="B21" s="5" t="s">
        <v>260</v>
      </c>
      <c r="C21" s="6" t="s">
        <v>109</v>
      </c>
      <c r="D21" s="5">
        <v>2000</v>
      </c>
      <c r="E21" s="5">
        <v>2000</v>
      </c>
      <c r="F21" s="7" t="s">
        <v>261</v>
      </c>
      <c r="G21" s="7" t="s">
        <v>59</v>
      </c>
      <c r="H21" s="6" t="s">
        <v>262</v>
      </c>
      <c r="I21" s="6" t="s">
        <v>73</v>
      </c>
      <c r="J21" s="6" t="s">
        <v>263</v>
      </c>
      <c r="K21" s="6" t="s">
        <v>47</v>
      </c>
      <c r="L21" s="5">
        <v>0</v>
      </c>
      <c r="M21" s="5">
        <v>0</v>
      </c>
    </row>
    <row r="22" spans="1:13" x14ac:dyDescent="0.25">
      <c r="A22" s="6" t="s">
        <v>228</v>
      </c>
      <c r="B22" s="5" t="s">
        <v>264</v>
      </c>
      <c r="C22" s="6" t="s">
        <v>112</v>
      </c>
      <c r="D22" s="5">
        <v>2008</v>
      </c>
      <c r="E22" s="5">
        <v>2008</v>
      </c>
      <c r="F22" s="7" t="s">
        <v>232</v>
      </c>
      <c r="G22" s="7" t="s">
        <v>18</v>
      </c>
      <c r="H22" s="6" t="s">
        <v>19</v>
      </c>
      <c r="I22" s="6" t="s">
        <v>20</v>
      </c>
      <c r="J22" s="6" t="s">
        <v>21</v>
      </c>
      <c r="K22" s="6" t="s">
        <v>221</v>
      </c>
      <c r="L22" s="5">
        <v>0</v>
      </c>
      <c r="M22" s="5">
        <v>0</v>
      </c>
    </row>
    <row r="23" spans="1:13" x14ac:dyDescent="0.25">
      <c r="A23" s="6" t="s">
        <v>228</v>
      </c>
      <c r="B23" s="5" t="s">
        <v>265</v>
      </c>
      <c r="C23" s="6" t="s">
        <v>114</v>
      </c>
      <c r="D23" s="5">
        <v>2002</v>
      </c>
      <c r="E23" s="5">
        <v>2002</v>
      </c>
      <c r="F23" s="7" t="s">
        <v>238</v>
      </c>
      <c r="G23" s="7" t="s">
        <v>59</v>
      </c>
      <c r="H23" s="6" t="s">
        <v>19</v>
      </c>
      <c r="I23" s="6" t="s">
        <v>30</v>
      </c>
      <c r="J23" s="6" t="s">
        <v>31</v>
      </c>
      <c r="K23" s="6" t="s">
        <v>47</v>
      </c>
      <c r="L23" s="5">
        <v>0</v>
      </c>
      <c r="M23" s="5">
        <v>0</v>
      </c>
    </row>
    <row r="24" spans="1:13" x14ac:dyDescent="0.25">
      <c r="A24" s="6" t="s">
        <v>228</v>
      </c>
      <c r="B24" s="5" t="s">
        <v>266</v>
      </c>
      <c r="C24" s="6" t="s">
        <v>120</v>
      </c>
      <c r="D24" s="5">
        <v>2004</v>
      </c>
      <c r="E24" s="5">
        <v>2004</v>
      </c>
      <c r="F24" s="7" t="s">
        <v>243</v>
      </c>
      <c r="G24" s="7" t="s">
        <v>11</v>
      </c>
      <c r="H24" s="6" t="s">
        <v>19</v>
      </c>
      <c r="I24" s="6" t="s">
        <v>30</v>
      </c>
      <c r="J24" s="6" t="s">
        <v>31</v>
      </c>
      <c r="K24" s="6" t="s">
        <v>47</v>
      </c>
      <c r="L24" s="5">
        <v>0</v>
      </c>
      <c r="M24" s="5">
        <v>0</v>
      </c>
    </row>
    <row r="25" spans="1:13" x14ac:dyDescent="0.25">
      <c r="A25" s="6" t="s">
        <v>228</v>
      </c>
      <c r="B25" s="5" t="s">
        <v>267</v>
      </c>
      <c r="C25" s="6" t="s">
        <v>126</v>
      </c>
      <c r="D25" s="5">
        <v>2003</v>
      </c>
      <c r="E25" s="5">
        <v>2003</v>
      </c>
      <c r="F25" s="7" t="s">
        <v>230</v>
      </c>
      <c r="G25" s="7" t="s">
        <v>59</v>
      </c>
      <c r="H25" s="6" t="s">
        <v>19</v>
      </c>
      <c r="I25" s="6" t="s">
        <v>20</v>
      </c>
      <c r="J25" s="6" t="s">
        <v>21</v>
      </c>
      <c r="K25" s="6" t="s">
        <v>221</v>
      </c>
      <c r="L25" s="5">
        <v>0</v>
      </c>
      <c r="M25" s="5">
        <v>0</v>
      </c>
    </row>
    <row r="26" spans="1:13" x14ac:dyDescent="0.25">
      <c r="A26" s="6" t="s">
        <v>228</v>
      </c>
      <c r="B26" s="5" t="s">
        <v>268</v>
      </c>
      <c r="C26" s="6" t="s">
        <v>135</v>
      </c>
      <c r="D26" s="5">
        <v>1998</v>
      </c>
      <c r="E26" s="5">
        <v>1998</v>
      </c>
      <c r="F26" s="7" t="s">
        <v>247</v>
      </c>
      <c r="G26" s="7" t="s">
        <v>42</v>
      </c>
      <c r="H26" s="6" t="s">
        <v>12</v>
      </c>
      <c r="I26" s="6" t="s">
        <v>53</v>
      </c>
      <c r="J26" s="6" t="s">
        <v>99</v>
      </c>
      <c r="K26" s="6" t="s">
        <v>12</v>
      </c>
      <c r="L26" s="5">
        <v>1</v>
      </c>
      <c r="M26" s="5">
        <v>0</v>
      </c>
    </row>
    <row r="27" spans="1:13" x14ac:dyDescent="0.25">
      <c r="A27" s="6" t="s">
        <v>228</v>
      </c>
      <c r="B27" s="5" t="s">
        <v>269</v>
      </c>
      <c r="C27" s="6" t="s">
        <v>139</v>
      </c>
      <c r="D27" s="5">
        <v>2004</v>
      </c>
      <c r="E27" s="5">
        <v>2004</v>
      </c>
      <c r="F27" s="7" t="s">
        <v>243</v>
      </c>
      <c r="G27" s="7" t="s">
        <v>34</v>
      </c>
      <c r="H27" s="6" t="s">
        <v>19</v>
      </c>
      <c r="I27" s="6" t="s">
        <v>30</v>
      </c>
      <c r="J27" s="6" t="s">
        <v>31</v>
      </c>
      <c r="K27" s="6" t="s">
        <v>47</v>
      </c>
      <c r="L27" s="5">
        <v>0</v>
      </c>
      <c r="M27" s="5">
        <v>0</v>
      </c>
    </row>
    <row r="28" spans="1:13" x14ac:dyDescent="0.25">
      <c r="A28" s="6" t="s">
        <v>228</v>
      </c>
      <c r="B28" s="5" t="s">
        <v>270</v>
      </c>
      <c r="C28" s="6" t="s">
        <v>141</v>
      </c>
      <c r="D28" s="5">
        <v>2004</v>
      </c>
      <c r="E28" s="5">
        <v>2004</v>
      </c>
      <c r="F28" s="7" t="s">
        <v>243</v>
      </c>
      <c r="G28" s="7" t="s">
        <v>42</v>
      </c>
      <c r="H28" s="6" t="s">
        <v>19</v>
      </c>
      <c r="I28" s="6" t="s">
        <v>44</v>
      </c>
      <c r="J28" s="6" t="s">
        <v>31</v>
      </c>
      <c r="K28" s="6" t="s">
        <v>47</v>
      </c>
      <c r="L28" s="5">
        <v>0</v>
      </c>
      <c r="M28" s="5">
        <v>0</v>
      </c>
    </row>
    <row r="29" spans="1:13" x14ac:dyDescent="0.25">
      <c r="A29" s="6" t="s">
        <v>228</v>
      </c>
      <c r="B29" s="5" t="s">
        <v>271</v>
      </c>
      <c r="C29" s="6" t="s">
        <v>143</v>
      </c>
      <c r="D29" s="5">
        <v>2000</v>
      </c>
      <c r="E29" s="5">
        <v>2000</v>
      </c>
      <c r="F29" s="7" t="s">
        <v>261</v>
      </c>
      <c r="G29" s="7" t="s">
        <v>11</v>
      </c>
      <c r="H29" s="6" t="s">
        <v>12</v>
      </c>
      <c r="I29" s="6" t="s">
        <v>256</v>
      </c>
      <c r="J29" s="6" t="s">
        <v>257</v>
      </c>
      <c r="K29" s="6" t="s">
        <v>12</v>
      </c>
      <c r="L29" s="5">
        <v>1</v>
      </c>
      <c r="M29" s="5">
        <v>0</v>
      </c>
    </row>
    <row r="30" spans="1:13" x14ac:dyDescent="0.25">
      <c r="A30" s="6" t="s">
        <v>228</v>
      </c>
      <c r="B30" s="5" t="s">
        <v>272</v>
      </c>
      <c r="C30" s="6" t="s">
        <v>145</v>
      </c>
      <c r="D30" s="5">
        <v>1997</v>
      </c>
      <c r="E30" s="5">
        <v>1997</v>
      </c>
      <c r="F30" s="7" t="s">
        <v>273</v>
      </c>
      <c r="G30" s="7" t="s">
        <v>59</v>
      </c>
      <c r="H30" s="6" t="s">
        <v>12</v>
      </c>
      <c r="I30" s="6" t="s">
        <v>256</v>
      </c>
      <c r="J30" s="6" t="s">
        <v>257</v>
      </c>
      <c r="K30" s="6" t="s">
        <v>12</v>
      </c>
      <c r="L30" s="5">
        <v>1</v>
      </c>
      <c r="M30" s="5">
        <v>0</v>
      </c>
    </row>
    <row r="31" spans="1:13" x14ac:dyDescent="0.25">
      <c r="A31" s="6" t="s">
        <v>228</v>
      </c>
      <c r="B31" s="5" t="s">
        <v>11</v>
      </c>
      <c r="C31" s="6" t="s">
        <v>150</v>
      </c>
      <c r="D31" s="5">
        <v>2003</v>
      </c>
      <c r="E31" s="5">
        <v>2003</v>
      </c>
      <c r="F31" s="7" t="s">
        <v>230</v>
      </c>
      <c r="G31" s="7" t="s">
        <v>42</v>
      </c>
      <c r="H31" s="6" t="s">
        <v>12</v>
      </c>
      <c r="I31" s="6" t="s">
        <v>13</v>
      </c>
      <c r="J31" s="6" t="s">
        <v>14</v>
      </c>
      <c r="K31" s="6" t="s">
        <v>12</v>
      </c>
      <c r="L31" s="5">
        <v>0</v>
      </c>
      <c r="M31" s="5">
        <v>0</v>
      </c>
    </row>
    <row r="32" spans="1:13" x14ac:dyDescent="0.25">
      <c r="A32" s="6" t="s">
        <v>228</v>
      </c>
      <c r="B32" s="5" t="s">
        <v>274</v>
      </c>
      <c r="C32" s="6" t="s">
        <v>154</v>
      </c>
      <c r="D32" s="5">
        <v>2004</v>
      </c>
      <c r="E32" s="5">
        <v>2004</v>
      </c>
      <c r="F32" s="7" t="s">
        <v>243</v>
      </c>
      <c r="G32" s="7" t="s">
        <v>11</v>
      </c>
      <c r="H32" s="6" t="s">
        <v>19</v>
      </c>
      <c r="I32" s="6" t="s">
        <v>30</v>
      </c>
      <c r="J32" s="6" t="s">
        <v>31</v>
      </c>
      <c r="K32" s="6" t="s">
        <v>47</v>
      </c>
      <c r="L32" s="5">
        <v>0</v>
      </c>
      <c r="M32" s="5">
        <v>0</v>
      </c>
    </row>
    <row r="33" spans="1:13" x14ac:dyDescent="0.25">
      <c r="A33" s="6" t="s">
        <v>228</v>
      </c>
      <c r="B33" s="5" t="s">
        <v>275</v>
      </c>
      <c r="C33" s="6" t="s">
        <v>156</v>
      </c>
      <c r="D33" s="5">
        <v>2007</v>
      </c>
      <c r="E33" s="5">
        <v>2007</v>
      </c>
      <c r="F33" s="7" t="s">
        <v>234</v>
      </c>
      <c r="G33" s="7" t="s">
        <v>34</v>
      </c>
      <c r="H33" s="6" t="s">
        <v>47</v>
      </c>
      <c r="I33" s="6" t="s">
        <v>73</v>
      </c>
      <c r="J33" s="6" t="s">
        <v>65</v>
      </c>
      <c r="K33" s="6" t="s">
        <v>47</v>
      </c>
      <c r="L33" s="5">
        <v>0</v>
      </c>
      <c r="M33" s="5">
        <v>0</v>
      </c>
    </row>
    <row r="34" spans="1:13" x14ac:dyDescent="0.25">
      <c r="A34" s="6" t="s">
        <v>228</v>
      </c>
      <c r="B34" s="5" t="s">
        <v>276</v>
      </c>
      <c r="C34" s="6" t="s">
        <v>158</v>
      </c>
      <c r="D34" s="5">
        <v>2003</v>
      </c>
      <c r="E34" s="5">
        <v>2003</v>
      </c>
      <c r="F34" s="7" t="s">
        <v>230</v>
      </c>
      <c r="G34" s="7" t="s">
        <v>34</v>
      </c>
      <c r="H34" s="6" t="s">
        <v>47</v>
      </c>
      <c r="I34" s="6" t="s">
        <v>73</v>
      </c>
      <c r="J34" s="6" t="s">
        <v>74</v>
      </c>
      <c r="K34" s="6" t="s">
        <v>47</v>
      </c>
      <c r="L34" s="5">
        <v>0</v>
      </c>
      <c r="M34" s="5">
        <v>0</v>
      </c>
    </row>
    <row r="35" spans="1:13" x14ac:dyDescent="0.25">
      <c r="A35" s="6" t="s">
        <v>228</v>
      </c>
      <c r="B35" s="5" t="s">
        <v>277</v>
      </c>
      <c r="C35" s="6" t="s">
        <v>164</v>
      </c>
      <c r="D35" s="5">
        <v>2007</v>
      </c>
      <c r="E35" s="5">
        <v>2007</v>
      </c>
      <c r="F35" s="7" t="s">
        <v>234</v>
      </c>
      <c r="G35" s="7" t="s">
        <v>18</v>
      </c>
      <c r="H35" s="6" t="s">
        <v>19</v>
      </c>
      <c r="I35" s="6" t="s">
        <v>20</v>
      </c>
      <c r="J35" s="6" t="s">
        <v>21</v>
      </c>
      <c r="K35" s="6" t="s">
        <v>47</v>
      </c>
      <c r="L35" s="5">
        <v>0</v>
      </c>
      <c r="M35" s="5">
        <v>0</v>
      </c>
    </row>
    <row r="36" spans="1:13" x14ac:dyDescent="0.25">
      <c r="A36" s="6" t="s">
        <v>228</v>
      </c>
      <c r="B36" s="5" t="s">
        <v>278</v>
      </c>
      <c r="C36" s="6" t="s">
        <v>168</v>
      </c>
      <c r="D36" s="5">
        <v>2007</v>
      </c>
      <c r="E36" s="5">
        <v>2007</v>
      </c>
      <c r="F36" s="7" t="s">
        <v>234</v>
      </c>
      <c r="G36" s="7" t="s">
        <v>18</v>
      </c>
      <c r="H36" s="6" t="s">
        <v>12</v>
      </c>
      <c r="I36" s="6" t="s">
        <v>13</v>
      </c>
      <c r="J36" s="6" t="s">
        <v>14</v>
      </c>
      <c r="K36" s="6" t="s">
        <v>12</v>
      </c>
      <c r="L36" s="5">
        <v>0</v>
      </c>
      <c r="M36" s="5">
        <v>0</v>
      </c>
    </row>
    <row r="37" spans="1:13" x14ac:dyDescent="0.25">
      <c r="A37" s="6" t="s">
        <v>228</v>
      </c>
      <c r="B37" s="5" t="s">
        <v>279</v>
      </c>
      <c r="C37" s="6" t="s">
        <v>170</v>
      </c>
      <c r="D37" s="5">
        <v>2006</v>
      </c>
      <c r="E37" s="5">
        <v>2006</v>
      </c>
      <c r="F37" s="7" t="s">
        <v>236</v>
      </c>
      <c r="G37" s="7" t="s">
        <v>24</v>
      </c>
      <c r="H37" s="6" t="s">
        <v>47</v>
      </c>
      <c r="I37" s="6" t="s">
        <v>47</v>
      </c>
      <c r="J37" s="6" t="s">
        <v>74</v>
      </c>
      <c r="K37" s="6" t="s">
        <v>47</v>
      </c>
      <c r="L37" s="5">
        <v>0</v>
      </c>
      <c r="M37" s="5">
        <v>0</v>
      </c>
    </row>
    <row r="38" spans="1:13" x14ac:dyDescent="0.25">
      <c r="A38" s="6" t="s">
        <v>228</v>
      </c>
      <c r="B38" s="5" t="s">
        <v>280</v>
      </c>
      <c r="C38" s="6" t="s">
        <v>172</v>
      </c>
      <c r="D38" s="5">
        <v>2004</v>
      </c>
      <c r="E38" s="5">
        <v>2004</v>
      </c>
      <c r="F38" s="7" t="s">
        <v>243</v>
      </c>
      <c r="G38" s="7" t="s">
        <v>42</v>
      </c>
      <c r="H38" s="6" t="s">
        <v>19</v>
      </c>
      <c r="I38" s="6" t="s">
        <v>44</v>
      </c>
      <c r="J38" s="6" t="s">
        <v>31</v>
      </c>
      <c r="K38" s="6" t="s">
        <v>47</v>
      </c>
      <c r="L38" s="5">
        <v>0</v>
      </c>
      <c r="M38" s="5">
        <v>0</v>
      </c>
    </row>
    <row r="39" spans="1:13" x14ac:dyDescent="0.25">
      <c r="A39" s="6" t="s">
        <v>228</v>
      </c>
      <c r="B39" s="5" t="s">
        <v>281</v>
      </c>
      <c r="C39" s="6" t="s">
        <v>176</v>
      </c>
      <c r="D39" s="5">
        <v>2002</v>
      </c>
      <c r="E39" s="5">
        <v>2002</v>
      </c>
      <c r="F39" s="7" t="s">
        <v>238</v>
      </c>
      <c r="G39" s="7" t="s">
        <v>59</v>
      </c>
      <c r="H39" s="6" t="s">
        <v>68</v>
      </c>
      <c r="I39" s="6" t="s">
        <v>30</v>
      </c>
      <c r="J39" s="6" t="s">
        <v>31</v>
      </c>
      <c r="K39" s="6" t="s">
        <v>47</v>
      </c>
      <c r="L39" s="5">
        <v>0</v>
      </c>
      <c r="M39" s="5">
        <v>0</v>
      </c>
    </row>
    <row r="40" spans="1:13" x14ac:dyDescent="0.25">
      <c r="A40" s="6" t="s">
        <v>228</v>
      </c>
      <c r="B40" s="5" t="s">
        <v>282</v>
      </c>
      <c r="C40" s="6" t="s">
        <v>178</v>
      </c>
      <c r="D40" s="5">
        <v>2004</v>
      </c>
      <c r="E40" s="5">
        <v>2004</v>
      </c>
      <c r="F40" s="7" t="s">
        <v>243</v>
      </c>
      <c r="G40" s="7" t="s">
        <v>18</v>
      </c>
      <c r="H40" s="6" t="s">
        <v>12</v>
      </c>
      <c r="I40" s="6" t="s">
        <v>13</v>
      </c>
      <c r="J40" s="6" t="s">
        <v>14</v>
      </c>
      <c r="K40" s="6" t="s">
        <v>12</v>
      </c>
      <c r="L40" s="5">
        <v>0</v>
      </c>
      <c r="M40" s="5">
        <v>0</v>
      </c>
    </row>
    <row r="41" spans="1:13" x14ac:dyDescent="0.25">
      <c r="A41" s="6" t="s">
        <v>228</v>
      </c>
      <c r="B41" s="5" t="s">
        <v>283</v>
      </c>
      <c r="C41" s="6" t="s">
        <v>180</v>
      </c>
      <c r="D41" s="5">
        <v>2008</v>
      </c>
      <c r="E41" s="5">
        <v>2008</v>
      </c>
      <c r="F41" s="7" t="s">
        <v>232</v>
      </c>
      <c r="G41" s="7" t="s">
        <v>18</v>
      </c>
      <c r="H41" s="6" t="s">
        <v>43</v>
      </c>
      <c r="I41" s="6" t="s">
        <v>13</v>
      </c>
      <c r="J41" s="6" t="s">
        <v>14</v>
      </c>
      <c r="K41" s="6" t="s">
        <v>12</v>
      </c>
      <c r="L41" s="5">
        <v>0</v>
      </c>
      <c r="M41" s="5">
        <v>0</v>
      </c>
    </row>
    <row r="42" spans="1:13" x14ac:dyDescent="0.25">
      <c r="A42" s="6" t="s">
        <v>228</v>
      </c>
      <c r="B42" s="5" t="s">
        <v>284</v>
      </c>
      <c r="C42" s="6" t="s">
        <v>184</v>
      </c>
      <c r="D42" s="5">
        <v>2002</v>
      </c>
      <c r="E42" s="5">
        <v>2002</v>
      </c>
      <c r="F42" s="7" t="s">
        <v>238</v>
      </c>
      <c r="G42" s="7" t="s">
        <v>11</v>
      </c>
      <c r="H42" s="6" t="s">
        <v>12</v>
      </c>
      <c r="I42" s="6" t="s">
        <v>13</v>
      </c>
      <c r="J42" s="6" t="s">
        <v>14</v>
      </c>
      <c r="K42" s="6" t="s">
        <v>12</v>
      </c>
      <c r="L42" s="5">
        <v>0</v>
      </c>
      <c r="M42" s="5">
        <v>0</v>
      </c>
    </row>
    <row r="43" spans="1:13" x14ac:dyDescent="0.25">
      <c r="A43" s="6" t="s">
        <v>228</v>
      </c>
      <c r="B43" s="5" t="s">
        <v>285</v>
      </c>
      <c r="C43" s="6" t="s">
        <v>186</v>
      </c>
      <c r="D43" s="5">
        <v>2004</v>
      </c>
      <c r="E43" s="5">
        <v>2004</v>
      </c>
      <c r="F43" s="7" t="s">
        <v>243</v>
      </c>
      <c r="G43" s="7" t="s">
        <v>34</v>
      </c>
      <c r="H43" s="6" t="s">
        <v>12</v>
      </c>
      <c r="I43" s="6" t="s">
        <v>13</v>
      </c>
      <c r="J43" s="6" t="s">
        <v>14</v>
      </c>
      <c r="K43" s="6" t="s">
        <v>12</v>
      </c>
      <c r="L43" s="5">
        <v>0</v>
      </c>
      <c r="M43" s="5">
        <v>0</v>
      </c>
    </row>
    <row r="44" spans="1:13" x14ac:dyDescent="0.25">
      <c r="A44" s="6" t="s">
        <v>228</v>
      </c>
      <c r="B44" s="5" t="s">
        <v>286</v>
      </c>
      <c r="C44" s="6" t="s">
        <v>188</v>
      </c>
      <c r="D44" s="5">
        <v>2006</v>
      </c>
      <c r="E44" s="5">
        <v>2006</v>
      </c>
      <c r="F44" s="7" t="s">
        <v>236</v>
      </c>
      <c r="G44" s="7" t="s">
        <v>18</v>
      </c>
      <c r="H44" s="6" t="s">
        <v>19</v>
      </c>
      <c r="I44" s="6" t="s">
        <v>20</v>
      </c>
      <c r="J44" s="6" t="s">
        <v>21</v>
      </c>
      <c r="K44" s="6" t="s">
        <v>221</v>
      </c>
      <c r="L44" s="5">
        <v>0</v>
      </c>
      <c r="M44" s="5">
        <v>0</v>
      </c>
    </row>
    <row r="45" spans="1:13" x14ac:dyDescent="0.25">
      <c r="A45" s="6" t="s">
        <v>228</v>
      </c>
      <c r="B45" s="5" t="s">
        <v>287</v>
      </c>
      <c r="C45" s="6" t="s">
        <v>190</v>
      </c>
      <c r="D45" s="5">
        <v>1980</v>
      </c>
      <c r="E45" s="5">
        <v>1980</v>
      </c>
      <c r="F45" s="7" t="s">
        <v>288</v>
      </c>
      <c r="G45" s="7" t="s">
        <v>117</v>
      </c>
      <c r="H45" s="6" t="s">
        <v>19</v>
      </c>
      <c r="I45" s="6" t="s">
        <v>20</v>
      </c>
      <c r="J45" s="6" t="s">
        <v>21</v>
      </c>
      <c r="K45" s="6" t="s">
        <v>221</v>
      </c>
      <c r="L45" s="5">
        <v>0</v>
      </c>
      <c r="M45" s="5">
        <v>0</v>
      </c>
    </row>
    <row r="46" spans="1:13" x14ac:dyDescent="0.25">
      <c r="A46" s="6" t="s">
        <v>228</v>
      </c>
      <c r="B46" s="5" t="s">
        <v>289</v>
      </c>
      <c r="C46" s="6" t="s">
        <v>192</v>
      </c>
      <c r="D46" s="5">
        <v>2002</v>
      </c>
      <c r="E46" s="5">
        <v>2002</v>
      </c>
      <c r="F46" s="7" t="s">
        <v>238</v>
      </c>
      <c r="G46" s="7" t="s">
        <v>42</v>
      </c>
      <c r="H46" s="6" t="s">
        <v>12</v>
      </c>
      <c r="I46" s="6" t="s">
        <v>53</v>
      </c>
      <c r="J46" s="6" t="s">
        <v>54</v>
      </c>
      <c r="K46" s="6" t="s">
        <v>12</v>
      </c>
      <c r="L46" s="5">
        <v>0</v>
      </c>
      <c r="M46" s="5">
        <v>0</v>
      </c>
    </row>
    <row r="47" spans="1:13" x14ac:dyDescent="0.25">
      <c r="A47" s="6" t="s">
        <v>228</v>
      </c>
      <c r="B47" s="5" t="s">
        <v>290</v>
      </c>
      <c r="C47" s="6" t="s">
        <v>194</v>
      </c>
      <c r="D47" s="5">
        <v>2004</v>
      </c>
      <c r="E47" s="5">
        <v>2004</v>
      </c>
      <c r="F47" s="7" t="s">
        <v>243</v>
      </c>
      <c r="G47" s="7" t="s">
        <v>24</v>
      </c>
      <c r="H47" s="6" t="s">
        <v>47</v>
      </c>
      <c r="I47" s="6" t="s">
        <v>73</v>
      </c>
      <c r="J47" s="6" t="s">
        <v>196</v>
      </c>
      <c r="K47" s="6" t="s">
        <v>47</v>
      </c>
      <c r="L47" s="5">
        <v>0</v>
      </c>
      <c r="M47" s="5">
        <v>0</v>
      </c>
    </row>
    <row r="48" spans="1:13" x14ac:dyDescent="0.25">
      <c r="A48" s="6" t="s">
        <v>228</v>
      </c>
      <c r="B48" s="5" t="s">
        <v>291</v>
      </c>
      <c r="C48" s="6" t="s">
        <v>200</v>
      </c>
      <c r="D48" s="5">
        <v>2005</v>
      </c>
      <c r="E48" s="5">
        <v>2005</v>
      </c>
      <c r="F48" s="7" t="s">
        <v>245</v>
      </c>
      <c r="G48" s="7" t="s">
        <v>42</v>
      </c>
      <c r="H48" s="6" t="s">
        <v>12</v>
      </c>
      <c r="I48" s="6" t="s">
        <v>13</v>
      </c>
      <c r="J48" s="6" t="s">
        <v>14</v>
      </c>
      <c r="K48" s="6" t="s">
        <v>12</v>
      </c>
      <c r="L48" s="5">
        <v>0</v>
      </c>
      <c r="M48" s="5">
        <v>0</v>
      </c>
    </row>
    <row r="49" spans="1:13" x14ac:dyDescent="0.25">
      <c r="A49" s="6" t="s">
        <v>228</v>
      </c>
      <c r="B49" s="5" t="s">
        <v>292</v>
      </c>
      <c r="C49" s="6" t="s">
        <v>202</v>
      </c>
      <c r="D49" s="5">
        <v>2007</v>
      </c>
      <c r="E49" s="5">
        <v>2007</v>
      </c>
      <c r="F49" s="7" t="s">
        <v>234</v>
      </c>
      <c r="G49" s="7" t="s">
        <v>42</v>
      </c>
      <c r="H49" s="6" t="s">
        <v>19</v>
      </c>
      <c r="I49" s="6" t="s">
        <v>77</v>
      </c>
      <c r="J49" s="6" t="s">
        <v>31</v>
      </c>
      <c r="K49" s="6" t="s">
        <v>47</v>
      </c>
      <c r="L49" s="5">
        <v>1</v>
      </c>
      <c r="M49" s="5">
        <v>0</v>
      </c>
    </row>
    <row r="50" spans="1:13" x14ac:dyDescent="0.25">
      <c r="A50" s="6" t="s">
        <v>228</v>
      </c>
      <c r="B50" s="5" t="s">
        <v>293</v>
      </c>
      <c r="C50" s="6" t="s">
        <v>204</v>
      </c>
      <c r="D50" s="5">
        <v>2007</v>
      </c>
      <c r="E50" s="5">
        <v>2007</v>
      </c>
      <c r="F50" s="7" t="s">
        <v>234</v>
      </c>
      <c r="G50" s="7" t="s">
        <v>294</v>
      </c>
      <c r="H50" s="6" t="s">
        <v>47</v>
      </c>
      <c r="I50" s="6" t="s">
        <v>73</v>
      </c>
      <c r="J50" s="6" t="s">
        <v>65</v>
      </c>
      <c r="K50" s="6" t="s">
        <v>47</v>
      </c>
      <c r="L50" s="5">
        <v>0</v>
      </c>
      <c r="M50" s="5">
        <v>0</v>
      </c>
    </row>
    <row r="51" spans="1:13" x14ac:dyDescent="0.25">
      <c r="A51" s="6" t="s">
        <v>228</v>
      </c>
      <c r="B51" s="5" t="s">
        <v>34</v>
      </c>
      <c r="C51" s="6" t="s">
        <v>206</v>
      </c>
      <c r="D51" s="5">
        <v>2007</v>
      </c>
      <c r="E51" s="5">
        <v>2007</v>
      </c>
      <c r="F51" s="7" t="s">
        <v>234</v>
      </c>
      <c r="G51" s="7" t="s">
        <v>42</v>
      </c>
      <c r="H51" s="6" t="s">
        <v>12</v>
      </c>
      <c r="I51" s="6" t="s">
        <v>13</v>
      </c>
      <c r="J51" s="6" t="s">
        <v>14</v>
      </c>
      <c r="K51" s="6" t="s">
        <v>12</v>
      </c>
      <c r="L51" s="5">
        <v>0</v>
      </c>
      <c r="M51" s="5">
        <v>0</v>
      </c>
    </row>
    <row r="52" spans="1:13" x14ac:dyDescent="0.25">
      <c r="A52" s="6" t="s">
        <v>228</v>
      </c>
      <c r="B52" s="5" t="s">
        <v>295</v>
      </c>
      <c r="C52" s="6" t="s">
        <v>208</v>
      </c>
      <c r="D52" s="5">
        <v>2006</v>
      </c>
      <c r="E52" s="5">
        <v>2006</v>
      </c>
      <c r="F52" s="7" t="s">
        <v>236</v>
      </c>
      <c r="G52" s="7" t="s">
        <v>42</v>
      </c>
      <c r="H52" s="6" t="s">
        <v>12</v>
      </c>
      <c r="I52" s="6" t="s">
        <v>13</v>
      </c>
      <c r="J52" s="6" t="s">
        <v>14</v>
      </c>
      <c r="K52" s="6" t="s">
        <v>12</v>
      </c>
      <c r="L52" s="5">
        <v>0</v>
      </c>
      <c r="M52" s="5">
        <v>0</v>
      </c>
    </row>
    <row r="53" spans="1:13" x14ac:dyDescent="0.25">
      <c r="A53" s="6" t="s">
        <v>228</v>
      </c>
      <c r="B53" s="5" t="s">
        <v>296</v>
      </c>
      <c r="C53" s="6" t="s">
        <v>210</v>
      </c>
      <c r="D53" s="5">
        <v>2004</v>
      </c>
      <c r="E53" s="5">
        <v>2004</v>
      </c>
      <c r="F53" s="7" t="s">
        <v>243</v>
      </c>
      <c r="G53" s="7" t="s">
        <v>34</v>
      </c>
      <c r="H53" s="6" t="s">
        <v>47</v>
      </c>
      <c r="I53" s="6" t="s">
        <v>73</v>
      </c>
      <c r="J53" s="6" t="s">
        <v>49</v>
      </c>
      <c r="K53" s="6" t="s">
        <v>47</v>
      </c>
      <c r="L53" s="5">
        <v>0</v>
      </c>
      <c r="M53" s="5">
        <v>0</v>
      </c>
    </row>
    <row r="54" spans="1:13" x14ac:dyDescent="0.25">
      <c r="A54" s="6" t="s">
        <v>228</v>
      </c>
      <c r="B54" s="5" t="s">
        <v>297</v>
      </c>
      <c r="C54" s="6" t="s">
        <v>212</v>
      </c>
      <c r="D54" s="5">
        <v>2009</v>
      </c>
      <c r="E54" s="5">
        <v>2009</v>
      </c>
      <c r="F54" s="7" t="s">
        <v>298</v>
      </c>
      <c r="G54" s="7" t="s">
        <v>18</v>
      </c>
      <c r="H54" s="6" t="s">
        <v>12</v>
      </c>
      <c r="I54" s="6" t="s">
        <v>13</v>
      </c>
      <c r="J54" s="6" t="s">
        <v>14</v>
      </c>
      <c r="K54" s="6" t="s">
        <v>12</v>
      </c>
      <c r="L54" s="5">
        <v>1</v>
      </c>
      <c r="M54" s="5">
        <v>0</v>
      </c>
    </row>
    <row r="55" spans="1:13" ht="30" customHeight="1" x14ac:dyDescent="0.25">
      <c r="A55" s="6" t="s">
        <v>299</v>
      </c>
      <c r="B55" s="5" t="s">
        <v>300</v>
      </c>
      <c r="C55" s="16" t="s">
        <v>301</v>
      </c>
      <c r="D55" s="5">
        <v>2006</v>
      </c>
      <c r="E55" s="5">
        <v>2006</v>
      </c>
      <c r="F55" s="17" t="s">
        <v>302</v>
      </c>
      <c r="G55" s="17" t="s">
        <v>303</v>
      </c>
      <c r="H55" s="6" t="s">
        <v>12</v>
      </c>
      <c r="I55" s="6" t="s">
        <v>13</v>
      </c>
      <c r="J55" s="6" t="s">
        <v>14</v>
      </c>
      <c r="K55" s="6" t="s">
        <v>12</v>
      </c>
      <c r="L55" s="5">
        <v>0</v>
      </c>
      <c r="M55" s="5">
        <v>0</v>
      </c>
    </row>
    <row r="56" spans="1:13" ht="30" customHeight="1" x14ac:dyDescent="0.25">
      <c r="A56" s="6" t="s">
        <v>299</v>
      </c>
      <c r="B56" s="5" t="s">
        <v>304</v>
      </c>
      <c r="C56" s="16" t="s">
        <v>305</v>
      </c>
      <c r="D56" s="5">
        <v>2002</v>
      </c>
      <c r="E56" s="5">
        <v>1990</v>
      </c>
      <c r="F56" s="17" t="s">
        <v>306</v>
      </c>
      <c r="G56" s="17" t="s">
        <v>307</v>
      </c>
      <c r="H56" s="6" t="s">
        <v>12</v>
      </c>
      <c r="I56" s="6" t="s">
        <v>148</v>
      </c>
      <c r="J56" s="6" t="s">
        <v>257</v>
      </c>
      <c r="K56" s="6" t="s">
        <v>12</v>
      </c>
      <c r="L56" s="5">
        <v>1</v>
      </c>
      <c r="M56" s="5">
        <v>0</v>
      </c>
    </row>
    <row r="57" spans="1:13" ht="30" customHeight="1" x14ac:dyDescent="0.25">
      <c r="A57" s="6" t="s">
        <v>299</v>
      </c>
      <c r="B57" s="5" t="s">
        <v>308</v>
      </c>
      <c r="C57" s="16" t="s">
        <v>309</v>
      </c>
      <c r="D57" s="5">
        <v>2001</v>
      </c>
      <c r="E57" s="5">
        <v>1998</v>
      </c>
      <c r="F57" s="17" t="s">
        <v>310</v>
      </c>
      <c r="G57" s="17" t="s">
        <v>311</v>
      </c>
      <c r="H57" s="6" t="s">
        <v>12</v>
      </c>
      <c r="I57" s="6" t="s">
        <v>256</v>
      </c>
      <c r="J57" s="6" t="s">
        <v>312</v>
      </c>
      <c r="K57" s="6" t="s">
        <v>12</v>
      </c>
      <c r="L57" s="5">
        <v>0</v>
      </c>
      <c r="M57" s="5">
        <v>0</v>
      </c>
    </row>
    <row r="58" spans="1:13" ht="30" customHeight="1" x14ac:dyDescent="0.25">
      <c r="A58" s="6" t="s">
        <v>299</v>
      </c>
      <c r="B58" s="5" t="s">
        <v>313</v>
      </c>
      <c r="C58" s="16" t="s">
        <v>314</v>
      </c>
      <c r="D58" s="5">
        <v>2007</v>
      </c>
      <c r="E58" s="5">
        <v>2005</v>
      </c>
      <c r="F58" s="17" t="s">
        <v>315</v>
      </c>
      <c r="G58" s="17" t="s">
        <v>316</v>
      </c>
      <c r="H58" s="6" t="s">
        <v>19</v>
      </c>
      <c r="I58" s="6" t="s">
        <v>77</v>
      </c>
      <c r="J58" s="6" t="s">
        <v>31</v>
      </c>
      <c r="K58" s="6" t="s">
        <v>221</v>
      </c>
      <c r="L58" s="5">
        <v>1</v>
      </c>
      <c r="M58" s="5">
        <v>0</v>
      </c>
    </row>
    <row r="59" spans="1:13" ht="30" customHeight="1" x14ac:dyDescent="0.25">
      <c r="A59" s="6" t="s">
        <v>299</v>
      </c>
      <c r="B59" s="5" t="s">
        <v>317</v>
      </c>
      <c r="C59" s="16" t="s">
        <v>318</v>
      </c>
      <c r="D59" s="5">
        <v>2007</v>
      </c>
      <c r="E59" s="5">
        <v>2000</v>
      </c>
      <c r="F59" s="17" t="s">
        <v>319</v>
      </c>
      <c r="G59" s="17" t="s">
        <v>320</v>
      </c>
      <c r="H59" s="6" t="s">
        <v>262</v>
      </c>
      <c r="I59" s="6" t="s">
        <v>73</v>
      </c>
      <c r="J59" s="6" t="s">
        <v>321</v>
      </c>
      <c r="K59" s="6" t="s">
        <v>47</v>
      </c>
      <c r="L59" s="5">
        <v>0</v>
      </c>
      <c r="M59" s="5">
        <v>0</v>
      </c>
    </row>
    <row r="60" spans="1:13" ht="30" customHeight="1" x14ac:dyDescent="0.25">
      <c r="A60" s="6" t="s">
        <v>299</v>
      </c>
      <c r="B60" s="5" t="s">
        <v>322</v>
      </c>
      <c r="C60" s="16" t="s">
        <v>323</v>
      </c>
      <c r="D60" s="5">
        <v>2002</v>
      </c>
      <c r="E60" s="5">
        <v>2002</v>
      </c>
      <c r="F60" s="17" t="s">
        <v>324</v>
      </c>
      <c r="G60" s="17" t="s">
        <v>325</v>
      </c>
      <c r="H60" s="6" t="s">
        <v>19</v>
      </c>
      <c r="I60" s="6" t="s">
        <v>30</v>
      </c>
      <c r="J60" s="6" t="s">
        <v>31</v>
      </c>
      <c r="K60" s="6" t="s">
        <v>221</v>
      </c>
      <c r="L60" s="5">
        <v>0</v>
      </c>
      <c r="M60" s="5">
        <v>0</v>
      </c>
    </row>
    <row r="61" spans="1:13" ht="30" customHeight="1" x14ac:dyDescent="0.25">
      <c r="A61" s="6" t="s">
        <v>299</v>
      </c>
      <c r="B61" s="5" t="s">
        <v>326</v>
      </c>
      <c r="C61" s="16" t="s">
        <v>327</v>
      </c>
      <c r="D61" s="5">
        <v>1982</v>
      </c>
      <c r="E61" s="5">
        <v>1980</v>
      </c>
      <c r="F61" s="17" t="s">
        <v>328</v>
      </c>
      <c r="G61" s="17" t="s">
        <v>329</v>
      </c>
      <c r="H61" s="6" t="s">
        <v>12</v>
      </c>
      <c r="I61" s="6" t="s">
        <v>13</v>
      </c>
      <c r="J61" s="6" t="s">
        <v>118</v>
      </c>
      <c r="K61" s="6" t="s">
        <v>12</v>
      </c>
      <c r="L61" s="5">
        <v>0</v>
      </c>
      <c r="M61" s="5">
        <v>0</v>
      </c>
    </row>
    <row r="62" spans="1:13" ht="30" customHeight="1" x14ac:dyDescent="0.25">
      <c r="A62" s="6" t="s">
        <v>299</v>
      </c>
      <c r="B62" s="5" t="s">
        <v>330</v>
      </c>
      <c r="C62" s="16" t="s">
        <v>331</v>
      </c>
      <c r="D62" s="5">
        <v>2005</v>
      </c>
      <c r="E62" s="5">
        <v>2002</v>
      </c>
      <c r="F62" s="17" t="s">
        <v>332</v>
      </c>
      <c r="G62" s="17" t="s">
        <v>333</v>
      </c>
      <c r="H62" s="6" t="s">
        <v>12</v>
      </c>
      <c r="I62" s="6" t="s">
        <v>53</v>
      </c>
      <c r="J62" s="6" t="s">
        <v>54</v>
      </c>
      <c r="K62" s="6" t="s">
        <v>12</v>
      </c>
      <c r="L62" s="5">
        <v>0</v>
      </c>
      <c r="M62" s="5">
        <v>0</v>
      </c>
    </row>
    <row r="63" spans="1:13" ht="30" customHeight="1" x14ac:dyDescent="0.25">
      <c r="A63" s="6" t="s">
        <v>299</v>
      </c>
      <c r="B63" s="5" t="s">
        <v>334</v>
      </c>
      <c r="C63" s="16" t="s">
        <v>335</v>
      </c>
      <c r="D63" s="5">
        <v>2006</v>
      </c>
      <c r="E63" s="5">
        <v>2003</v>
      </c>
      <c r="F63" s="17" t="s">
        <v>336</v>
      </c>
      <c r="G63" s="17" t="s">
        <v>337</v>
      </c>
      <c r="H63" s="6" t="s">
        <v>19</v>
      </c>
      <c r="I63" s="6" t="s">
        <v>20</v>
      </c>
      <c r="J63" s="6" t="s">
        <v>21</v>
      </c>
      <c r="K63" s="6" t="s">
        <v>221</v>
      </c>
      <c r="L63" s="5">
        <v>0</v>
      </c>
      <c r="M63" s="5">
        <v>0</v>
      </c>
    </row>
    <row r="64" spans="1:13" ht="30" customHeight="1" x14ac:dyDescent="0.25">
      <c r="A64" s="6" t="s">
        <v>299</v>
      </c>
      <c r="B64" s="5" t="s">
        <v>338</v>
      </c>
      <c r="C64" s="16" t="s">
        <v>339</v>
      </c>
      <c r="D64" s="5">
        <v>2000</v>
      </c>
      <c r="E64" s="5">
        <v>1997</v>
      </c>
      <c r="F64" s="17" t="s">
        <v>340</v>
      </c>
      <c r="G64" s="17" t="s">
        <v>325</v>
      </c>
      <c r="H64" s="6" t="s">
        <v>12</v>
      </c>
      <c r="I64" s="6" t="s">
        <v>256</v>
      </c>
      <c r="J64" s="6" t="s">
        <v>257</v>
      </c>
      <c r="K64" s="6" t="s">
        <v>12</v>
      </c>
      <c r="L64" s="5">
        <v>0</v>
      </c>
      <c r="M64" s="5">
        <v>0</v>
      </c>
    </row>
    <row r="65" spans="1:13" ht="30" customHeight="1" x14ac:dyDescent="0.25">
      <c r="A65" s="6" t="s">
        <v>299</v>
      </c>
      <c r="B65" s="5" t="s">
        <v>341</v>
      </c>
      <c r="C65" s="16" t="s">
        <v>342</v>
      </c>
      <c r="D65" s="5">
        <v>2004</v>
      </c>
      <c r="E65" s="5">
        <v>2004</v>
      </c>
      <c r="F65" s="17" t="s">
        <v>343</v>
      </c>
      <c r="G65" s="17" t="s">
        <v>344</v>
      </c>
      <c r="H65" s="6" t="s">
        <v>19</v>
      </c>
      <c r="I65" s="6" t="s">
        <v>30</v>
      </c>
      <c r="J65" s="6" t="s">
        <v>31</v>
      </c>
      <c r="K65" s="6" t="s">
        <v>221</v>
      </c>
      <c r="L65" s="5">
        <v>0</v>
      </c>
      <c r="M65" s="5">
        <v>0</v>
      </c>
    </row>
    <row r="66" spans="1:13" ht="30" customHeight="1" x14ac:dyDescent="0.25">
      <c r="A66" s="6" t="s">
        <v>299</v>
      </c>
      <c r="B66" s="5" t="s">
        <v>345</v>
      </c>
      <c r="C66" s="16" t="s">
        <v>346</v>
      </c>
      <c r="D66" s="5">
        <v>2003</v>
      </c>
      <c r="E66" s="5">
        <v>1992</v>
      </c>
      <c r="F66" s="17" t="s">
        <v>347</v>
      </c>
      <c r="G66" s="17" t="s">
        <v>348</v>
      </c>
      <c r="H66" s="6" t="s">
        <v>47</v>
      </c>
      <c r="I66" s="6" t="s">
        <v>73</v>
      </c>
      <c r="J66" s="6" t="s">
        <v>349</v>
      </c>
      <c r="K66" s="6" t="s">
        <v>47</v>
      </c>
      <c r="L66" s="5">
        <v>0</v>
      </c>
      <c r="M66" s="5">
        <v>0</v>
      </c>
    </row>
    <row r="67" spans="1:13" ht="30" customHeight="1" x14ac:dyDescent="0.25">
      <c r="A67" s="6" t="s">
        <v>299</v>
      </c>
      <c r="B67" s="5" t="s">
        <v>350</v>
      </c>
      <c r="C67" s="16" t="s">
        <v>351</v>
      </c>
      <c r="D67" s="5">
        <v>2004</v>
      </c>
      <c r="E67" s="5">
        <v>2002</v>
      </c>
      <c r="F67" s="17" t="s">
        <v>352</v>
      </c>
      <c r="G67" s="17" t="s">
        <v>320</v>
      </c>
      <c r="H67" s="6" t="s">
        <v>68</v>
      </c>
      <c r="I67" s="6" t="s">
        <v>30</v>
      </c>
      <c r="J67" s="6" t="s">
        <v>31</v>
      </c>
      <c r="K67" s="6" t="s">
        <v>221</v>
      </c>
      <c r="L67" s="5">
        <v>0</v>
      </c>
      <c r="M67" s="5">
        <v>0</v>
      </c>
    </row>
    <row r="68" spans="1:13" ht="30" customHeight="1" x14ac:dyDescent="0.25">
      <c r="A68" s="6" t="s">
        <v>299</v>
      </c>
      <c r="B68" s="5" t="s">
        <v>353</v>
      </c>
      <c r="C68" s="16" t="s">
        <v>354</v>
      </c>
      <c r="D68" s="5">
        <v>2003</v>
      </c>
      <c r="E68" s="5">
        <v>2002</v>
      </c>
      <c r="F68" s="17" t="s">
        <v>355</v>
      </c>
      <c r="G68" s="17" t="s">
        <v>344</v>
      </c>
      <c r="H68" s="6" t="s">
        <v>12</v>
      </c>
      <c r="I68" s="6" t="s">
        <v>13</v>
      </c>
      <c r="J68" s="6" t="s">
        <v>14</v>
      </c>
      <c r="K68" s="6" t="s">
        <v>12</v>
      </c>
      <c r="L68" s="5">
        <v>0</v>
      </c>
      <c r="M68" s="5">
        <v>0</v>
      </c>
    </row>
    <row r="69" spans="1:13" ht="30" customHeight="1" x14ac:dyDescent="0.25">
      <c r="A69" s="6" t="s">
        <v>299</v>
      </c>
      <c r="B69" s="5" t="s">
        <v>356</v>
      </c>
      <c r="C69" s="16" t="s">
        <v>357</v>
      </c>
      <c r="D69" s="5">
        <v>2004</v>
      </c>
      <c r="E69" s="5">
        <v>2003</v>
      </c>
      <c r="F69" s="17" t="s">
        <v>358</v>
      </c>
      <c r="G69" s="17" t="s">
        <v>359</v>
      </c>
      <c r="H69" s="6" t="s">
        <v>12</v>
      </c>
      <c r="I69" s="6" t="s">
        <v>13</v>
      </c>
      <c r="J69" s="6" t="s">
        <v>14</v>
      </c>
      <c r="K69" s="6" t="s">
        <v>12</v>
      </c>
      <c r="L69" s="5">
        <v>0</v>
      </c>
      <c r="M69" s="5">
        <v>0</v>
      </c>
    </row>
    <row r="70" spans="1:13" ht="30" customHeight="1" x14ac:dyDescent="0.25">
      <c r="A70" s="6" t="s">
        <v>299</v>
      </c>
      <c r="B70" s="5" t="s">
        <v>360</v>
      </c>
      <c r="C70" s="16" t="s">
        <v>361</v>
      </c>
      <c r="D70" s="5">
        <v>2006</v>
      </c>
      <c r="E70" s="5">
        <v>2006</v>
      </c>
      <c r="F70" s="17" t="s">
        <v>302</v>
      </c>
      <c r="G70" s="17" t="s">
        <v>316</v>
      </c>
      <c r="H70" s="6" t="s">
        <v>19</v>
      </c>
      <c r="I70" s="6" t="s">
        <v>20</v>
      </c>
      <c r="J70" s="6" t="s">
        <v>21</v>
      </c>
      <c r="K70" s="6" t="s">
        <v>221</v>
      </c>
      <c r="L70" s="5">
        <v>0</v>
      </c>
      <c r="M70" s="5">
        <v>0</v>
      </c>
    </row>
    <row r="71" spans="1:13" ht="30" customHeight="1" x14ac:dyDescent="0.25">
      <c r="A71" s="6" t="s">
        <v>299</v>
      </c>
      <c r="B71" s="5" t="s">
        <v>362</v>
      </c>
      <c r="C71" s="16" t="s">
        <v>363</v>
      </c>
      <c r="D71" s="5">
        <v>1997</v>
      </c>
      <c r="E71" s="5">
        <v>1980</v>
      </c>
      <c r="F71" s="17" t="s">
        <v>364</v>
      </c>
      <c r="G71" s="17" t="s">
        <v>365</v>
      </c>
      <c r="H71" s="6" t="s">
        <v>19</v>
      </c>
      <c r="I71" s="6" t="s">
        <v>366</v>
      </c>
      <c r="J71" s="6" t="s">
        <v>21</v>
      </c>
      <c r="K71" s="6" t="s">
        <v>221</v>
      </c>
      <c r="L71" s="5">
        <v>0</v>
      </c>
      <c r="M71" s="5">
        <v>0</v>
      </c>
    </row>
    <row r="72" spans="1:13" ht="30" customHeight="1" x14ac:dyDescent="0.25">
      <c r="A72" s="6" t="s">
        <v>299</v>
      </c>
      <c r="B72" s="5" t="s">
        <v>367</v>
      </c>
      <c r="C72" s="16" t="s">
        <v>368</v>
      </c>
      <c r="D72" s="5">
        <v>2007</v>
      </c>
      <c r="E72" s="5">
        <v>2007</v>
      </c>
      <c r="F72" s="17" t="s">
        <v>369</v>
      </c>
      <c r="G72" s="17" t="s">
        <v>370</v>
      </c>
      <c r="H72" s="6" t="s">
        <v>47</v>
      </c>
      <c r="I72" s="6" t="s">
        <v>73</v>
      </c>
      <c r="J72" s="6" t="s">
        <v>371</v>
      </c>
      <c r="K72" s="6" t="s">
        <v>47</v>
      </c>
      <c r="L72" s="5">
        <v>0</v>
      </c>
      <c r="M72" s="5">
        <v>0</v>
      </c>
    </row>
    <row r="73" spans="1:13" ht="30" customHeight="1" x14ac:dyDescent="0.25">
      <c r="A73" s="6" t="s">
        <v>299</v>
      </c>
      <c r="B73" s="5" t="s">
        <v>313</v>
      </c>
      <c r="C73" s="16" t="s">
        <v>372</v>
      </c>
      <c r="D73" s="5">
        <v>2006</v>
      </c>
      <c r="E73" s="5">
        <v>2004</v>
      </c>
      <c r="F73" s="17" t="s">
        <v>373</v>
      </c>
      <c r="G73" s="17" t="s">
        <v>303</v>
      </c>
      <c r="H73" s="6" t="s">
        <v>47</v>
      </c>
      <c r="I73" s="6" t="s">
        <v>73</v>
      </c>
      <c r="J73" s="6" t="s">
        <v>374</v>
      </c>
      <c r="K73" s="6" t="s">
        <v>47</v>
      </c>
      <c r="L73" s="5">
        <v>0</v>
      </c>
      <c r="M73" s="5">
        <v>0</v>
      </c>
    </row>
    <row r="74" spans="1:13" x14ac:dyDescent="0.25">
      <c r="A74" s="6" t="s">
        <v>375</v>
      </c>
      <c r="B74" s="5" t="s">
        <v>376</v>
      </c>
      <c r="C74" s="6" t="s">
        <v>46</v>
      </c>
      <c r="D74" s="5">
        <v>2005</v>
      </c>
      <c r="E74" s="5">
        <v>2005</v>
      </c>
      <c r="F74" s="7" t="s">
        <v>245</v>
      </c>
      <c r="G74" s="7" t="s">
        <v>24</v>
      </c>
      <c r="H74" s="6" t="s">
        <v>47</v>
      </c>
      <c r="I74" s="6" t="s">
        <v>73</v>
      </c>
      <c r="J74" s="6" t="s">
        <v>74</v>
      </c>
      <c r="K74" s="6" t="s">
        <v>47</v>
      </c>
      <c r="L74" s="5">
        <v>0</v>
      </c>
      <c r="M74" s="5">
        <v>0</v>
      </c>
    </row>
    <row r="75" spans="1:13" x14ac:dyDescent="0.25">
      <c r="A75" s="6" t="s">
        <v>375</v>
      </c>
      <c r="B75" s="5" t="s">
        <v>377</v>
      </c>
      <c r="C75" s="6" t="s">
        <v>72</v>
      </c>
      <c r="D75" s="5">
        <v>2005</v>
      </c>
      <c r="E75" s="5">
        <v>2005</v>
      </c>
      <c r="F75" s="7" t="s">
        <v>245</v>
      </c>
      <c r="G75" s="7" t="s">
        <v>24</v>
      </c>
      <c r="H75" s="6" t="s">
        <v>47</v>
      </c>
      <c r="I75" s="6" t="s">
        <v>73</v>
      </c>
      <c r="J75" s="6" t="s">
        <v>74</v>
      </c>
      <c r="K75" s="6" t="s">
        <v>47</v>
      </c>
      <c r="L75" s="5">
        <v>0</v>
      </c>
      <c r="M75" s="5">
        <v>0</v>
      </c>
    </row>
    <row r="76" spans="1:13" x14ac:dyDescent="0.25">
      <c r="A76" s="6" t="s">
        <v>375</v>
      </c>
      <c r="B76" s="5" t="s">
        <v>378</v>
      </c>
      <c r="C76" s="6" t="s">
        <v>79</v>
      </c>
      <c r="D76" s="5">
        <v>2001</v>
      </c>
      <c r="E76" s="5">
        <v>2001</v>
      </c>
      <c r="F76" s="7" t="s">
        <v>255</v>
      </c>
      <c r="G76" s="7" t="s">
        <v>11</v>
      </c>
      <c r="H76" s="6" t="s">
        <v>12</v>
      </c>
      <c r="I76" s="6" t="s">
        <v>13</v>
      </c>
      <c r="J76" s="6" t="s">
        <v>14</v>
      </c>
      <c r="K76" s="6" t="s">
        <v>12</v>
      </c>
      <c r="L76" s="5">
        <v>0</v>
      </c>
      <c r="M76" s="5">
        <v>0</v>
      </c>
    </row>
    <row r="77" spans="1:13" x14ac:dyDescent="0.25">
      <c r="A77" s="6" t="s">
        <v>375</v>
      </c>
      <c r="B77" s="5" t="s">
        <v>379</v>
      </c>
      <c r="C77" s="6" t="s">
        <v>86</v>
      </c>
      <c r="D77" s="5">
        <v>2004</v>
      </c>
      <c r="E77" s="5">
        <v>2004</v>
      </c>
      <c r="F77" s="7" t="s">
        <v>243</v>
      </c>
      <c r="G77" s="7" t="s">
        <v>42</v>
      </c>
      <c r="H77" s="6" t="s">
        <v>19</v>
      </c>
      <c r="I77" s="6" t="s">
        <v>77</v>
      </c>
      <c r="J77" s="6" t="s">
        <v>31</v>
      </c>
      <c r="K77" s="6" t="s">
        <v>221</v>
      </c>
      <c r="L77" s="5">
        <v>0</v>
      </c>
      <c r="M77" s="5">
        <v>0</v>
      </c>
    </row>
    <row r="78" spans="1:13" x14ac:dyDescent="0.25">
      <c r="A78" s="6" t="s">
        <v>375</v>
      </c>
      <c r="B78" s="5" t="s">
        <v>380</v>
      </c>
      <c r="C78" s="6" t="s">
        <v>90</v>
      </c>
      <c r="D78" s="5">
        <v>2008</v>
      </c>
      <c r="E78" s="5">
        <v>2008</v>
      </c>
      <c r="F78" s="7" t="s">
        <v>232</v>
      </c>
      <c r="G78" s="7" t="s">
        <v>42</v>
      </c>
      <c r="H78" s="6" t="s">
        <v>47</v>
      </c>
      <c r="I78" s="6" t="s">
        <v>73</v>
      </c>
      <c r="J78" s="6" t="s">
        <v>74</v>
      </c>
      <c r="K78" s="6" t="s">
        <v>47</v>
      </c>
      <c r="L78" s="5">
        <v>1</v>
      </c>
      <c r="M78" s="5">
        <v>0</v>
      </c>
    </row>
    <row r="79" spans="1:13" x14ac:dyDescent="0.25">
      <c r="A79" s="6" t="s">
        <v>375</v>
      </c>
      <c r="B79" s="5" t="s">
        <v>381</v>
      </c>
      <c r="C79" s="6" t="s">
        <v>92</v>
      </c>
      <c r="D79" s="5">
        <v>2002</v>
      </c>
      <c r="E79" s="5">
        <v>2002</v>
      </c>
      <c r="F79" s="7" t="s">
        <v>238</v>
      </c>
      <c r="G79" s="7" t="s">
        <v>59</v>
      </c>
      <c r="H79" s="6" t="s">
        <v>47</v>
      </c>
      <c r="I79" s="6" t="s">
        <v>73</v>
      </c>
      <c r="J79" s="6" t="s">
        <v>382</v>
      </c>
      <c r="K79" s="6" t="s">
        <v>47</v>
      </c>
      <c r="L79" s="5">
        <v>0</v>
      </c>
      <c r="M79" s="5">
        <v>0</v>
      </c>
    </row>
    <row r="80" spans="1:13" x14ac:dyDescent="0.25">
      <c r="A80" s="6" t="s">
        <v>375</v>
      </c>
      <c r="B80" s="5" t="s">
        <v>383</v>
      </c>
      <c r="C80" s="6" t="s">
        <v>95</v>
      </c>
      <c r="D80" s="5">
        <v>2008</v>
      </c>
      <c r="E80" s="5">
        <v>2008</v>
      </c>
      <c r="F80" s="7" t="s">
        <v>232</v>
      </c>
      <c r="G80" s="7" t="s">
        <v>24</v>
      </c>
      <c r="H80" s="6" t="s">
        <v>47</v>
      </c>
      <c r="I80" s="6" t="s">
        <v>73</v>
      </c>
      <c r="J80" s="6" t="s">
        <v>74</v>
      </c>
      <c r="K80" s="6" t="s">
        <v>47</v>
      </c>
      <c r="L80" s="5">
        <v>0</v>
      </c>
      <c r="M80" s="5">
        <v>0</v>
      </c>
    </row>
    <row r="81" spans="1:13" x14ac:dyDescent="0.25">
      <c r="A81" s="6" t="s">
        <v>375</v>
      </c>
      <c r="B81" s="5" t="s">
        <v>384</v>
      </c>
      <c r="C81" s="6" t="s">
        <v>97</v>
      </c>
      <c r="D81" s="5">
        <v>2003</v>
      </c>
      <c r="E81" s="5">
        <v>2003</v>
      </c>
      <c r="F81" s="7" t="s">
        <v>230</v>
      </c>
      <c r="G81" s="7" t="s">
        <v>42</v>
      </c>
      <c r="H81" s="6" t="s">
        <v>12</v>
      </c>
      <c r="I81" s="6" t="s">
        <v>53</v>
      </c>
      <c r="J81" s="6" t="s">
        <v>54</v>
      </c>
      <c r="K81" s="6" t="s">
        <v>12</v>
      </c>
      <c r="L81" s="5">
        <v>1</v>
      </c>
      <c r="M81" s="5">
        <v>0</v>
      </c>
    </row>
    <row r="82" spans="1:13" x14ac:dyDescent="0.25">
      <c r="A82" s="6" t="s">
        <v>375</v>
      </c>
      <c r="B82" s="5" t="s">
        <v>385</v>
      </c>
      <c r="C82" s="6" t="s">
        <v>105</v>
      </c>
      <c r="D82" s="5">
        <v>2005</v>
      </c>
      <c r="E82" s="5">
        <v>2005</v>
      </c>
      <c r="F82" s="7" t="s">
        <v>245</v>
      </c>
      <c r="G82" s="7" t="s">
        <v>24</v>
      </c>
      <c r="H82" s="6" t="s">
        <v>47</v>
      </c>
      <c r="I82" s="6" t="s">
        <v>73</v>
      </c>
      <c r="J82" s="6" t="s">
        <v>74</v>
      </c>
      <c r="K82" s="6" t="s">
        <v>47</v>
      </c>
      <c r="L82" s="5">
        <v>0</v>
      </c>
      <c r="M82" s="5">
        <v>0</v>
      </c>
    </row>
    <row r="83" spans="1:13" x14ac:dyDescent="0.25">
      <c r="A83" s="6" t="s">
        <v>375</v>
      </c>
      <c r="B83" s="5" t="s">
        <v>386</v>
      </c>
      <c r="C83" s="6" t="s">
        <v>128</v>
      </c>
      <c r="D83" s="5">
        <v>2005</v>
      </c>
      <c r="E83" s="5">
        <v>2005</v>
      </c>
      <c r="F83" s="7" t="s">
        <v>245</v>
      </c>
      <c r="G83" s="7" t="s">
        <v>42</v>
      </c>
      <c r="H83" s="6" t="s">
        <v>19</v>
      </c>
      <c r="I83" s="6" t="s">
        <v>77</v>
      </c>
      <c r="J83" s="6" t="s">
        <v>31</v>
      </c>
      <c r="K83" s="6" t="s">
        <v>221</v>
      </c>
      <c r="L83" s="5">
        <v>0</v>
      </c>
      <c r="M83" s="5">
        <v>0</v>
      </c>
    </row>
    <row r="84" spans="1:13" x14ac:dyDescent="0.25">
      <c r="A84" s="6" t="s">
        <v>375</v>
      </c>
      <c r="B84" s="5" t="s">
        <v>387</v>
      </c>
      <c r="C84" s="6" t="s">
        <v>137</v>
      </c>
      <c r="D84" s="5">
        <v>2003</v>
      </c>
      <c r="E84" s="5">
        <v>2003</v>
      </c>
      <c r="F84" s="7" t="s">
        <v>230</v>
      </c>
      <c r="G84" s="7" t="s">
        <v>42</v>
      </c>
      <c r="H84" s="6" t="s">
        <v>12</v>
      </c>
      <c r="I84" s="6" t="s">
        <v>53</v>
      </c>
      <c r="J84" s="6" t="s">
        <v>54</v>
      </c>
      <c r="K84" s="6" t="s">
        <v>12</v>
      </c>
      <c r="L84" s="5">
        <v>0</v>
      </c>
      <c r="M84" s="5">
        <v>0</v>
      </c>
    </row>
    <row r="85" spans="1:13" x14ac:dyDescent="0.25">
      <c r="A85" s="6" t="s">
        <v>375</v>
      </c>
      <c r="B85" s="5" t="s">
        <v>388</v>
      </c>
      <c r="C85" s="6" t="s">
        <v>147</v>
      </c>
      <c r="D85" s="5">
        <v>2003</v>
      </c>
      <c r="E85" s="5">
        <v>2003</v>
      </c>
      <c r="F85" s="7" t="s">
        <v>230</v>
      </c>
      <c r="G85" s="7" t="s">
        <v>59</v>
      </c>
      <c r="H85" s="6" t="s">
        <v>12</v>
      </c>
      <c r="I85" s="6" t="s">
        <v>389</v>
      </c>
      <c r="J85" s="6" t="s">
        <v>257</v>
      </c>
      <c r="K85" s="6" t="s">
        <v>12</v>
      </c>
      <c r="L85" s="5">
        <v>1</v>
      </c>
      <c r="M85" s="5">
        <v>0</v>
      </c>
    </row>
    <row r="86" spans="1:13" x14ac:dyDescent="0.25">
      <c r="A86" s="6" t="s">
        <v>375</v>
      </c>
      <c r="B86" s="5" t="s">
        <v>390</v>
      </c>
      <c r="C86" s="6" t="s">
        <v>391</v>
      </c>
      <c r="D86" s="5">
        <v>2007</v>
      </c>
      <c r="E86" s="5">
        <v>2007</v>
      </c>
      <c r="F86" s="7" t="s">
        <v>234</v>
      </c>
      <c r="G86" s="7" t="s">
        <v>18</v>
      </c>
      <c r="H86" s="6" t="s">
        <v>19</v>
      </c>
      <c r="I86" s="6" t="s">
        <v>77</v>
      </c>
      <c r="J86" s="6" t="s">
        <v>162</v>
      </c>
      <c r="K86" s="6" t="s">
        <v>221</v>
      </c>
      <c r="L86" s="5">
        <v>0</v>
      </c>
      <c r="M86" s="5">
        <v>0</v>
      </c>
    </row>
    <row r="87" spans="1:13" x14ac:dyDescent="0.25">
      <c r="A87" s="6" t="s">
        <v>375</v>
      </c>
      <c r="B87" s="5" t="s">
        <v>392</v>
      </c>
      <c r="C87" s="6" t="s">
        <v>166</v>
      </c>
      <c r="D87" s="5">
        <v>2011</v>
      </c>
      <c r="E87" s="5">
        <v>2011</v>
      </c>
      <c r="F87" s="7" t="s">
        <v>393</v>
      </c>
      <c r="G87" s="7" t="s">
        <v>18</v>
      </c>
      <c r="H87" s="6" t="s">
        <v>19</v>
      </c>
      <c r="I87" s="6" t="s">
        <v>20</v>
      </c>
      <c r="J87" s="6" t="s">
        <v>21</v>
      </c>
      <c r="K87" s="6" t="s">
        <v>221</v>
      </c>
      <c r="L87" s="5">
        <v>0</v>
      </c>
      <c r="M87" s="5">
        <v>0</v>
      </c>
    </row>
    <row r="88" spans="1:13" x14ac:dyDescent="0.25">
      <c r="A88" s="6" t="s">
        <v>375</v>
      </c>
      <c r="B88" s="5" t="s">
        <v>394</v>
      </c>
      <c r="C88" s="6" t="s">
        <v>174</v>
      </c>
      <c r="D88" s="5">
        <v>2002</v>
      </c>
      <c r="E88" s="5">
        <v>2002</v>
      </c>
      <c r="F88" s="7" t="s">
        <v>238</v>
      </c>
      <c r="G88" s="7" t="s">
        <v>42</v>
      </c>
      <c r="H88" s="6" t="s">
        <v>12</v>
      </c>
      <c r="I88" s="6" t="s">
        <v>53</v>
      </c>
      <c r="J88" s="6" t="s">
        <v>54</v>
      </c>
      <c r="K88" s="6" t="s">
        <v>12</v>
      </c>
      <c r="L88" s="5">
        <v>1</v>
      </c>
      <c r="M88" s="5">
        <v>0</v>
      </c>
    </row>
    <row r="89" spans="1:13" x14ac:dyDescent="0.25">
      <c r="A89" s="6" t="s">
        <v>375</v>
      </c>
      <c r="B89" s="5" t="s">
        <v>395</v>
      </c>
      <c r="C89" s="6" t="s">
        <v>182</v>
      </c>
      <c r="D89" s="5">
        <v>1992</v>
      </c>
      <c r="E89" s="5">
        <v>1992</v>
      </c>
      <c r="F89" s="7" t="s">
        <v>396</v>
      </c>
      <c r="G89" s="7" t="s">
        <v>11</v>
      </c>
      <c r="H89" s="6" t="s">
        <v>12</v>
      </c>
      <c r="I89" s="6" t="s">
        <v>13</v>
      </c>
      <c r="J89" s="6" t="s">
        <v>118</v>
      </c>
      <c r="K89" s="6" t="s">
        <v>12</v>
      </c>
      <c r="L89" s="5">
        <v>0</v>
      </c>
      <c r="M89" s="5">
        <v>0</v>
      </c>
    </row>
    <row r="90" spans="1:13" x14ac:dyDescent="0.25">
      <c r="A90" s="6" t="s">
        <v>375</v>
      </c>
      <c r="B90" s="5" t="s">
        <v>397</v>
      </c>
      <c r="C90" s="6" t="s">
        <v>198</v>
      </c>
      <c r="D90" s="5">
        <v>2004</v>
      </c>
      <c r="E90" s="5">
        <v>2004</v>
      </c>
      <c r="F90" s="7" t="s">
        <v>245</v>
      </c>
      <c r="G90" s="7" t="s">
        <v>34</v>
      </c>
      <c r="H90" s="6" t="s">
        <v>12</v>
      </c>
      <c r="I90" s="6" t="s">
        <v>13</v>
      </c>
      <c r="J90" s="6" t="s">
        <v>14</v>
      </c>
      <c r="K90" s="6" t="s">
        <v>12</v>
      </c>
      <c r="L90" s="5">
        <v>0</v>
      </c>
      <c r="M90" s="5">
        <v>0</v>
      </c>
    </row>
    <row r="91" spans="1:13" x14ac:dyDescent="0.25">
      <c r="A91" s="6" t="s">
        <v>398</v>
      </c>
      <c r="B91" s="5" t="s">
        <v>399</v>
      </c>
      <c r="C91" s="6" t="s">
        <v>10</v>
      </c>
      <c r="D91" s="5">
        <v>2003</v>
      </c>
      <c r="E91" s="5">
        <v>2003</v>
      </c>
      <c r="F91" s="7" t="s">
        <v>230</v>
      </c>
      <c r="G91" s="7" t="s">
        <v>11</v>
      </c>
      <c r="H91" s="6" t="s">
        <v>12</v>
      </c>
      <c r="I91" s="6" t="s">
        <v>13</v>
      </c>
      <c r="J91" s="6" t="s">
        <v>14</v>
      </c>
      <c r="K91" s="6" t="s">
        <v>12</v>
      </c>
      <c r="L91" s="5">
        <v>0</v>
      </c>
      <c r="M91" s="5">
        <v>0</v>
      </c>
    </row>
    <row r="92" spans="1:13" x14ac:dyDescent="0.25">
      <c r="A92" s="6" t="s">
        <v>398</v>
      </c>
      <c r="B92" s="5" t="s">
        <v>400</v>
      </c>
      <c r="C92" s="6" t="s">
        <v>23</v>
      </c>
      <c r="D92" s="5">
        <v>2007</v>
      </c>
      <c r="E92" s="5">
        <v>2007</v>
      </c>
      <c r="F92" s="7" t="s">
        <v>234</v>
      </c>
      <c r="G92" s="7" t="s">
        <v>18</v>
      </c>
      <c r="H92" s="6" t="s">
        <v>19</v>
      </c>
      <c r="I92" s="6" t="s">
        <v>20</v>
      </c>
      <c r="J92" s="6" t="s">
        <v>21</v>
      </c>
      <c r="K92" s="6" t="s">
        <v>221</v>
      </c>
      <c r="L92" s="5">
        <v>0</v>
      </c>
      <c r="M92" s="5">
        <v>0</v>
      </c>
    </row>
    <row r="93" spans="1:13" x14ac:dyDescent="0.25">
      <c r="A93" s="6" t="s">
        <v>398</v>
      </c>
      <c r="B93" s="5" t="s">
        <v>401</v>
      </c>
      <c r="C93" s="6" t="s">
        <v>29</v>
      </c>
      <c r="D93" s="5">
        <v>2002</v>
      </c>
      <c r="E93" s="5">
        <v>2002</v>
      </c>
      <c r="F93" s="7" t="s">
        <v>238</v>
      </c>
      <c r="G93" s="7" t="s">
        <v>11</v>
      </c>
      <c r="H93" s="6" t="s">
        <v>19</v>
      </c>
      <c r="I93" s="6" t="s">
        <v>30</v>
      </c>
      <c r="J93" s="6" t="s">
        <v>31</v>
      </c>
      <c r="K93" s="6" t="s">
        <v>47</v>
      </c>
      <c r="L93" s="5">
        <v>0</v>
      </c>
      <c r="M93" s="5">
        <v>0</v>
      </c>
    </row>
    <row r="94" spans="1:13" x14ac:dyDescent="0.25">
      <c r="A94" s="6" t="s">
        <v>398</v>
      </c>
      <c r="B94" s="5" t="s">
        <v>402</v>
      </c>
      <c r="C94" s="6" t="s">
        <v>38</v>
      </c>
      <c r="D94" s="5">
        <v>2006</v>
      </c>
      <c r="E94" s="5">
        <v>2006</v>
      </c>
      <c r="F94" s="7" t="s">
        <v>236</v>
      </c>
      <c r="G94" s="7" t="s">
        <v>18</v>
      </c>
      <c r="H94" s="6" t="s">
        <v>19</v>
      </c>
      <c r="I94" s="6" t="s">
        <v>20</v>
      </c>
      <c r="J94" s="6" t="s">
        <v>21</v>
      </c>
      <c r="K94" s="6" t="s">
        <v>221</v>
      </c>
      <c r="L94" s="5">
        <v>0</v>
      </c>
      <c r="M94" s="5">
        <v>0</v>
      </c>
    </row>
    <row r="95" spans="1:13" x14ac:dyDescent="0.25">
      <c r="A95" s="6" t="s">
        <v>398</v>
      </c>
      <c r="B95" s="5" t="s">
        <v>403</v>
      </c>
      <c r="C95" s="6" t="s">
        <v>41</v>
      </c>
      <c r="D95" s="5">
        <v>2004</v>
      </c>
      <c r="E95" s="5">
        <v>2004</v>
      </c>
      <c r="F95" s="7" t="s">
        <v>243</v>
      </c>
      <c r="G95" s="7" t="s">
        <v>42</v>
      </c>
      <c r="H95" s="6" t="s">
        <v>43</v>
      </c>
      <c r="I95" s="6" t="s">
        <v>44</v>
      </c>
      <c r="J95" s="6" t="s">
        <v>31</v>
      </c>
      <c r="K95" s="6" t="s">
        <v>47</v>
      </c>
      <c r="L95" s="5">
        <v>0</v>
      </c>
      <c r="M95" s="5">
        <v>0</v>
      </c>
    </row>
    <row r="96" spans="1:13" x14ac:dyDescent="0.25">
      <c r="A96" s="6" t="s">
        <v>398</v>
      </c>
      <c r="B96" s="5" t="s">
        <v>404</v>
      </c>
      <c r="C96" s="6" t="s">
        <v>52</v>
      </c>
      <c r="D96" s="5">
        <v>2004</v>
      </c>
      <c r="E96" s="5">
        <v>2004</v>
      </c>
      <c r="F96" s="7" t="s">
        <v>245</v>
      </c>
      <c r="G96" s="7" t="s">
        <v>42</v>
      </c>
      <c r="H96" s="6" t="s">
        <v>12</v>
      </c>
      <c r="I96" s="6" t="s">
        <v>53</v>
      </c>
      <c r="J96" s="6" t="s">
        <v>54</v>
      </c>
      <c r="K96" s="6" t="s">
        <v>12</v>
      </c>
      <c r="L96" s="5">
        <v>0</v>
      </c>
      <c r="M96" s="5">
        <v>0</v>
      </c>
    </row>
    <row r="97" spans="1:13" x14ac:dyDescent="0.25">
      <c r="A97" s="6" t="s">
        <v>398</v>
      </c>
      <c r="B97" s="5" t="s">
        <v>405</v>
      </c>
      <c r="C97" s="6" t="s">
        <v>56</v>
      </c>
      <c r="D97" s="5">
        <v>2004</v>
      </c>
      <c r="E97" s="5">
        <v>2004</v>
      </c>
      <c r="F97" s="7" t="s">
        <v>243</v>
      </c>
      <c r="G97" s="7" t="s">
        <v>18</v>
      </c>
      <c r="H97" s="6" t="s">
        <v>12</v>
      </c>
      <c r="I97" s="6" t="s">
        <v>13</v>
      </c>
      <c r="J97" s="6" t="s">
        <v>14</v>
      </c>
      <c r="K97" s="6" t="s">
        <v>12</v>
      </c>
      <c r="L97" s="5">
        <v>0</v>
      </c>
      <c r="M97" s="5">
        <v>0</v>
      </c>
    </row>
    <row r="98" spans="1:13" x14ac:dyDescent="0.25">
      <c r="A98" s="6" t="s">
        <v>398</v>
      </c>
      <c r="B98" s="5" t="s">
        <v>406</v>
      </c>
      <c r="C98" s="6" t="s">
        <v>58</v>
      </c>
      <c r="D98" s="5">
        <v>1998</v>
      </c>
      <c r="E98" s="5">
        <v>1998</v>
      </c>
      <c r="F98" s="7" t="s">
        <v>247</v>
      </c>
      <c r="G98" s="7" t="s">
        <v>59</v>
      </c>
      <c r="H98" s="6" t="s">
        <v>12</v>
      </c>
      <c r="I98" s="6" t="s">
        <v>13</v>
      </c>
      <c r="J98" s="6" t="s">
        <v>14</v>
      </c>
      <c r="K98" s="6" t="s">
        <v>12</v>
      </c>
      <c r="L98" s="5">
        <v>0</v>
      </c>
      <c r="M98" s="5">
        <v>0</v>
      </c>
    </row>
    <row r="99" spans="1:13" x14ac:dyDescent="0.25">
      <c r="A99" s="6" t="s">
        <v>398</v>
      </c>
      <c r="B99" s="5" t="s">
        <v>407</v>
      </c>
      <c r="C99" s="6" t="s">
        <v>61</v>
      </c>
      <c r="D99" s="5">
        <v>2005</v>
      </c>
      <c r="E99" s="5">
        <v>2005</v>
      </c>
      <c r="F99" s="7" t="s">
        <v>245</v>
      </c>
      <c r="G99" s="7" t="s">
        <v>42</v>
      </c>
      <c r="H99" s="6" t="s">
        <v>12</v>
      </c>
      <c r="I99" s="6" t="s">
        <v>53</v>
      </c>
      <c r="J99" s="6" t="s">
        <v>54</v>
      </c>
      <c r="K99" s="6" t="s">
        <v>12</v>
      </c>
      <c r="L99" s="5">
        <v>0</v>
      </c>
      <c r="M99" s="5">
        <v>0</v>
      </c>
    </row>
    <row r="100" spans="1:13" x14ac:dyDescent="0.25">
      <c r="A100" s="6" t="s">
        <v>398</v>
      </c>
      <c r="B100" s="5" t="s">
        <v>408</v>
      </c>
      <c r="C100" s="6" t="s">
        <v>63</v>
      </c>
      <c r="D100" s="5">
        <v>2003</v>
      </c>
      <c r="E100" s="5">
        <v>2003</v>
      </c>
      <c r="F100" s="7" t="s">
        <v>230</v>
      </c>
      <c r="G100" s="7" t="s">
        <v>34</v>
      </c>
      <c r="H100" s="6" t="s">
        <v>47</v>
      </c>
      <c r="I100" s="6" t="s">
        <v>73</v>
      </c>
      <c r="J100" s="6" t="s">
        <v>65</v>
      </c>
      <c r="K100" s="6" t="s">
        <v>47</v>
      </c>
      <c r="L100" s="5">
        <v>0</v>
      </c>
      <c r="M100" s="5">
        <v>0</v>
      </c>
    </row>
    <row r="101" spans="1:13" x14ac:dyDescent="0.25">
      <c r="A101" s="6" t="s">
        <v>398</v>
      </c>
      <c r="B101" s="5" t="s">
        <v>409</v>
      </c>
      <c r="C101" s="6" t="s">
        <v>76</v>
      </c>
      <c r="D101" s="5">
        <v>2007</v>
      </c>
      <c r="E101" s="5">
        <v>2007</v>
      </c>
      <c r="F101" s="7" t="s">
        <v>234</v>
      </c>
      <c r="G101" s="7" t="s">
        <v>18</v>
      </c>
      <c r="H101" s="6" t="s">
        <v>19</v>
      </c>
      <c r="I101" s="6" t="s">
        <v>77</v>
      </c>
      <c r="J101" s="6" t="s">
        <v>31</v>
      </c>
      <c r="K101" s="6" t="s">
        <v>47</v>
      </c>
      <c r="L101" s="5">
        <v>0</v>
      </c>
      <c r="M101" s="5">
        <v>0</v>
      </c>
    </row>
    <row r="102" spans="1:13" x14ac:dyDescent="0.25">
      <c r="A102" s="6" t="s">
        <v>398</v>
      </c>
      <c r="B102" s="5" t="s">
        <v>410</v>
      </c>
      <c r="C102" s="6" t="s">
        <v>81</v>
      </c>
      <c r="D102" s="5">
        <v>2006</v>
      </c>
      <c r="E102" s="5">
        <v>2006</v>
      </c>
      <c r="F102" s="7" t="s">
        <v>236</v>
      </c>
      <c r="G102" s="7" t="s">
        <v>18</v>
      </c>
      <c r="H102" s="6" t="s">
        <v>19</v>
      </c>
      <c r="I102" s="6" t="s">
        <v>20</v>
      </c>
      <c r="J102" s="6" t="s">
        <v>21</v>
      </c>
      <c r="K102" s="6" t="s">
        <v>221</v>
      </c>
      <c r="L102" s="5">
        <v>0</v>
      </c>
      <c r="M102" s="5">
        <v>0</v>
      </c>
    </row>
    <row r="103" spans="1:13" x14ac:dyDescent="0.25">
      <c r="A103" s="6" t="s">
        <v>398</v>
      </c>
      <c r="B103" s="5" t="s">
        <v>411</v>
      </c>
      <c r="C103" s="6" t="s">
        <v>88</v>
      </c>
      <c r="D103" s="5">
        <v>1990</v>
      </c>
      <c r="E103" s="5">
        <v>1990</v>
      </c>
      <c r="F103" s="7" t="s">
        <v>253</v>
      </c>
      <c r="G103" s="7" t="s">
        <v>59</v>
      </c>
      <c r="H103" s="6" t="s">
        <v>12</v>
      </c>
      <c r="I103" s="6" t="s">
        <v>13</v>
      </c>
      <c r="J103" s="6" t="s">
        <v>14</v>
      </c>
      <c r="K103" s="6" t="s">
        <v>12</v>
      </c>
      <c r="L103" s="5">
        <v>0</v>
      </c>
      <c r="M103" s="5">
        <v>0</v>
      </c>
    </row>
    <row r="104" spans="1:13" x14ac:dyDescent="0.25">
      <c r="A104" s="6" t="s">
        <v>398</v>
      </c>
      <c r="B104" s="5" t="s">
        <v>412</v>
      </c>
      <c r="C104" s="6" t="s">
        <v>103</v>
      </c>
      <c r="D104" s="5">
        <v>2006</v>
      </c>
      <c r="E104" s="5">
        <v>2006</v>
      </c>
      <c r="F104" s="7" t="s">
        <v>236</v>
      </c>
      <c r="G104" s="7" t="s">
        <v>42</v>
      </c>
      <c r="H104" s="6" t="s">
        <v>12</v>
      </c>
      <c r="I104" s="6" t="s">
        <v>258</v>
      </c>
      <c r="J104" s="6" t="s">
        <v>54</v>
      </c>
      <c r="K104" s="6" t="s">
        <v>12</v>
      </c>
      <c r="L104" s="5">
        <v>0</v>
      </c>
      <c r="M104" s="5">
        <v>0</v>
      </c>
    </row>
    <row r="105" spans="1:13" x14ac:dyDescent="0.25">
      <c r="A105" s="6" t="s">
        <v>398</v>
      </c>
      <c r="B105" s="5" t="s">
        <v>413</v>
      </c>
      <c r="C105" s="6" t="s">
        <v>107</v>
      </c>
      <c r="D105" s="5">
        <v>2005</v>
      </c>
      <c r="E105" s="5">
        <v>2005</v>
      </c>
      <c r="F105" s="7" t="s">
        <v>245</v>
      </c>
      <c r="G105" s="7" t="s">
        <v>18</v>
      </c>
      <c r="H105" s="6" t="s">
        <v>19</v>
      </c>
      <c r="I105" s="6" t="s">
        <v>77</v>
      </c>
      <c r="J105" s="6" t="s">
        <v>31</v>
      </c>
      <c r="K105" s="6" t="s">
        <v>47</v>
      </c>
      <c r="L105" s="5">
        <v>0</v>
      </c>
      <c r="M105" s="5">
        <v>0</v>
      </c>
    </row>
    <row r="106" spans="1:13" x14ac:dyDescent="0.25">
      <c r="A106" s="6" t="s">
        <v>398</v>
      </c>
      <c r="B106" s="5" t="s">
        <v>414</v>
      </c>
      <c r="C106" s="6" t="s">
        <v>109</v>
      </c>
      <c r="D106" s="5">
        <v>2000</v>
      </c>
      <c r="E106" s="5">
        <v>2000</v>
      </c>
      <c r="F106" s="7" t="s">
        <v>261</v>
      </c>
      <c r="G106" s="7" t="s">
        <v>59</v>
      </c>
      <c r="H106" s="6" t="s">
        <v>262</v>
      </c>
      <c r="I106" s="6" t="s">
        <v>73</v>
      </c>
      <c r="J106" s="6" t="s">
        <v>263</v>
      </c>
      <c r="K106" s="6" t="s">
        <v>47</v>
      </c>
      <c r="L106" s="5">
        <v>0</v>
      </c>
      <c r="M106" s="5">
        <v>0</v>
      </c>
    </row>
    <row r="107" spans="1:13" x14ac:dyDescent="0.25">
      <c r="A107" s="6" t="s">
        <v>398</v>
      </c>
      <c r="B107" s="5" t="s">
        <v>415</v>
      </c>
      <c r="C107" s="6" t="s">
        <v>112</v>
      </c>
      <c r="D107" s="5">
        <v>2008</v>
      </c>
      <c r="E107" s="5">
        <v>2008</v>
      </c>
      <c r="F107" s="7" t="s">
        <v>232</v>
      </c>
      <c r="G107" s="7" t="s">
        <v>18</v>
      </c>
      <c r="H107" s="6" t="s">
        <v>19</v>
      </c>
      <c r="I107" s="6" t="s">
        <v>20</v>
      </c>
      <c r="J107" s="6" t="s">
        <v>21</v>
      </c>
      <c r="K107" s="6" t="s">
        <v>221</v>
      </c>
      <c r="L107" s="5">
        <v>0</v>
      </c>
      <c r="M107" s="5">
        <v>0</v>
      </c>
    </row>
    <row r="108" spans="1:13" x14ac:dyDescent="0.25">
      <c r="A108" s="6" t="s">
        <v>398</v>
      </c>
      <c r="B108" s="5" t="s">
        <v>416</v>
      </c>
      <c r="C108" s="6" t="s">
        <v>114</v>
      </c>
      <c r="D108" s="5">
        <v>2002</v>
      </c>
      <c r="E108" s="5">
        <v>2002</v>
      </c>
      <c r="F108" s="7" t="s">
        <v>238</v>
      </c>
      <c r="G108" s="7" t="s">
        <v>59</v>
      </c>
      <c r="H108" s="6" t="s">
        <v>19</v>
      </c>
      <c r="I108" s="6" t="s">
        <v>30</v>
      </c>
      <c r="J108" s="6" t="s">
        <v>31</v>
      </c>
      <c r="K108" s="6" t="s">
        <v>221</v>
      </c>
      <c r="L108" s="5">
        <v>0</v>
      </c>
      <c r="M108" s="5">
        <v>0</v>
      </c>
    </row>
    <row r="109" spans="1:13" x14ac:dyDescent="0.25">
      <c r="A109" s="6" t="s">
        <v>398</v>
      </c>
      <c r="B109" s="5" t="s">
        <v>417</v>
      </c>
      <c r="C109" s="6" t="s">
        <v>116</v>
      </c>
      <c r="D109" s="5">
        <v>1980</v>
      </c>
      <c r="E109" s="5">
        <v>1980</v>
      </c>
      <c r="F109" s="7" t="s">
        <v>288</v>
      </c>
      <c r="G109" s="7" t="s">
        <v>117</v>
      </c>
      <c r="H109" s="6" t="s">
        <v>12</v>
      </c>
      <c r="I109" s="6" t="s">
        <v>13</v>
      </c>
      <c r="J109" s="6" t="s">
        <v>118</v>
      </c>
      <c r="K109" s="6" t="s">
        <v>12</v>
      </c>
      <c r="L109" s="5">
        <v>0</v>
      </c>
      <c r="M109" s="5">
        <v>0</v>
      </c>
    </row>
    <row r="110" spans="1:13" x14ac:dyDescent="0.25">
      <c r="A110" s="6" t="s">
        <v>398</v>
      </c>
      <c r="B110" s="5" t="s">
        <v>418</v>
      </c>
      <c r="C110" s="6" t="s">
        <v>120</v>
      </c>
      <c r="D110" s="5">
        <v>2004</v>
      </c>
      <c r="E110" s="5">
        <v>2004</v>
      </c>
      <c r="F110" s="7" t="s">
        <v>243</v>
      </c>
      <c r="G110" s="7" t="s">
        <v>11</v>
      </c>
      <c r="H110" s="6" t="s">
        <v>19</v>
      </c>
      <c r="I110" s="6" t="s">
        <v>30</v>
      </c>
      <c r="J110" s="6" t="s">
        <v>31</v>
      </c>
      <c r="K110" s="6" t="s">
        <v>221</v>
      </c>
      <c r="L110" s="5">
        <v>0</v>
      </c>
      <c r="M110" s="5">
        <v>0</v>
      </c>
    </row>
    <row r="111" spans="1:13" x14ac:dyDescent="0.25">
      <c r="A111" s="6" t="s">
        <v>398</v>
      </c>
      <c r="B111" s="5" t="s">
        <v>419</v>
      </c>
      <c r="C111" s="6" t="s">
        <v>124</v>
      </c>
      <c r="D111" s="5">
        <v>2003</v>
      </c>
      <c r="E111" s="5">
        <v>2003</v>
      </c>
      <c r="F111" s="7" t="s">
        <v>230</v>
      </c>
      <c r="G111" s="7" t="s">
        <v>11</v>
      </c>
      <c r="H111" s="6" t="s">
        <v>12</v>
      </c>
      <c r="I111" s="6" t="s">
        <v>13</v>
      </c>
      <c r="J111" s="6" t="s">
        <v>14</v>
      </c>
      <c r="K111" s="6" t="s">
        <v>12</v>
      </c>
      <c r="L111" s="5">
        <v>0</v>
      </c>
      <c r="M111" s="5">
        <v>0</v>
      </c>
    </row>
    <row r="112" spans="1:13" x14ac:dyDescent="0.25">
      <c r="A112" s="6" t="s">
        <v>398</v>
      </c>
      <c r="B112" s="5" t="s">
        <v>420</v>
      </c>
      <c r="C112" s="6" t="s">
        <v>126</v>
      </c>
      <c r="D112" s="5">
        <v>2003</v>
      </c>
      <c r="E112" s="5">
        <v>2003</v>
      </c>
      <c r="F112" s="7" t="s">
        <v>230</v>
      </c>
      <c r="G112" s="7" t="s">
        <v>59</v>
      </c>
      <c r="H112" s="6" t="s">
        <v>19</v>
      </c>
      <c r="I112" s="6" t="s">
        <v>20</v>
      </c>
      <c r="J112" s="6" t="s">
        <v>21</v>
      </c>
      <c r="K112" s="6" t="s">
        <v>221</v>
      </c>
      <c r="L112" s="5">
        <v>0</v>
      </c>
      <c r="M112" s="5">
        <v>0</v>
      </c>
    </row>
    <row r="113" spans="1:13" x14ac:dyDescent="0.25">
      <c r="A113" s="6" t="s">
        <v>398</v>
      </c>
      <c r="B113" s="5" t="s">
        <v>421</v>
      </c>
      <c r="C113" s="6" t="s">
        <v>139</v>
      </c>
      <c r="D113" s="5">
        <v>2004</v>
      </c>
      <c r="E113" s="5">
        <v>2004</v>
      </c>
      <c r="F113" s="7" t="s">
        <v>243</v>
      </c>
      <c r="G113" s="7" t="s">
        <v>34</v>
      </c>
      <c r="H113" s="6" t="s">
        <v>19</v>
      </c>
      <c r="I113" s="6" t="s">
        <v>30</v>
      </c>
      <c r="J113" s="6" t="s">
        <v>31</v>
      </c>
      <c r="K113" s="6" t="s">
        <v>221</v>
      </c>
      <c r="L113" s="5">
        <v>0</v>
      </c>
      <c r="M113" s="5">
        <v>0</v>
      </c>
    </row>
    <row r="114" spans="1:13" x14ac:dyDescent="0.25">
      <c r="A114" s="6" t="s">
        <v>398</v>
      </c>
      <c r="B114" s="5" t="s">
        <v>422</v>
      </c>
      <c r="C114" s="6" t="s">
        <v>150</v>
      </c>
      <c r="D114" s="5">
        <v>2003</v>
      </c>
      <c r="E114" s="5">
        <v>2003</v>
      </c>
      <c r="F114" s="7" t="s">
        <v>230</v>
      </c>
      <c r="G114" s="7" t="s">
        <v>42</v>
      </c>
      <c r="H114" s="6" t="s">
        <v>12</v>
      </c>
      <c r="I114" s="6" t="s">
        <v>13</v>
      </c>
      <c r="J114" s="6" t="s">
        <v>14</v>
      </c>
      <c r="K114" s="6" t="s">
        <v>12</v>
      </c>
      <c r="L114" s="5">
        <v>0</v>
      </c>
      <c r="M114" s="5">
        <v>0</v>
      </c>
    </row>
    <row r="115" spans="1:13" x14ac:dyDescent="0.25">
      <c r="A115" s="6" t="s">
        <v>398</v>
      </c>
      <c r="B115" s="5" t="s">
        <v>423</v>
      </c>
      <c r="C115" s="6" t="s">
        <v>152</v>
      </c>
      <c r="D115" s="5">
        <v>1982</v>
      </c>
      <c r="E115" s="5">
        <v>1982</v>
      </c>
      <c r="F115" s="7" t="s">
        <v>424</v>
      </c>
      <c r="G115" s="7" t="s">
        <v>117</v>
      </c>
      <c r="H115" s="6" t="s">
        <v>12</v>
      </c>
      <c r="I115" s="6" t="s">
        <v>13</v>
      </c>
      <c r="J115" s="6" t="s">
        <v>118</v>
      </c>
      <c r="K115" s="6" t="s">
        <v>12</v>
      </c>
      <c r="L115" s="5">
        <v>0</v>
      </c>
      <c r="M115" s="5">
        <v>0</v>
      </c>
    </row>
    <row r="116" spans="1:13" x14ac:dyDescent="0.25">
      <c r="A116" s="6" t="s">
        <v>398</v>
      </c>
      <c r="B116" s="5" t="s">
        <v>425</v>
      </c>
      <c r="C116" s="6" t="s">
        <v>154</v>
      </c>
      <c r="D116" s="5">
        <v>2004</v>
      </c>
      <c r="E116" s="5">
        <v>2004</v>
      </c>
      <c r="F116" s="7" t="s">
        <v>243</v>
      </c>
      <c r="G116" s="7" t="s">
        <v>11</v>
      </c>
      <c r="H116" s="6" t="s">
        <v>19</v>
      </c>
      <c r="I116" s="6" t="s">
        <v>30</v>
      </c>
      <c r="J116" s="6" t="s">
        <v>31</v>
      </c>
      <c r="K116" s="6" t="s">
        <v>221</v>
      </c>
      <c r="L116" s="5">
        <v>0</v>
      </c>
      <c r="M116" s="5">
        <v>0</v>
      </c>
    </row>
    <row r="117" spans="1:13" x14ac:dyDescent="0.25">
      <c r="A117" s="6" t="s">
        <v>398</v>
      </c>
      <c r="B117" s="5" t="s">
        <v>426</v>
      </c>
      <c r="C117" s="6" t="s">
        <v>156</v>
      </c>
      <c r="D117" s="5">
        <v>2007</v>
      </c>
      <c r="E117" s="5">
        <v>2007</v>
      </c>
      <c r="F117" s="7" t="s">
        <v>234</v>
      </c>
      <c r="G117" s="7" t="s">
        <v>34</v>
      </c>
      <c r="H117" s="6" t="s">
        <v>47</v>
      </c>
      <c r="I117" s="6" t="s">
        <v>73</v>
      </c>
      <c r="J117" s="6" t="s">
        <v>65</v>
      </c>
      <c r="K117" s="6" t="s">
        <v>47</v>
      </c>
      <c r="L117" s="5">
        <v>0</v>
      </c>
      <c r="M117" s="5">
        <v>0</v>
      </c>
    </row>
    <row r="118" spans="1:13" x14ac:dyDescent="0.25">
      <c r="A118" s="6" t="s">
        <v>398</v>
      </c>
      <c r="B118" s="5" t="s">
        <v>427</v>
      </c>
      <c r="C118" s="6" t="s">
        <v>158</v>
      </c>
      <c r="D118" s="5">
        <v>2003</v>
      </c>
      <c r="E118" s="5">
        <v>2003</v>
      </c>
      <c r="F118" s="7" t="s">
        <v>230</v>
      </c>
      <c r="G118" s="7" t="s">
        <v>34</v>
      </c>
      <c r="H118" s="6" t="s">
        <v>47</v>
      </c>
      <c r="I118" s="6" t="s">
        <v>73</v>
      </c>
      <c r="J118" s="6" t="s">
        <v>74</v>
      </c>
      <c r="K118" s="6" t="s">
        <v>47</v>
      </c>
      <c r="L118" s="5">
        <v>0</v>
      </c>
      <c r="M118" s="5">
        <v>0</v>
      </c>
    </row>
    <row r="119" spans="1:13" x14ac:dyDescent="0.25">
      <c r="A119" s="6" t="s">
        <v>398</v>
      </c>
      <c r="B119" s="5" t="s">
        <v>428</v>
      </c>
      <c r="C119" s="6" t="s">
        <v>164</v>
      </c>
      <c r="D119" s="5">
        <v>2007</v>
      </c>
      <c r="E119" s="5">
        <v>2007</v>
      </c>
      <c r="F119" s="7" t="s">
        <v>234</v>
      </c>
      <c r="G119" s="7" t="s">
        <v>18</v>
      </c>
      <c r="H119" s="6" t="s">
        <v>19</v>
      </c>
      <c r="I119" s="6" t="s">
        <v>20</v>
      </c>
      <c r="J119" s="6" t="s">
        <v>21</v>
      </c>
      <c r="K119" s="6" t="s">
        <v>221</v>
      </c>
      <c r="L119" s="5">
        <v>0</v>
      </c>
      <c r="M119" s="5">
        <v>0</v>
      </c>
    </row>
    <row r="120" spans="1:13" x14ac:dyDescent="0.25">
      <c r="A120" s="6" t="s">
        <v>398</v>
      </c>
      <c r="B120" s="5" t="s">
        <v>429</v>
      </c>
      <c r="C120" s="6" t="s">
        <v>170</v>
      </c>
      <c r="D120" s="5">
        <v>2006</v>
      </c>
      <c r="E120" s="5">
        <v>2006</v>
      </c>
      <c r="F120" s="7" t="s">
        <v>236</v>
      </c>
      <c r="G120" s="7" t="s">
        <v>24</v>
      </c>
      <c r="H120" s="6" t="s">
        <v>47</v>
      </c>
      <c r="I120" s="6" t="s">
        <v>47</v>
      </c>
      <c r="J120" s="6" t="s">
        <v>74</v>
      </c>
      <c r="K120" s="6" t="s">
        <v>47</v>
      </c>
      <c r="L120" s="5">
        <v>0</v>
      </c>
      <c r="M120" s="5">
        <v>0</v>
      </c>
    </row>
    <row r="121" spans="1:13" x14ac:dyDescent="0.25">
      <c r="A121" s="6" t="s">
        <v>398</v>
      </c>
      <c r="B121" s="5" t="s">
        <v>430</v>
      </c>
      <c r="C121" s="6" t="s">
        <v>172</v>
      </c>
      <c r="D121" s="5">
        <v>2004</v>
      </c>
      <c r="E121" s="5">
        <v>2004</v>
      </c>
      <c r="F121" s="7" t="s">
        <v>243</v>
      </c>
      <c r="G121" s="7" t="s">
        <v>42</v>
      </c>
      <c r="H121" s="6" t="s">
        <v>19</v>
      </c>
      <c r="I121" s="6" t="s">
        <v>44</v>
      </c>
      <c r="J121" s="6" t="s">
        <v>31</v>
      </c>
      <c r="K121" s="6" t="s">
        <v>221</v>
      </c>
      <c r="L121" s="5">
        <v>0</v>
      </c>
      <c r="M121" s="5">
        <v>0</v>
      </c>
    </row>
    <row r="122" spans="1:13" x14ac:dyDescent="0.25">
      <c r="A122" s="6" t="s">
        <v>398</v>
      </c>
      <c r="B122" s="5" t="s">
        <v>431</v>
      </c>
      <c r="C122" s="6" t="s">
        <v>176</v>
      </c>
      <c r="D122" s="5">
        <v>2002</v>
      </c>
      <c r="E122" s="5">
        <v>2002</v>
      </c>
      <c r="F122" s="7" t="s">
        <v>238</v>
      </c>
      <c r="G122" s="7" t="s">
        <v>59</v>
      </c>
      <c r="H122" s="6" t="s">
        <v>68</v>
      </c>
      <c r="I122" s="6" t="s">
        <v>30</v>
      </c>
      <c r="J122" s="6" t="s">
        <v>31</v>
      </c>
      <c r="K122" s="6" t="s">
        <v>221</v>
      </c>
      <c r="L122" s="5">
        <v>0</v>
      </c>
      <c r="M122" s="5">
        <v>0</v>
      </c>
    </row>
    <row r="123" spans="1:13" x14ac:dyDescent="0.25">
      <c r="A123" s="6" t="s">
        <v>398</v>
      </c>
      <c r="B123" s="5" t="s">
        <v>432</v>
      </c>
      <c r="C123" s="6" t="s">
        <v>180</v>
      </c>
      <c r="D123" s="5">
        <v>2008</v>
      </c>
      <c r="E123" s="5">
        <v>2008</v>
      </c>
      <c r="F123" s="7" t="s">
        <v>232</v>
      </c>
      <c r="G123" s="7" t="s">
        <v>18</v>
      </c>
      <c r="H123" s="6" t="s">
        <v>43</v>
      </c>
      <c r="I123" s="6" t="s">
        <v>13</v>
      </c>
      <c r="J123" s="6" t="s">
        <v>14</v>
      </c>
      <c r="K123" s="6" t="s">
        <v>12</v>
      </c>
      <c r="L123" s="5">
        <v>0</v>
      </c>
      <c r="M123" s="5">
        <v>0</v>
      </c>
    </row>
    <row r="124" spans="1:13" x14ac:dyDescent="0.25">
      <c r="A124" s="6" t="s">
        <v>398</v>
      </c>
      <c r="B124" s="5" t="s">
        <v>433</v>
      </c>
      <c r="C124" s="6" t="s">
        <v>186</v>
      </c>
      <c r="D124" s="5">
        <v>2004</v>
      </c>
      <c r="E124" s="5">
        <v>2004</v>
      </c>
      <c r="F124" s="7" t="s">
        <v>243</v>
      </c>
      <c r="G124" s="7" t="s">
        <v>34</v>
      </c>
      <c r="H124" s="6" t="s">
        <v>12</v>
      </c>
      <c r="I124" s="6" t="s">
        <v>13</v>
      </c>
      <c r="J124" s="6" t="s">
        <v>14</v>
      </c>
      <c r="K124" s="6" t="s">
        <v>12</v>
      </c>
      <c r="L124" s="5">
        <v>0</v>
      </c>
      <c r="M124" s="5">
        <v>0</v>
      </c>
    </row>
    <row r="125" spans="1:13" x14ac:dyDescent="0.25">
      <c r="A125" s="6" t="s">
        <v>398</v>
      </c>
      <c r="B125" s="5" t="s">
        <v>434</v>
      </c>
      <c r="C125" s="6" t="s">
        <v>188</v>
      </c>
      <c r="D125" s="5">
        <v>2006</v>
      </c>
      <c r="E125" s="5">
        <v>2006</v>
      </c>
      <c r="F125" s="7" t="s">
        <v>236</v>
      </c>
      <c r="G125" s="7" t="s">
        <v>18</v>
      </c>
      <c r="H125" s="6" t="s">
        <v>19</v>
      </c>
      <c r="I125" s="6" t="s">
        <v>20</v>
      </c>
      <c r="J125" s="6" t="s">
        <v>21</v>
      </c>
      <c r="K125" s="6" t="s">
        <v>221</v>
      </c>
      <c r="L125" s="5">
        <v>0</v>
      </c>
      <c r="M125" s="5">
        <v>0</v>
      </c>
    </row>
    <row r="126" spans="1:13" x14ac:dyDescent="0.25">
      <c r="A126" s="6" t="s">
        <v>398</v>
      </c>
      <c r="B126" s="5" t="s">
        <v>435</v>
      </c>
      <c r="C126" s="6" t="s">
        <v>190</v>
      </c>
      <c r="D126" s="5">
        <v>1980</v>
      </c>
      <c r="E126" s="5">
        <v>1980</v>
      </c>
      <c r="F126" s="7" t="s">
        <v>288</v>
      </c>
      <c r="G126" s="7" t="s">
        <v>117</v>
      </c>
      <c r="H126" s="6" t="s">
        <v>19</v>
      </c>
      <c r="I126" s="6" t="s">
        <v>20</v>
      </c>
      <c r="J126" s="6" t="s">
        <v>21</v>
      </c>
      <c r="K126" s="6" t="s">
        <v>221</v>
      </c>
      <c r="L126" s="5">
        <v>0</v>
      </c>
      <c r="M126" s="5">
        <v>0</v>
      </c>
    </row>
    <row r="127" spans="1:13" x14ac:dyDescent="0.25">
      <c r="A127" s="6" t="s">
        <v>398</v>
      </c>
      <c r="B127" s="5" t="s">
        <v>436</v>
      </c>
      <c r="C127" s="6" t="s">
        <v>194</v>
      </c>
      <c r="D127" s="5">
        <v>2004</v>
      </c>
      <c r="E127" s="5">
        <v>2004</v>
      </c>
      <c r="F127" s="7" t="s">
        <v>243</v>
      </c>
      <c r="G127" s="7" t="s">
        <v>24</v>
      </c>
      <c r="H127" s="6" t="s">
        <v>47</v>
      </c>
      <c r="I127" s="6" t="s">
        <v>73</v>
      </c>
      <c r="J127" s="6" t="s">
        <v>196</v>
      </c>
      <c r="K127" s="6" t="s">
        <v>47</v>
      </c>
      <c r="L127" s="5">
        <v>0</v>
      </c>
      <c r="M127" s="5">
        <v>0</v>
      </c>
    </row>
    <row r="128" spans="1:13" x14ac:dyDescent="0.25">
      <c r="A128" s="6" t="s">
        <v>398</v>
      </c>
      <c r="B128" s="5" t="s">
        <v>437</v>
      </c>
      <c r="C128" s="6" t="s">
        <v>202</v>
      </c>
      <c r="D128" s="5">
        <v>2007</v>
      </c>
      <c r="E128" s="5">
        <v>2007</v>
      </c>
      <c r="F128" s="7" t="s">
        <v>234</v>
      </c>
      <c r="G128" s="7" t="s">
        <v>42</v>
      </c>
      <c r="H128" s="6" t="s">
        <v>19</v>
      </c>
      <c r="I128" s="6" t="s">
        <v>77</v>
      </c>
      <c r="J128" s="6" t="s">
        <v>31</v>
      </c>
      <c r="K128" s="6" t="s">
        <v>221</v>
      </c>
      <c r="L128" s="5">
        <v>1</v>
      </c>
      <c r="M128" s="5">
        <v>0</v>
      </c>
    </row>
    <row r="129" spans="1:13" x14ac:dyDescent="0.25">
      <c r="A129" s="6" t="s">
        <v>398</v>
      </c>
      <c r="B129" s="5" t="s">
        <v>438</v>
      </c>
      <c r="C129" s="6" t="s">
        <v>204</v>
      </c>
      <c r="D129" s="5">
        <v>2007</v>
      </c>
      <c r="E129" s="5">
        <v>2007</v>
      </c>
      <c r="F129" s="7" t="s">
        <v>234</v>
      </c>
      <c r="G129" s="7" t="s">
        <v>294</v>
      </c>
      <c r="H129" s="6" t="s">
        <v>47</v>
      </c>
      <c r="I129" s="6" t="s">
        <v>73</v>
      </c>
      <c r="J129" s="6" t="s">
        <v>65</v>
      </c>
      <c r="K129" s="6" t="s">
        <v>47</v>
      </c>
      <c r="L129" s="5">
        <v>0</v>
      </c>
      <c r="M129" s="5">
        <v>0</v>
      </c>
    </row>
    <row r="130" spans="1:13" x14ac:dyDescent="0.25">
      <c r="A130" s="6" t="s">
        <v>398</v>
      </c>
      <c r="B130" s="5" t="s">
        <v>439</v>
      </c>
      <c r="C130" s="6" t="s">
        <v>210</v>
      </c>
      <c r="D130" s="5">
        <v>2004</v>
      </c>
      <c r="E130" s="5">
        <v>2004</v>
      </c>
      <c r="F130" s="7" t="s">
        <v>243</v>
      </c>
      <c r="G130" s="7" t="s">
        <v>34</v>
      </c>
      <c r="H130" s="6" t="s">
        <v>47</v>
      </c>
      <c r="I130" s="6" t="s">
        <v>73</v>
      </c>
      <c r="J130" s="6" t="s">
        <v>49</v>
      </c>
      <c r="K130" s="6" t="s">
        <v>47</v>
      </c>
      <c r="L130" s="5">
        <v>0</v>
      </c>
      <c r="M130" s="5">
        <v>0</v>
      </c>
    </row>
    <row r="131" spans="1:13" x14ac:dyDescent="0.25">
      <c r="A131" s="6" t="s">
        <v>440</v>
      </c>
      <c r="B131" s="5" t="s">
        <v>441</v>
      </c>
      <c r="C131" s="6" t="s">
        <v>46</v>
      </c>
      <c r="D131" s="5">
        <v>2005</v>
      </c>
      <c r="E131" s="5">
        <v>2005</v>
      </c>
      <c r="F131" s="7" t="s">
        <v>245</v>
      </c>
      <c r="G131" s="7" t="s">
        <v>24</v>
      </c>
      <c r="H131" s="6" t="s">
        <v>47</v>
      </c>
      <c r="I131" s="6" t="s">
        <v>73</v>
      </c>
      <c r="J131" s="6" t="s">
        <v>74</v>
      </c>
      <c r="K131" s="6" t="s">
        <v>47</v>
      </c>
      <c r="L131" s="5">
        <v>0</v>
      </c>
      <c r="M131" s="5">
        <v>0</v>
      </c>
    </row>
    <row r="132" spans="1:13" x14ac:dyDescent="0.25">
      <c r="A132" s="6" t="s">
        <v>440</v>
      </c>
      <c r="B132" s="5" t="s">
        <v>442</v>
      </c>
      <c r="C132" s="6" t="s">
        <v>72</v>
      </c>
      <c r="D132" s="5">
        <v>2005</v>
      </c>
      <c r="E132" s="5">
        <v>2005</v>
      </c>
      <c r="F132" s="7" t="s">
        <v>245</v>
      </c>
      <c r="G132" s="7" t="s">
        <v>24</v>
      </c>
      <c r="H132" s="6" t="s">
        <v>47</v>
      </c>
      <c r="I132" s="6" t="s">
        <v>73</v>
      </c>
      <c r="J132" s="6" t="s">
        <v>74</v>
      </c>
      <c r="K132" s="6" t="s">
        <v>47</v>
      </c>
      <c r="L132" s="5">
        <v>0</v>
      </c>
      <c r="M132" s="5">
        <v>0</v>
      </c>
    </row>
    <row r="133" spans="1:13" x14ac:dyDescent="0.25">
      <c r="A133" s="6" t="s">
        <v>440</v>
      </c>
      <c r="B133" s="5" t="s">
        <v>443</v>
      </c>
      <c r="C133" s="6" t="s">
        <v>79</v>
      </c>
      <c r="D133" s="5">
        <v>2001</v>
      </c>
      <c r="E133" s="5">
        <v>2001</v>
      </c>
      <c r="F133" s="7" t="s">
        <v>255</v>
      </c>
      <c r="G133" s="7" t="s">
        <v>11</v>
      </c>
      <c r="H133" s="6" t="s">
        <v>12</v>
      </c>
      <c r="I133" s="6" t="s">
        <v>13</v>
      </c>
      <c r="J133" s="6" t="s">
        <v>14</v>
      </c>
      <c r="K133" s="6" t="s">
        <v>12</v>
      </c>
      <c r="L133" s="5">
        <v>0</v>
      </c>
      <c r="M133" s="5">
        <v>0</v>
      </c>
    </row>
    <row r="134" spans="1:13" x14ac:dyDescent="0.25">
      <c r="A134" s="6" t="s">
        <v>440</v>
      </c>
      <c r="B134" s="5" t="s">
        <v>444</v>
      </c>
      <c r="C134" s="6" t="s">
        <v>86</v>
      </c>
      <c r="D134" s="5">
        <v>2004</v>
      </c>
      <c r="E134" s="5">
        <v>2004</v>
      </c>
      <c r="F134" s="7" t="s">
        <v>243</v>
      </c>
      <c r="G134" s="7" t="s">
        <v>42</v>
      </c>
      <c r="H134" s="6" t="s">
        <v>19</v>
      </c>
      <c r="I134" s="6" t="s">
        <v>77</v>
      </c>
      <c r="J134" s="6" t="s">
        <v>31</v>
      </c>
      <c r="K134" s="6" t="s">
        <v>221</v>
      </c>
      <c r="L134" s="5">
        <v>0</v>
      </c>
      <c r="M134" s="5">
        <v>0</v>
      </c>
    </row>
    <row r="135" spans="1:13" x14ac:dyDescent="0.25">
      <c r="A135" s="6" t="s">
        <v>440</v>
      </c>
      <c r="B135" s="5" t="s">
        <v>445</v>
      </c>
      <c r="C135" s="6" t="s">
        <v>92</v>
      </c>
      <c r="D135" s="5">
        <v>2002</v>
      </c>
      <c r="E135" s="5">
        <v>2002</v>
      </c>
      <c r="F135" s="7" t="s">
        <v>238</v>
      </c>
      <c r="G135" s="7" t="s">
        <v>59</v>
      </c>
      <c r="H135" s="6" t="s">
        <v>47</v>
      </c>
      <c r="I135" s="6" t="s">
        <v>73</v>
      </c>
      <c r="J135" s="6" t="s">
        <v>382</v>
      </c>
      <c r="K135" s="6" t="s">
        <v>47</v>
      </c>
      <c r="L135" s="5">
        <v>0</v>
      </c>
      <c r="M135" s="5">
        <v>0</v>
      </c>
    </row>
    <row r="136" spans="1:13" x14ac:dyDescent="0.25">
      <c r="A136" s="6" t="s">
        <v>440</v>
      </c>
      <c r="B136" s="5" t="s">
        <v>446</v>
      </c>
      <c r="C136" s="6" t="s">
        <v>95</v>
      </c>
      <c r="D136" s="5">
        <v>2008</v>
      </c>
      <c r="E136" s="5">
        <v>2008</v>
      </c>
      <c r="F136" s="7" t="s">
        <v>232</v>
      </c>
      <c r="G136" s="7" t="s">
        <v>24</v>
      </c>
      <c r="H136" s="6" t="s">
        <v>47</v>
      </c>
      <c r="I136" s="6" t="s">
        <v>73</v>
      </c>
      <c r="J136" s="6" t="s">
        <v>74</v>
      </c>
      <c r="K136" s="6" t="s">
        <v>47</v>
      </c>
      <c r="L136" s="5">
        <v>0</v>
      </c>
      <c r="M136" s="5">
        <v>0</v>
      </c>
    </row>
    <row r="137" spans="1:13" x14ac:dyDescent="0.25">
      <c r="A137" s="6" t="s">
        <v>440</v>
      </c>
      <c r="B137" s="5" t="s">
        <v>447</v>
      </c>
      <c r="C137" s="6" t="s">
        <v>105</v>
      </c>
      <c r="D137" s="5">
        <v>2005</v>
      </c>
      <c r="E137" s="5">
        <v>2005</v>
      </c>
      <c r="F137" s="7" t="s">
        <v>245</v>
      </c>
      <c r="G137" s="7" t="s">
        <v>24</v>
      </c>
      <c r="H137" s="6" t="s">
        <v>47</v>
      </c>
      <c r="I137" s="6" t="s">
        <v>73</v>
      </c>
      <c r="J137" s="6" t="s">
        <v>74</v>
      </c>
      <c r="K137" s="6" t="s">
        <v>47</v>
      </c>
      <c r="L137" s="5">
        <v>0</v>
      </c>
      <c r="M137" s="5">
        <v>0</v>
      </c>
    </row>
    <row r="138" spans="1:13" x14ac:dyDescent="0.25">
      <c r="A138" s="6" t="s">
        <v>440</v>
      </c>
      <c r="B138" s="5" t="s">
        <v>448</v>
      </c>
      <c r="C138" s="6" t="s">
        <v>128</v>
      </c>
      <c r="D138" s="5">
        <v>2005</v>
      </c>
      <c r="E138" s="5">
        <v>2005</v>
      </c>
      <c r="F138" s="7" t="s">
        <v>245</v>
      </c>
      <c r="G138" s="7" t="s">
        <v>42</v>
      </c>
      <c r="H138" s="6" t="s">
        <v>19</v>
      </c>
      <c r="I138" s="6" t="s">
        <v>77</v>
      </c>
      <c r="J138" s="6" t="s">
        <v>31</v>
      </c>
      <c r="K138" s="6" t="s">
        <v>221</v>
      </c>
      <c r="L138" s="5">
        <v>0</v>
      </c>
      <c r="M138" s="5">
        <v>0</v>
      </c>
    </row>
    <row r="139" spans="1:13" x14ac:dyDescent="0.25">
      <c r="A139" s="6" t="s">
        <v>440</v>
      </c>
      <c r="B139" s="5" t="s">
        <v>449</v>
      </c>
      <c r="C139" s="6" t="s">
        <v>137</v>
      </c>
      <c r="D139" s="5">
        <v>2003</v>
      </c>
      <c r="E139" s="5">
        <v>2003</v>
      </c>
      <c r="F139" s="7" t="s">
        <v>230</v>
      </c>
      <c r="G139" s="7" t="s">
        <v>42</v>
      </c>
      <c r="H139" s="6" t="s">
        <v>12</v>
      </c>
      <c r="I139" s="6" t="s">
        <v>53</v>
      </c>
      <c r="J139" s="6" t="s">
        <v>54</v>
      </c>
      <c r="K139" s="6" t="s">
        <v>12</v>
      </c>
      <c r="L139" s="5">
        <v>1</v>
      </c>
      <c r="M139" s="5">
        <v>0</v>
      </c>
    </row>
    <row r="140" spans="1:13" x14ac:dyDescent="0.25">
      <c r="A140" s="6" t="s">
        <v>440</v>
      </c>
      <c r="B140" s="5" t="s">
        <v>450</v>
      </c>
      <c r="C140" s="6" t="s">
        <v>147</v>
      </c>
      <c r="D140" s="5">
        <v>2003</v>
      </c>
      <c r="E140" s="5">
        <v>2003</v>
      </c>
      <c r="F140" s="7" t="s">
        <v>230</v>
      </c>
      <c r="G140" s="7" t="s">
        <v>59</v>
      </c>
      <c r="H140" s="6" t="s">
        <v>12</v>
      </c>
      <c r="I140" s="6" t="s">
        <v>389</v>
      </c>
      <c r="J140" s="6" t="s">
        <v>257</v>
      </c>
      <c r="K140" s="6" t="s">
        <v>12</v>
      </c>
      <c r="L140" s="5">
        <v>1</v>
      </c>
      <c r="M140" s="5">
        <v>0</v>
      </c>
    </row>
    <row r="141" spans="1:13" x14ac:dyDescent="0.25">
      <c r="A141" s="6" t="s">
        <v>440</v>
      </c>
      <c r="B141" s="5" t="s">
        <v>451</v>
      </c>
      <c r="C141" s="6" t="s">
        <v>391</v>
      </c>
      <c r="D141" s="5">
        <v>2007</v>
      </c>
      <c r="E141" s="5">
        <v>2007</v>
      </c>
      <c r="F141" s="7" t="s">
        <v>234</v>
      </c>
      <c r="G141" s="7" t="s">
        <v>18</v>
      </c>
      <c r="H141" s="6" t="s">
        <v>19</v>
      </c>
      <c r="I141" s="6" t="s">
        <v>77</v>
      </c>
      <c r="J141" s="6" t="s">
        <v>162</v>
      </c>
      <c r="K141" s="6" t="s">
        <v>221</v>
      </c>
      <c r="L141" s="5">
        <v>0</v>
      </c>
      <c r="M141" s="5">
        <v>0</v>
      </c>
    </row>
    <row r="142" spans="1:13" x14ac:dyDescent="0.25">
      <c r="A142" s="6" t="s">
        <v>440</v>
      </c>
      <c r="B142" s="5" t="s">
        <v>452</v>
      </c>
      <c r="C142" s="6" t="s">
        <v>166</v>
      </c>
      <c r="D142" s="5">
        <v>2011</v>
      </c>
      <c r="E142" s="5">
        <v>2011</v>
      </c>
      <c r="F142" s="7" t="s">
        <v>393</v>
      </c>
      <c r="G142" s="7" t="s">
        <v>18</v>
      </c>
      <c r="H142" s="6" t="s">
        <v>19</v>
      </c>
      <c r="I142" s="6" t="s">
        <v>20</v>
      </c>
      <c r="J142" s="6" t="s">
        <v>21</v>
      </c>
      <c r="K142" s="6" t="s">
        <v>221</v>
      </c>
      <c r="L142" s="5">
        <v>1</v>
      </c>
      <c r="M142" s="5">
        <v>0</v>
      </c>
    </row>
    <row r="143" spans="1:13" x14ac:dyDescent="0.25">
      <c r="A143" s="6" t="s">
        <v>440</v>
      </c>
      <c r="B143" s="5" t="s">
        <v>453</v>
      </c>
      <c r="C143" s="6" t="s">
        <v>198</v>
      </c>
      <c r="D143" s="5">
        <v>2004</v>
      </c>
      <c r="E143" s="5">
        <v>2004</v>
      </c>
      <c r="F143" s="7" t="s">
        <v>245</v>
      </c>
      <c r="G143" s="7" t="s">
        <v>34</v>
      </c>
      <c r="H143" s="6" t="s">
        <v>12</v>
      </c>
      <c r="I143" s="6" t="s">
        <v>13</v>
      </c>
      <c r="J143" s="6" t="s">
        <v>14</v>
      </c>
      <c r="K143" s="6" t="s">
        <v>12</v>
      </c>
      <c r="L143" s="5">
        <v>0</v>
      </c>
      <c r="M143" s="5">
        <v>0</v>
      </c>
    </row>
    <row r="144" spans="1:13" ht="30" customHeight="1" x14ac:dyDescent="0.25">
      <c r="A144" s="6" t="s">
        <v>454</v>
      </c>
      <c r="B144" s="5" t="s">
        <v>455</v>
      </c>
      <c r="C144" s="16" t="s">
        <v>456</v>
      </c>
      <c r="D144" s="5">
        <v>2005</v>
      </c>
      <c r="E144" s="5">
        <v>2002</v>
      </c>
      <c r="F144" s="17" t="s">
        <v>457</v>
      </c>
      <c r="G144" s="17" t="s">
        <v>311</v>
      </c>
      <c r="H144" s="6" t="s">
        <v>19</v>
      </c>
      <c r="I144" s="6" t="s">
        <v>458</v>
      </c>
      <c r="J144" s="6" t="s">
        <v>31</v>
      </c>
      <c r="K144" s="6" t="s">
        <v>221</v>
      </c>
      <c r="L144" s="5">
        <v>0</v>
      </c>
      <c r="M144" s="5">
        <v>0</v>
      </c>
    </row>
    <row r="145" spans="1:13" ht="30" customHeight="1" x14ac:dyDescent="0.25">
      <c r="A145" s="6" t="s">
        <v>454</v>
      </c>
      <c r="B145" s="5" t="s">
        <v>459</v>
      </c>
      <c r="C145" s="16" t="s">
        <v>460</v>
      </c>
      <c r="D145" s="5">
        <v>1998</v>
      </c>
      <c r="E145" s="5">
        <v>1992</v>
      </c>
      <c r="F145" s="17" t="s">
        <v>461</v>
      </c>
      <c r="G145" s="17" t="s">
        <v>325</v>
      </c>
      <c r="H145" s="6" t="s">
        <v>12</v>
      </c>
      <c r="I145" s="6" t="s">
        <v>13</v>
      </c>
      <c r="J145" s="6" t="s">
        <v>462</v>
      </c>
      <c r="K145" s="6" t="s">
        <v>12</v>
      </c>
      <c r="L145" s="5">
        <v>0</v>
      </c>
      <c r="M145" s="5">
        <v>0</v>
      </c>
    </row>
    <row r="146" spans="1:13" ht="30" customHeight="1" x14ac:dyDescent="0.25">
      <c r="A146" s="6" t="s">
        <v>454</v>
      </c>
      <c r="B146" s="5" t="s">
        <v>463</v>
      </c>
      <c r="C146" s="16" t="s">
        <v>464</v>
      </c>
      <c r="D146" s="5">
        <v>2005</v>
      </c>
      <c r="E146" s="5">
        <v>2003</v>
      </c>
      <c r="F146" s="17" t="s">
        <v>465</v>
      </c>
      <c r="G146" s="17" t="s">
        <v>466</v>
      </c>
      <c r="H146" s="6" t="s">
        <v>47</v>
      </c>
      <c r="I146" s="6" t="s">
        <v>73</v>
      </c>
      <c r="J146" s="6" t="s">
        <v>467</v>
      </c>
      <c r="K146" s="6" t="s">
        <v>47</v>
      </c>
      <c r="L146" s="5">
        <v>0</v>
      </c>
      <c r="M146" s="5">
        <v>0</v>
      </c>
    </row>
    <row r="147" spans="1:13" ht="30" customHeight="1" x14ac:dyDescent="0.25">
      <c r="A147" s="6" t="s">
        <v>454</v>
      </c>
      <c r="B147" s="5" t="s">
        <v>468</v>
      </c>
      <c r="C147" s="16" t="s">
        <v>469</v>
      </c>
      <c r="D147" s="5">
        <v>2008</v>
      </c>
      <c r="E147" s="5">
        <v>2006</v>
      </c>
      <c r="F147" s="17" t="s">
        <v>470</v>
      </c>
      <c r="G147" s="17" t="s">
        <v>370</v>
      </c>
      <c r="H147" s="6" t="s">
        <v>47</v>
      </c>
      <c r="I147" s="6" t="s">
        <v>73</v>
      </c>
      <c r="J147" s="6" t="s">
        <v>349</v>
      </c>
      <c r="K147" s="6" t="s">
        <v>47</v>
      </c>
      <c r="L147" s="5">
        <v>0</v>
      </c>
      <c r="M147" s="5">
        <v>0</v>
      </c>
    </row>
    <row r="148" spans="1:13" ht="30" customHeight="1" x14ac:dyDescent="0.25">
      <c r="A148" s="6" t="s">
        <v>454</v>
      </c>
      <c r="B148" s="5" t="s">
        <v>471</v>
      </c>
      <c r="C148" s="16" t="s">
        <v>472</v>
      </c>
      <c r="D148" s="5">
        <v>2002</v>
      </c>
      <c r="E148" s="5">
        <v>2000</v>
      </c>
      <c r="F148" s="17" t="s">
        <v>473</v>
      </c>
      <c r="G148" s="17" t="s">
        <v>474</v>
      </c>
      <c r="H148" s="6" t="s">
        <v>262</v>
      </c>
      <c r="I148" s="6" t="s">
        <v>73</v>
      </c>
      <c r="J148" s="6" t="s">
        <v>475</v>
      </c>
      <c r="K148" s="6" t="s">
        <v>47</v>
      </c>
      <c r="L148" s="5">
        <v>0</v>
      </c>
      <c r="M148" s="5">
        <v>0</v>
      </c>
    </row>
    <row r="149" spans="1:13" ht="30" customHeight="1" x14ac:dyDescent="0.25">
      <c r="A149" s="6" t="s">
        <v>454</v>
      </c>
      <c r="B149" s="5" t="s">
        <v>476</v>
      </c>
      <c r="C149" s="16" t="s">
        <v>477</v>
      </c>
      <c r="D149" s="5">
        <v>2007</v>
      </c>
      <c r="E149" s="5">
        <v>2002</v>
      </c>
      <c r="F149" s="17" t="s">
        <v>478</v>
      </c>
      <c r="G149" s="17" t="s">
        <v>337</v>
      </c>
      <c r="H149" s="6" t="s">
        <v>19</v>
      </c>
      <c r="I149" s="6" t="s">
        <v>458</v>
      </c>
      <c r="J149" s="6" t="s">
        <v>479</v>
      </c>
      <c r="K149" s="6" t="s">
        <v>221</v>
      </c>
      <c r="L149" s="5">
        <v>0</v>
      </c>
      <c r="M149" s="5">
        <v>0</v>
      </c>
    </row>
    <row r="150" spans="1:13" ht="30" customHeight="1" x14ac:dyDescent="0.25">
      <c r="A150" s="6" t="s">
        <v>454</v>
      </c>
      <c r="B150" s="5" t="s">
        <v>480</v>
      </c>
      <c r="C150" s="16" t="s">
        <v>481</v>
      </c>
      <c r="D150" s="5">
        <v>2008</v>
      </c>
      <c r="E150" s="5">
        <v>2007</v>
      </c>
      <c r="F150" s="17" t="s">
        <v>482</v>
      </c>
      <c r="G150" s="17" t="s">
        <v>483</v>
      </c>
      <c r="H150" s="6" t="s">
        <v>47</v>
      </c>
      <c r="I150" s="6" t="s">
        <v>73</v>
      </c>
      <c r="J150" s="6" t="s">
        <v>74</v>
      </c>
      <c r="K150" s="6" t="s">
        <v>47</v>
      </c>
      <c r="L150" s="5">
        <v>0</v>
      </c>
      <c r="M150" s="5">
        <v>0</v>
      </c>
    </row>
    <row r="151" spans="1:13" ht="30" customHeight="1" x14ac:dyDescent="0.25">
      <c r="A151" s="6" t="s">
        <v>454</v>
      </c>
      <c r="B151" s="5" t="s">
        <v>484</v>
      </c>
      <c r="C151" s="16" t="s">
        <v>485</v>
      </c>
      <c r="D151" s="5">
        <v>2005</v>
      </c>
      <c r="E151" s="5">
        <v>2003</v>
      </c>
      <c r="F151" s="17" t="s">
        <v>465</v>
      </c>
      <c r="G151" s="17" t="s">
        <v>483</v>
      </c>
      <c r="H151" s="6" t="s">
        <v>47</v>
      </c>
      <c r="I151" s="6" t="s">
        <v>73</v>
      </c>
      <c r="J151" s="6" t="s">
        <v>74</v>
      </c>
      <c r="K151" s="6" t="s">
        <v>47</v>
      </c>
      <c r="L151" s="5">
        <v>0</v>
      </c>
      <c r="M151" s="5">
        <v>0</v>
      </c>
    </row>
    <row r="152" spans="1:13" ht="30" customHeight="1" x14ac:dyDescent="0.25">
      <c r="A152" s="6" t="s">
        <v>454</v>
      </c>
      <c r="B152" s="5" t="s">
        <v>486</v>
      </c>
      <c r="C152" s="16" t="s">
        <v>487</v>
      </c>
      <c r="D152" s="5">
        <v>2004</v>
      </c>
      <c r="E152" s="5">
        <v>2002</v>
      </c>
      <c r="F152" s="17" t="s">
        <v>352</v>
      </c>
      <c r="G152" s="17" t="s">
        <v>307</v>
      </c>
      <c r="H152" s="6" t="s">
        <v>68</v>
      </c>
      <c r="I152" s="6" t="s">
        <v>458</v>
      </c>
      <c r="J152" s="6" t="s">
        <v>31</v>
      </c>
      <c r="K152" s="6" t="s">
        <v>221</v>
      </c>
      <c r="L152" s="5">
        <v>0</v>
      </c>
      <c r="M152" s="5">
        <v>0</v>
      </c>
    </row>
    <row r="153" spans="1:13" ht="30" customHeight="1" x14ac:dyDescent="0.25">
      <c r="A153" s="6" t="s">
        <v>454</v>
      </c>
      <c r="B153" s="5" t="s">
        <v>488</v>
      </c>
      <c r="C153" s="16" t="s">
        <v>489</v>
      </c>
      <c r="D153" s="5">
        <v>2002</v>
      </c>
      <c r="E153" s="5">
        <v>2001</v>
      </c>
      <c r="F153" s="17" t="s">
        <v>490</v>
      </c>
      <c r="G153" s="17" t="s">
        <v>344</v>
      </c>
      <c r="H153" s="6" t="s">
        <v>12</v>
      </c>
      <c r="I153" s="6" t="s">
        <v>13</v>
      </c>
      <c r="J153" s="6" t="s">
        <v>14</v>
      </c>
      <c r="K153" s="6" t="s">
        <v>12</v>
      </c>
      <c r="L153" s="5">
        <v>0</v>
      </c>
      <c r="M153" s="5">
        <v>0</v>
      </c>
    </row>
    <row r="154" spans="1:13" ht="30" customHeight="1" x14ac:dyDescent="0.25">
      <c r="A154" s="6" t="s">
        <v>454</v>
      </c>
      <c r="B154" s="5" t="s">
        <v>491</v>
      </c>
      <c r="C154" s="16" t="s">
        <v>492</v>
      </c>
      <c r="D154" s="5">
        <v>2005</v>
      </c>
      <c r="E154" s="5">
        <v>2004</v>
      </c>
      <c r="F154" s="17" t="s">
        <v>493</v>
      </c>
      <c r="G154" s="17" t="s">
        <v>483</v>
      </c>
      <c r="H154" s="6" t="s">
        <v>47</v>
      </c>
      <c r="I154" s="6" t="s">
        <v>73</v>
      </c>
      <c r="J154" s="6" t="s">
        <v>494</v>
      </c>
      <c r="K154" s="6" t="s">
        <v>47</v>
      </c>
      <c r="L154" s="5">
        <v>0</v>
      </c>
      <c r="M154" s="5">
        <v>0</v>
      </c>
    </row>
  </sheetData>
  <autoFilter ref="A1:M154"/>
  <pageMargins left="0.7" right="0.7" top="0.75" bottom="0.75" header="0.3" footer="0.3"/>
  <pageSetup paperSize="9" orientation="portrait" r:id="rId1"/>
  <ignoredErrors>
    <ignoredError sqref="F2:G2 F3:F54 G6:G8 G10:G11 G13:G14 G18:G19 G24 G26:G29 G31:G34 G38 G42:G43 G46 G48:G49 G51:G53 F74:F143 G76:G78 G81 G83:G84 G88:G91 G93 G95:G96 G99:G100 G104 G110:G111 G113:G114 G116:G118 G121 G124 G128 G130 G133:G134 G138:G139 G14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29" width="5.28515625" style="1" customWidth="1"/>
    <col min="30" max="16384" width="9.140625" style="1"/>
  </cols>
  <sheetData>
    <row r="1" spans="1:29" x14ac:dyDescent="0.25">
      <c r="A1" s="81" t="s">
        <v>213</v>
      </c>
      <c r="B1" s="81" t="s">
        <v>214</v>
      </c>
      <c r="C1" s="81"/>
      <c r="D1" s="81" t="s">
        <v>217</v>
      </c>
      <c r="E1" s="81" t="s">
        <v>218</v>
      </c>
      <c r="F1" s="81" t="s">
        <v>219</v>
      </c>
      <c r="G1" s="81"/>
      <c r="H1" s="81"/>
      <c r="I1" s="81"/>
      <c r="J1" s="81"/>
      <c r="K1" s="81"/>
      <c r="L1" s="81"/>
      <c r="M1" s="81" t="s">
        <v>220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x14ac:dyDescent="0.25">
      <c r="A2" s="81"/>
      <c r="B2" s="12" t="s">
        <v>215</v>
      </c>
      <c r="C2" s="12" t="s">
        <v>216</v>
      </c>
      <c r="D2" s="81"/>
      <c r="E2" s="81"/>
      <c r="F2" s="12" t="s">
        <v>117</v>
      </c>
      <c r="G2" s="12" t="s">
        <v>59</v>
      </c>
      <c r="H2" s="12">
        <v>1</v>
      </c>
      <c r="I2" s="12">
        <v>2</v>
      </c>
      <c r="J2" s="12">
        <v>3</v>
      </c>
      <c r="K2" s="12" t="s">
        <v>18</v>
      </c>
      <c r="L2" s="12" t="s">
        <v>24</v>
      </c>
      <c r="M2" s="12">
        <v>1980</v>
      </c>
      <c r="N2" s="12">
        <v>1982</v>
      </c>
      <c r="O2" s="12">
        <v>1990</v>
      </c>
      <c r="P2" s="12">
        <v>1992</v>
      </c>
      <c r="Q2" s="12">
        <v>1997</v>
      </c>
      <c r="R2" s="12">
        <v>1998</v>
      </c>
      <c r="S2" s="12">
        <v>2000</v>
      </c>
      <c r="T2" s="12">
        <v>2001</v>
      </c>
      <c r="U2" s="12">
        <v>2002</v>
      </c>
      <c r="V2" s="12">
        <v>2003</v>
      </c>
      <c r="W2" s="12">
        <v>2004</v>
      </c>
      <c r="X2" s="12">
        <v>2005</v>
      </c>
      <c r="Y2" s="12">
        <v>2006</v>
      </c>
      <c r="Z2" s="12">
        <v>2007</v>
      </c>
      <c r="AA2" s="12">
        <v>2008</v>
      </c>
      <c r="AB2" s="12">
        <v>2009</v>
      </c>
      <c r="AC2" s="12">
        <v>2011</v>
      </c>
    </row>
    <row r="3" spans="1:29" x14ac:dyDescent="0.25">
      <c r="A3" s="13" t="s">
        <v>221</v>
      </c>
      <c r="B3" s="14">
        <v>20</v>
      </c>
      <c r="C3" s="14">
        <v>4</v>
      </c>
      <c r="D3" s="15"/>
      <c r="E3" s="15">
        <f t="shared" ref="E3:E5" si="0">SUM(B3:D3)</f>
        <v>24</v>
      </c>
      <c r="F3" s="15">
        <v>1</v>
      </c>
      <c r="G3" s="15">
        <v>3</v>
      </c>
      <c r="H3" s="15">
        <v>6</v>
      </c>
      <c r="I3" s="15"/>
      <c r="J3" s="15">
        <v>4</v>
      </c>
      <c r="K3" s="15">
        <v>9</v>
      </c>
      <c r="L3" s="15">
        <v>1</v>
      </c>
      <c r="M3" s="15">
        <v>1</v>
      </c>
      <c r="N3" s="15"/>
      <c r="O3" s="15"/>
      <c r="P3" s="15"/>
      <c r="Q3" s="15">
        <v>1</v>
      </c>
      <c r="R3" s="15"/>
      <c r="S3" s="15"/>
      <c r="T3" s="15"/>
      <c r="U3" s="15">
        <v>3</v>
      </c>
      <c r="V3" s="15">
        <v>1</v>
      </c>
      <c r="W3" s="15">
        <v>5</v>
      </c>
      <c r="X3" s="15">
        <v>2</v>
      </c>
      <c r="Y3" s="15">
        <v>3</v>
      </c>
      <c r="Z3" s="15">
        <v>5</v>
      </c>
      <c r="AA3" s="15">
        <v>2</v>
      </c>
      <c r="AB3" s="15"/>
      <c r="AC3" s="15">
        <v>1</v>
      </c>
    </row>
    <row r="4" spans="1:29" x14ac:dyDescent="0.25">
      <c r="A4" s="13" t="s">
        <v>12</v>
      </c>
      <c r="B4" s="14">
        <v>29</v>
      </c>
      <c r="C4" s="14">
        <v>7</v>
      </c>
      <c r="D4" s="15"/>
      <c r="E4" s="15">
        <f t="shared" si="0"/>
        <v>36</v>
      </c>
      <c r="F4" s="15">
        <v>2</v>
      </c>
      <c r="G4" s="15">
        <v>4</v>
      </c>
      <c r="H4" s="15">
        <v>5</v>
      </c>
      <c r="I4" s="15">
        <v>8</v>
      </c>
      <c r="J4" s="15">
        <v>6</v>
      </c>
      <c r="K4" s="15">
        <v>2</v>
      </c>
      <c r="L4" s="15">
        <v>9</v>
      </c>
      <c r="M4" s="15">
        <v>1</v>
      </c>
      <c r="N4" s="15">
        <v>1</v>
      </c>
      <c r="O4" s="15">
        <v>1</v>
      </c>
      <c r="P4" s="15">
        <v>1</v>
      </c>
      <c r="Q4" s="15">
        <v>1</v>
      </c>
      <c r="R4" s="15">
        <v>2</v>
      </c>
      <c r="S4" s="15">
        <v>1</v>
      </c>
      <c r="T4" s="15">
        <v>2</v>
      </c>
      <c r="U4" s="15">
        <v>3</v>
      </c>
      <c r="V4" s="15">
        <v>6</v>
      </c>
      <c r="W4" s="15">
        <v>5</v>
      </c>
      <c r="X4" s="15">
        <v>3</v>
      </c>
      <c r="Y4" s="15">
        <v>5</v>
      </c>
      <c r="Z4" s="15">
        <v>2</v>
      </c>
      <c r="AA4" s="15">
        <v>1</v>
      </c>
      <c r="AB4" s="15">
        <v>1</v>
      </c>
      <c r="AC4" s="15"/>
    </row>
    <row r="5" spans="1:29" x14ac:dyDescent="0.25">
      <c r="A5" s="13" t="s">
        <v>47</v>
      </c>
      <c r="B5" s="14">
        <v>22</v>
      </c>
      <c r="C5" s="14">
        <v>6</v>
      </c>
      <c r="D5" s="15"/>
      <c r="E5" s="15">
        <f t="shared" si="0"/>
        <v>28</v>
      </c>
      <c r="F5" s="15"/>
      <c r="G5" s="15">
        <v>4</v>
      </c>
      <c r="H5" s="15">
        <v>5</v>
      </c>
      <c r="I5" s="15">
        <v>1</v>
      </c>
      <c r="J5" s="15">
        <v>6</v>
      </c>
      <c r="K5" s="15">
        <v>3</v>
      </c>
      <c r="L5" s="15">
        <v>9</v>
      </c>
      <c r="M5" s="15"/>
      <c r="N5" s="15"/>
      <c r="O5" s="15"/>
      <c r="P5" s="15">
        <v>1</v>
      </c>
      <c r="Q5" s="15"/>
      <c r="R5" s="15"/>
      <c r="S5" s="15">
        <v>1</v>
      </c>
      <c r="T5" s="15"/>
      <c r="U5" s="15">
        <v>4</v>
      </c>
      <c r="V5" s="15">
        <v>2</v>
      </c>
      <c r="W5" s="15">
        <v>8</v>
      </c>
      <c r="X5" s="15">
        <v>4</v>
      </c>
      <c r="Y5" s="15">
        <v>1</v>
      </c>
      <c r="Z5" s="15">
        <v>5</v>
      </c>
      <c r="AA5" s="15">
        <v>2</v>
      </c>
      <c r="AB5" s="15"/>
      <c r="AC5" s="15"/>
    </row>
    <row r="6" spans="1:29" x14ac:dyDescent="0.25">
      <c r="A6" s="14" t="s">
        <v>222</v>
      </c>
      <c r="B6" s="14">
        <f t="shared" ref="B6:AC6" si="1">SUM(B3:B5)</f>
        <v>71</v>
      </c>
      <c r="C6" s="14">
        <f t="shared" si="1"/>
        <v>17</v>
      </c>
      <c r="D6" s="14">
        <f t="shared" si="1"/>
        <v>0</v>
      </c>
      <c r="E6" s="14">
        <f t="shared" si="1"/>
        <v>88</v>
      </c>
      <c r="F6" s="14">
        <f t="shared" si="1"/>
        <v>3</v>
      </c>
      <c r="G6" s="14">
        <f t="shared" si="1"/>
        <v>11</v>
      </c>
      <c r="H6" s="14">
        <f t="shared" si="1"/>
        <v>16</v>
      </c>
      <c r="I6" s="14">
        <f t="shared" si="1"/>
        <v>9</v>
      </c>
      <c r="J6" s="14">
        <f t="shared" si="1"/>
        <v>16</v>
      </c>
      <c r="K6" s="14">
        <f t="shared" si="1"/>
        <v>14</v>
      </c>
      <c r="L6" s="14">
        <f t="shared" si="1"/>
        <v>19</v>
      </c>
      <c r="M6" s="14">
        <f t="shared" si="1"/>
        <v>2</v>
      </c>
      <c r="N6" s="14">
        <f t="shared" si="1"/>
        <v>1</v>
      </c>
      <c r="O6" s="14">
        <f t="shared" si="1"/>
        <v>1</v>
      </c>
      <c r="P6" s="14">
        <f t="shared" si="1"/>
        <v>2</v>
      </c>
      <c r="Q6" s="14">
        <f t="shared" si="1"/>
        <v>2</v>
      </c>
      <c r="R6" s="14">
        <f t="shared" si="1"/>
        <v>2</v>
      </c>
      <c r="S6" s="14">
        <f t="shared" si="1"/>
        <v>2</v>
      </c>
      <c r="T6" s="14">
        <f t="shared" si="1"/>
        <v>2</v>
      </c>
      <c r="U6" s="14">
        <f t="shared" si="1"/>
        <v>10</v>
      </c>
      <c r="V6" s="14">
        <f t="shared" si="1"/>
        <v>9</v>
      </c>
      <c r="W6" s="14">
        <f t="shared" si="1"/>
        <v>18</v>
      </c>
      <c r="X6" s="14">
        <f t="shared" si="1"/>
        <v>9</v>
      </c>
      <c r="Y6" s="14">
        <f t="shared" si="1"/>
        <v>9</v>
      </c>
      <c r="Z6" s="14">
        <f t="shared" si="1"/>
        <v>12</v>
      </c>
      <c r="AA6" s="14">
        <f t="shared" si="1"/>
        <v>5</v>
      </c>
      <c r="AB6" s="14">
        <f t="shared" si="1"/>
        <v>1</v>
      </c>
      <c r="AC6" s="14">
        <f t="shared" si="1"/>
        <v>1</v>
      </c>
    </row>
  </sheetData>
  <mergeCells count="6">
    <mergeCell ref="M1:AC1"/>
    <mergeCell ref="A1:A2"/>
    <mergeCell ref="B1:C1"/>
    <mergeCell ref="D1:D2"/>
    <mergeCell ref="E1:E2"/>
    <mergeCell ref="F1:L1"/>
  </mergeCells>
  <pageMargins left="0.7" right="0.7" top="0.75" bottom="0.75" header="0.3" footer="0.3"/>
  <pageSetup paperSize="9" orientation="portrait" r:id="rId1"/>
  <ignoredErrors>
    <ignoredError sqref="F2:L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2003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2008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2007</v>
      </c>
      <c r="D4" s="7" t="s">
        <v>24</v>
      </c>
      <c r="E4" s="6" t="s">
        <v>19</v>
      </c>
      <c r="F4" s="6" t="s">
        <v>20</v>
      </c>
      <c r="G4" s="6" t="s">
        <v>21</v>
      </c>
      <c r="H4" s="6" t="s">
        <v>15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2006</v>
      </c>
      <c r="D5" s="7" t="s">
        <v>24</v>
      </c>
      <c r="E5" s="6" t="s">
        <v>12</v>
      </c>
      <c r="F5" s="6" t="s">
        <v>13</v>
      </c>
      <c r="G5" s="6" t="s">
        <v>27</v>
      </c>
      <c r="H5" s="6" t="s">
        <v>15</v>
      </c>
      <c r="I5" s="5">
        <v>0</v>
      </c>
    </row>
    <row r="6" spans="1:9" x14ac:dyDescent="0.25">
      <c r="A6" s="5" t="s">
        <v>28</v>
      </c>
      <c r="B6" s="6" t="s">
        <v>29</v>
      </c>
      <c r="C6" s="5">
        <v>2002</v>
      </c>
      <c r="D6" s="7" t="s">
        <v>11</v>
      </c>
      <c r="E6" s="6" t="s">
        <v>19</v>
      </c>
      <c r="F6" s="6" t="s">
        <v>30</v>
      </c>
      <c r="G6" s="6" t="s">
        <v>31</v>
      </c>
      <c r="H6" s="6" t="s">
        <v>15</v>
      </c>
      <c r="I6" s="5">
        <v>0</v>
      </c>
    </row>
    <row r="7" spans="1:9" x14ac:dyDescent="0.25">
      <c r="A7" s="5" t="s">
        <v>28</v>
      </c>
      <c r="B7" s="6" t="s">
        <v>29</v>
      </c>
      <c r="C7" s="5">
        <v>2002</v>
      </c>
      <c r="D7" s="7" t="s">
        <v>11</v>
      </c>
      <c r="E7" s="6" t="s">
        <v>19</v>
      </c>
      <c r="F7" s="6" t="s">
        <v>30</v>
      </c>
      <c r="G7" s="6" t="s">
        <v>31</v>
      </c>
      <c r="H7" s="6" t="s">
        <v>15</v>
      </c>
      <c r="I7" s="5">
        <v>0</v>
      </c>
    </row>
    <row r="8" spans="1:9" x14ac:dyDescent="0.25">
      <c r="A8" s="5" t="s">
        <v>32</v>
      </c>
      <c r="B8" s="6" t="s">
        <v>33</v>
      </c>
      <c r="C8" s="5">
        <v>2006</v>
      </c>
      <c r="D8" s="7" t="s">
        <v>34</v>
      </c>
      <c r="E8" s="6" t="s">
        <v>12</v>
      </c>
      <c r="F8" s="6" t="s">
        <v>13</v>
      </c>
      <c r="G8" s="6" t="s">
        <v>27</v>
      </c>
      <c r="H8" s="6" t="s">
        <v>15</v>
      </c>
      <c r="I8" s="5">
        <v>0</v>
      </c>
    </row>
    <row r="9" spans="1:9" x14ac:dyDescent="0.25">
      <c r="A9" s="5" t="s">
        <v>35</v>
      </c>
      <c r="B9" s="6" t="s">
        <v>36</v>
      </c>
      <c r="C9" s="5">
        <v>2006</v>
      </c>
      <c r="D9" s="7" t="s">
        <v>34</v>
      </c>
      <c r="E9" s="6" t="s">
        <v>12</v>
      </c>
      <c r="F9" s="6" t="s">
        <v>13</v>
      </c>
      <c r="G9" s="6" t="s">
        <v>27</v>
      </c>
      <c r="H9" s="6" t="s">
        <v>15</v>
      </c>
      <c r="I9" s="5">
        <v>0</v>
      </c>
    </row>
    <row r="10" spans="1:9" x14ac:dyDescent="0.25">
      <c r="A10" s="5" t="s">
        <v>37</v>
      </c>
      <c r="B10" s="6" t="s">
        <v>38</v>
      </c>
      <c r="C10" s="5">
        <v>2006</v>
      </c>
      <c r="D10" s="7" t="s">
        <v>18</v>
      </c>
      <c r="E10" s="6" t="s">
        <v>19</v>
      </c>
      <c r="F10" s="6" t="s">
        <v>39</v>
      </c>
      <c r="G10" s="6" t="s">
        <v>21</v>
      </c>
      <c r="H10" s="6" t="s">
        <v>15</v>
      </c>
      <c r="I10" s="5">
        <v>0</v>
      </c>
    </row>
    <row r="11" spans="1:9" x14ac:dyDescent="0.25">
      <c r="A11" s="5" t="s">
        <v>40</v>
      </c>
      <c r="B11" s="6" t="s">
        <v>41</v>
      </c>
      <c r="C11" s="5">
        <v>2004</v>
      </c>
      <c r="D11" s="7" t="s">
        <v>42</v>
      </c>
      <c r="E11" s="6" t="s">
        <v>43</v>
      </c>
      <c r="F11" s="6" t="s">
        <v>44</v>
      </c>
      <c r="G11" s="6" t="s">
        <v>31</v>
      </c>
      <c r="H11" s="6" t="s">
        <v>15</v>
      </c>
      <c r="I11" s="5">
        <v>0</v>
      </c>
    </row>
    <row r="12" spans="1:9" x14ac:dyDescent="0.25">
      <c r="A12" s="5" t="s">
        <v>45</v>
      </c>
      <c r="B12" s="6" t="s">
        <v>46</v>
      </c>
      <c r="C12" s="5">
        <v>2005</v>
      </c>
      <c r="D12" s="7" t="s">
        <v>42</v>
      </c>
      <c r="E12" s="6" t="s">
        <v>47</v>
      </c>
      <c r="F12" s="6" t="s">
        <v>48</v>
      </c>
      <c r="G12" s="6" t="s">
        <v>49</v>
      </c>
      <c r="H12" s="6" t="s">
        <v>50</v>
      </c>
      <c r="I12" s="5">
        <v>0</v>
      </c>
    </row>
    <row r="13" spans="1:9" x14ac:dyDescent="0.25">
      <c r="A13" s="5" t="s">
        <v>51</v>
      </c>
      <c r="B13" s="6" t="s">
        <v>52</v>
      </c>
      <c r="C13" s="5">
        <v>2004</v>
      </c>
      <c r="D13" s="7" t="s">
        <v>24</v>
      </c>
      <c r="E13" s="6" t="s">
        <v>12</v>
      </c>
      <c r="F13" s="6" t="s">
        <v>53</v>
      </c>
      <c r="G13" s="6" t="s">
        <v>54</v>
      </c>
      <c r="H13" s="6" t="s">
        <v>15</v>
      </c>
      <c r="I13" s="5">
        <v>0</v>
      </c>
    </row>
    <row r="14" spans="1:9" x14ac:dyDescent="0.25">
      <c r="A14" s="5" t="s">
        <v>55</v>
      </c>
      <c r="B14" s="6" t="s">
        <v>56</v>
      </c>
      <c r="C14" s="5">
        <v>2004</v>
      </c>
      <c r="D14" s="7" t="s">
        <v>24</v>
      </c>
      <c r="E14" s="6" t="s">
        <v>12</v>
      </c>
      <c r="F14" s="6" t="s">
        <v>13</v>
      </c>
      <c r="G14" s="6" t="s">
        <v>27</v>
      </c>
      <c r="H14" s="6" t="s">
        <v>15</v>
      </c>
      <c r="I14" s="5">
        <v>0</v>
      </c>
    </row>
    <row r="15" spans="1:9" x14ac:dyDescent="0.25">
      <c r="A15" s="5" t="s">
        <v>57</v>
      </c>
      <c r="B15" s="6" t="s">
        <v>58</v>
      </c>
      <c r="C15" s="5">
        <v>1998</v>
      </c>
      <c r="D15" s="7" t="s">
        <v>59</v>
      </c>
      <c r="E15" s="6" t="s">
        <v>12</v>
      </c>
      <c r="F15" s="6" t="s">
        <v>13</v>
      </c>
      <c r="G15" s="6" t="s">
        <v>14</v>
      </c>
      <c r="H15" s="6" t="s">
        <v>15</v>
      </c>
      <c r="I15" s="5">
        <v>0</v>
      </c>
    </row>
    <row r="16" spans="1:9" x14ac:dyDescent="0.25">
      <c r="A16" s="5" t="s">
        <v>60</v>
      </c>
      <c r="B16" s="6" t="s">
        <v>61</v>
      </c>
      <c r="C16" s="5">
        <v>2005</v>
      </c>
      <c r="D16" s="7" t="s">
        <v>24</v>
      </c>
      <c r="E16" s="6" t="s">
        <v>12</v>
      </c>
      <c r="F16" s="6" t="s">
        <v>53</v>
      </c>
      <c r="G16" s="6" t="s">
        <v>54</v>
      </c>
      <c r="H16" s="6" t="s">
        <v>15</v>
      </c>
      <c r="I16" s="5">
        <v>0</v>
      </c>
    </row>
    <row r="17" spans="1:9" x14ac:dyDescent="0.25">
      <c r="A17" s="5" t="s">
        <v>62</v>
      </c>
      <c r="B17" s="6" t="s">
        <v>63</v>
      </c>
      <c r="C17" s="5">
        <v>2003</v>
      </c>
      <c r="D17" s="7" t="s">
        <v>24</v>
      </c>
      <c r="E17" s="6" t="s">
        <v>47</v>
      </c>
      <c r="F17" s="6" t="s">
        <v>64</v>
      </c>
      <c r="G17" s="6" t="s">
        <v>65</v>
      </c>
      <c r="H17" s="6" t="s">
        <v>15</v>
      </c>
      <c r="I17" s="5">
        <v>0</v>
      </c>
    </row>
    <row r="18" spans="1:9" x14ac:dyDescent="0.25">
      <c r="A18" s="5" t="s">
        <v>66</v>
      </c>
      <c r="B18" s="6" t="s">
        <v>67</v>
      </c>
      <c r="C18" s="5">
        <v>1997</v>
      </c>
      <c r="D18" s="7" t="s">
        <v>11</v>
      </c>
      <c r="E18" s="6" t="s">
        <v>68</v>
      </c>
      <c r="F18" s="6" t="s">
        <v>69</v>
      </c>
      <c r="G18" s="6" t="s">
        <v>70</v>
      </c>
      <c r="H18" s="6" t="s">
        <v>15</v>
      </c>
      <c r="I18" s="5">
        <v>0</v>
      </c>
    </row>
    <row r="19" spans="1:9" x14ac:dyDescent="0.25">
      <c r="A19" s="5" t="s">
        <v>71</v>
      </c>
      <c r="B19" s="6" t="s">
        <v>72</v>
      </c>
      <c r="C19" s="5">
        <v>2005</v>
      </c>
      <c r="D19" s="7" t="s">
        <v>24</v>
      </c>
      <c r="E19" s="6" t="s">
        <v>47</v>
      </c>
      <c r="F19" s="6" t="s">
        <v>73</v>
      </c>
      <c r="G19" s="6" t="s">
        <v>74</v>
      </c>
      <c r="H19" s="6" t="s">
        <v>50</v>
      </c>
      <c r="I19" s="5">
        <v>0</v>
      </c>
    </row>
    <row r="20" spans="1:9" x14ac:dyDescent="0.25">
      <c r="A20" s="5" t="s">
        <v>75</v>
      </c>
      <c r="B20" s="6" t="s">
        <v>76</v>
      </c>
      <c r="C20" s="5">
        <v>2007</v>
      </c>
      <c r="D20" s="7" t="s">
        <v>18</v>
      </c>
      <c r="E20" s="6" t="s">
        <v>19</v>
      </c>
      <c r="F20" s="6" t="s">
        <v>77</v>
      </c>
      <c r="G20" s="6" t="s">
        <v>31</v>
      </c>
      <c r="H20" s="6" t="s">
        <v>15</v>
      </c>
      <c r="I20" s="5">
        <v>0</v>
      </c>
    </row>
    <row r="21" spans="1:9" x14ac:dyDescent="0.25">
      <c r="A21" s="5" t="s">
        <v>75</v>
      </c>
      <c r="B21" s="6" t="s">
        <v>76</v>
      </c>
      <c r="C21" s="5">
        <v>2007</v>
      </c>
      <c r="D21" s="7" t="s">
        <v>18</v>
      </c>
      <c r="E21" s="6" t="s">
        <v>19</v>
      </c>
      <c r="F21" s="6" t="s">
        <v>77</v>
      </c>
      <c r="G21" s="6" t="s">
        <v>31</v>
      </c>
      <c r="H21" s="6" t="s">
        <v>15</v>
      </c>
      <c r="I21" s="5">
        <v>0</v>
      </c>
    </row>
    <row r="22" spans="1:9" x14ac:dyDescent="0.25">
      <c r="A22" s="5" t="s">
        <v>78</v>
      </c>
      <c r="B22" s="6" t="s">
        <v>79</v>
      </c>
      <c r="C22" s="5">
        <v>2001</v>
      </c>
      <c r="D22" s="7" t="s">
        <v>11</v>
      </c>
      <c r="E22" s="6" t="s">
        <v>12</v>
      </c>
      <c r="F22" s="6" t="s">
        <v>13</v>
      </c>
      <c r="G22" s="6" t="s">
        <v>14</v>
      </c>
      <c r="H22" s="6" t="s">
        <v>50</v>
      </c>
      <c r="I22" s="5">
        <v>0</v>
      </c>
    </row>
    <row r="23" spans="1:9" x14ac:dyDescent="0.25">
      <c r="A23" s="5" t="s">
        <v>80</v>
      </c>
      <c r="B23" s="6" t="s">
        <v>81</v>
      </c>
      <c r="C23" s="5">
        <v>2006</v>
      </c>
      <c r="D23" s="7" t="s">
        <v>11</v>
      </c>
      <c r="E23" s="6" t="s">
        <v>82</v>
      </c>
      <c r="F23" s="6" t="s">
        <v>83</v>
      </c>
      <c r="G23" s="6" t="s">
        <v>84</v>
      </c>
      <c r="H23" s="6" t="s">
        <v>15</v>
      </c>
      <c r="I23" s="5">
        <v>0</v>
      </c>
    </row>
    <row r="24" spans="1:9" x14ac:dyDescent="0.25">
      <c r="A24" s="5" t="s">
        <v>85</v>
      </c>
      <c r="B24" s="6" t="s">
        <v>86</v>
      </c>
      <c r="C24" s="5">
        <v>2004</v>
      </c>
      <c r="D24" s="7" t="s">
        <v>42</v>
      </c>
      <c r="E24" s="6" t="s">
        <v>19</v>
      </c>
      <c r="F24" s="6" t="s">
        <v>77</v>
      </c>
      <c r="G24" s="6" t="s">
        <v>31</v>
      </c>
      <c r="H24" s="6" t="s">
        <v>50</v>
      </c>
      <c r="I24" s="5">
        <v>0</v>
      </c>
    </row>
    <row r="25" spans="1:9" x14ac:dyDescent="0.25">
      <c r="A25" s="5" t="s">
        <v>87</v>
      </c>
      <c r="B25" s="6" t="s">
        <v>88</v>
      </c>
      <c r="C25" s="5">
        <v>1990</v>
      </c>
      <c r="D25" s="7" t="s">
        <v>59</v>
      </c>
      <c r="E25" s="6" t="s">
        <v>12</v>
      </c>
      <c r="F25" s="6" t="s">
        <v>13</v>
      </c>
      <c r="G25" s="6" t="s">
        <v>27</v>
      </c>
      <c r="H25" s="6" t="s">
        <v>15</v>
      </c>
      <c r="I25" s="5">
        <v>0</v>
      </c>
    </row>
    <row r="26" spans="1:9" x14ac:dyDescent="0.25">
      <c r="A26" s="5" t="s">
        <v>89</v>
      </c>
      <c r="B26" s="6" t="s">
        <v>90</v>
      </c>
      <c r="C26" s="5">
        <v>2008</v>
      </c>
      <c r="D26" s="7" t="s">
        <v>42</v>
      </c>
      <c r="E26" s="6" t="s">
        <v>47</v>
      </c>
      <c r="F26" s="6" t="s">
        <v>73</v>
      </c>
      <c r="G26" s="6" t="s">
        <v>74</v>
      </c>
      <c r="H26" s="6" t="s">
        <v>50</v>
      </c>
      <c r="I26" s="5">
        <v>0</v>
      </c>
    </row>
    <row r="27" spans="1:9" x14ac:dyDescent="0.25">
      <c r="A27" s="5" t="s">
        <v>91</v>
      </c>
      <c r="B27" s="6" t="s">
        <v>92</v>
      </c>
      <c r="C27" s="5">
        <v>2002</v>
      </c>
      <c r="D27" s="7" t="s">
        <v>59</v>
      </c>
      <c r="E27" s="6" t="s">
        <v>47</v>
      </c>
      <c r="F27" s="6" t="s">
        <v>48</v>
      </c>
      <c r="G27" s="6" t="s">
        <v>93</v>
      </c>
      <c r="H27" s="6" t="s">
        <v>50</v>
      </c>
      <c r="I27" s="5">
        <v>0</v>
      </c>
    </row>
    <row r="28" spans="1:9" x14ac:dyDescent="0.25">
      <c r="A28" s="5" t="s">
        <v>94</v>
      </c>
      <c r="B28" s="6" t="s">
        <v>95</v>
      </c>
      <c r="C28" s="5">
        <v>2008</v>
      </c>
      <c r="D28" s="7" t="s">
        <v>24</v>
      </c>
      <c r="E28" s="6" t="s">
        <v>47</v>
      </c>
      <c r="F28" s="6" t="s">
        <v>73</v>
      </c>
      <c r="G28" s="6" t="s">
        <v>74</v>
      </c>
      <c r="H28" s="6" t="s">
        <v>50</v>
      </c>
      <c r="I28" s="5">
        <v>0</v>
      </c>
    </row>
    <row r="29" spans="1:9" x14ac:dyDescent="0.25">
      <c r="A29" s="5" t="s">
        <v>96</v>
      </c>
      <c r="B29" s="6" t="s">
        <v>97</v>
      </c>
      <c r="C29" s="5">
        <v>2003</v>
      </c>
      <c r="D29" s="7" t="s">
        <v>24</v>
      </c>
      <c r="E29" s="6" t="s">
        <v>12</v>
      </c>
      <c r="F29" s="6" t="s">
        <v>98</v>
      </c>
      <c r="G29" s="6" t="s">
        <v>99</v>
      </c>
      <c r="H29" s="6" t="s">
        <v>50</v>
      </c>
      <c r="I29" s="5">
        <v>0</v>
      </c>
    </row>
    <row r="30" spans="1:9" x14ac:dyDescent="0.25">
      <c r="A30" s="5" t="s">
        <v>100</v>
      </c>
      <c r="B30" s="6" t="s">
        <v>101</v>
      </c>
      <c r="C30" s="5">
        <v>2001</v>
      </c>
      <c r="D30" s="7" t="s">
        <v>34</v>
      </c>
      <c r="E30" s="6" t="s">
        <v>12</v>
      </c>
      <c r="F30" s="6" t="s">
        <v>13</v>
      </c>
      <c r="G30" s="6" t="s">
        <v>27</v>
      </c>
      <c r="H30" s="6" t="s">
        <v>15</v>
      </c>
      <c r="I30" s="5">
        <v>0</v>
      </c>
    </row>
    <row r="31" spans="1:9" x14ac:dyDescent="0.25">
      <c r="A31" s="5" t="s">
        <v>102</v>
      </c>
      <c r="B31" s="6" t="s">
        <v>103</v>
      </c>
      <c r="C31" s="5">
        <v>2006</v>
      </c>
      <c r="D31" s="7" t="s">
        <v>24</v>
      </c>
      <c r="E31" s="6" t="s">
        <v>12</v>
      </c>
      <c r="F31" s="6" t="s">
        <v>98</v>
      </c>
      <c r="G31" s="6" t="s">
        <v>99</v>
      </c>
      <c r="H31" s="6" t="s">
        <v>15</v>
      </c>
      <c r="I31" s="5">
        <v>0</v>
      </c>
    </row>
    <row r="32" spans="1:9" x14ac:dyDescent="0.25">
      <c r="A32" s="5" t="s">
        <v>104</v>
      </c>
      <c r="B32" s="6" t="s">
        <v>105</v>
      </c>
      <c r="C32" s="5">
        <v>2005</v>
      </c>
      <c r="D32" s="7" t="s">
        <v>24</v>
      </c>
      <c r="E32" s="6" t="s">
        <v>47</v>
      </c>
      <c r="F32" s="6" t="s">
        <v>73</v>
      </c>
      <c r="G32" s="6" t="s">
        <v>74</v>
      </c>
      <c r="H32" s="6" t="s">
        <v>50</v>
      </c>
      <c r="I32" s="5">
        <v>0</v>
      </c>
    </row>
    <row r="33" spans="1:9" x14ac:dyDescent="0.25">
      <c r="A33" s="5" t="s">
        <v>106</v>
      </c>
      <c r="B33" s="6" t="s">
        <v>107</v>
      </c>
      <c r="C33" s="5">
        <v>2005</v>
      </c>
      <c r="D33" s="7" t="s">
        <v>18</v>
      </c>
      <c r="E33" s="6" t="s">
        <v>19</v>
      </c>
      <c r="F33" s="6" t="s">
        <v>77</v>
      </c>
      <c r="G33" s="6" t="s">
        <v>31</v>
      </c>
      <c r="H33" s="6" t="s">
        <v>15</v>
      </c>
      <c r="I33" s="5">
        <v>0</v>
      </c>
    </row>
    <row r="34" spans="1:9" x14ac:dyDescent="0.25">
      <c r="A34" s="5" t="s">
        <v>106</v>
      </c>
      <c r="B34" s="6" t="s">
        <v>107</v>
      </c>
      <c r="C34" s="5">
        <v>2005</v>
      </c>
      <c r="D34" s="7" t="s">
        <v>18</v>
      </c>
      <c r="E34" s="6" t="s">
        <v>19</v>
      </c>
      <c r="F34" s="6" t="s">
        <v>77</v>
      </c>
      <c r="G34" s="6" t="s">
        <v>31</v>
      </c>
      <c r="H34" s="6" t="s">
        <v>15</v>
      </c>
      <c r="I34" s="5">
        <v>0</v>
      </c>
    </row>
    <row r="35" spans="1:9" x14ac:dyDescent="0.25">
      <c r="A35" s="5" t="s">
        <v>108</v>
      </c>
      <c r="B35" s="6" t="s">
        <v>109</v>
      </c>
      <c r="C35" s="5">
        <v>2000</v>
      </c>
      <c r="D35" s="7" t="s">
        <v>59</v>
      </c>
      <c r="E35" s="6" t="s">
        <v>47</v>
      </c>
      <c r="F35" s="6" t="s">
        <v>110</v>
      </c>
      <c r="G35" s="6" t="s">
        <v>93</v>
      </c>
      <c r="H35" s="6" t="s">
        <v>15</v>
      </c>
      <c r="I35" s="5">
        <v>0</v>
      </c>
    </row>
    <row r="36" spans="1:9" x14ac:dyDescent="0.25">
      <c r="A36" s="5" t="s">
        <v>111</v>
      </c>
      <c r="B36" s="6" t="s">
        <v>112</v>
      </c>
      <c r="C36" s="5">
        <v>2008</v>
      </c>
      <c r="D36" s="7" t="s">
        <v>18</v>
      </c>
      <c r="E36" s="6" t="s">
        <v>19</v>
      </c>
      <c r="F36" s="6" t="s">
        <v>20</v>
      </c>
      <c r="G36" s="6" t="s">
        <v>21</v>
      </c>
      <c r="H36" s="6" t="s">
        <v>15</v>
      </c>
      <c r="I36" s="5">
        <v>0</v>
      </c>
    </row>
    <row r="37" spans="1:9" x14ac:dyDescent="0.25">
      <c r="A37" s="5" t="s">
        <v>113</v>
      </c>
      <c r="B37" s="6" t="s">
        <v>114</v>
      </c>
      <c r="C37" s="5">
        <v>2002</v>
      </c>
      <c r="D37" s="7" t="s">
        <v>59</v>
      </c>
      <c r="E37" s="6" t="s">
        <v>19</v>
      </c>
      <c r="F37" s="6" t="s">
        <v>30</v>
      </c>
      <c r="G37" s="6" t="s">
        <v>31</v>
      </c>
      <c r="H37" s="6" t="s">
        <v>15</v>
      </c>
      <c r="I37" s="5">
        <v>0</v>
      </c>
    </row>
    <row r="38" spans="1:9" x14ac:dyDescent="0.25">
      <c r="A38" s="5" t="s">
        <v>113</v>
      </c>
      <c r="B38" s="6" t="s">
        <v>114</v>
      </c>
      <c r="C38" s="5">
        <v>2002</v>
      </c>
      <c r="D38" s="7" t="s">
        <v>59</v>
      </c>
      <c r="E38" s="6" t="s">
        <v>19</v>
      </c>
      <c r="F38" s="6" t="s">
        <v>30</v>
      </c>
      <c r="G38" s="6" t="s">
        <v>31</v>
      </c>
      <c r="H38" s="6" t="s">
        <v>15</v>
      </c>
      <c r="I38" s="5">
        <v>0</v>
      </c>
    </row>
    <row r="39" spans="1:9" x14ac:dyDescent="0.25">
      <c r="A39" s="5" t="s">
        <v>115</v>
      </c>
      <c r="B39" s="6" t="s">
        <v>116</v>
      </c>
      <c r="C39" s="5">
        <v>1980</v>
      </c>
      <c r="D39" s="7" t="s">
        <v>117</v>
      </c>
      <c r="E39" s="6" t="s">
        <v>12</v>
      </c>
      <c r="F39" s="6" t="s">
        <v>13</v>
      </c>
      <c r="G39" s="6" t="s">
        <v>118</v>
      </c>
      <c r="H39" s="6" t="s">
        <v>15</v>
      </c>
      <c r="I39" s="5">
        <v>0</v>
      </c>
    </row>
    <row r="40" spans="1:9" x14ac:dyDescent="0.25">
      <c r="A40" s="5" t="s">
        <v>119</v>
      </c>
      <c r="B40" s="6" t="s">
        <v>120</v>
      </c>
      <c r="C40" s="5">
        <v>2004</v>
      </c>
      <c r="D40" s="7" t="s">
        <v>11</v>
      </c>
      <c r="E40" s="6" t="s">
        <v>19</v>
      </c>
      <c r="F40" s="6" t="s">
        <v>30</v>
      </c>
      <c r="G40" s="6" t="s">
        <v>31</v>
      </c>
      <c r="H40" s="6" t="s">
        <v>15</v>
      </c>
      <c r="I40" s="5">
        <v>0</v>
      </c>
    </row>
    <row r="41" spans="1:9" x14ac:dyDescent="0.25">
      <c r="A41" s="5" t="s">
        <v>119</v>
      </c>
      <c r="B41" s="6" t="s">
        <v>120</v>
      </c>
      <c r="C41" s="5">
        <v>2004</v>
      </c>
      <c r="D41" s="7" t="s">
        <v>11</v>
      </c>
      <c r="E41" s="6" t="s">
        <v>19</v>
      </c>
      <c r="F41" s="6" t="s">
        <v>30</v>
      </c>
      <c r="G41" s="6" t="s">
        <v>31</v>
      </c>
      <c r="H41" s="6" t="s">
        <v>15</v>
      </c>
      <c r="I41" s="5">
        <v>0</v>
      </c>
    </row>
    <row r="42" spans="1:9" x14ac:dyDescent="0.25">
      <c r="A42" s="5" t="s">
        <v>121</v>
      </c>
      <c r="B42" s="6" t="s">
        <v>122</v>
      </c>
      <c r="C42" s="5">
        <v>2005</v>
      </c>
      <c r="D42" s="7" t="s">
        <v>42</v>
      </c>
      <c r="E42" s="6" t="s">
        <v>12</v>
      </c>
      <c r="F42" s="6" t="s">
        <v>53</v>
      </c>
      <c r="G42" s="6" t="s">
        <v>54</v>
      </c>
      <c r="H42" s="6" t="s">
        <v>15</v>
      </c>
      <c r="I42" s="5">
        <v>0</v>
      </c>
    </row>
    <row r="43" spans="1:9" x14ac:dyDescent="0.25">
      <c r="A43" s="5" t="s">
        <v>123</v>
      </c>
      <c r="B43" s="6" t="s">
        <v>124</v>
      </c>
      <c r="C43" s="5">
        <v>2003</v>
      </c>
      <c r="D43" s="7" t="s">
        <v>11</v>
      </c>
      <c r="E43" s="6" t="s">
        <v>12</v>
      </c>
      <c r="F43" s="6" t="s">
        <v>13</v>
      </c>
      <c r="G43" s="6" t="s">
        <v>14</v>
      </c>
      <c r="H43" s="6" t="s">
        <v>15</v>
      </c>
      <c r="I43" s="5">
        <v>0</v>
      </c>
    </row>
    <row r="44" spans="1:9" x14ac:dyDescent="0.25">
      <c r="A44" s="5" t="s">
        <v>125</v>
      </c>
      <c r="B44" s="6" t="s">
        <v>126</v>
      </c>
      <c r="C44" s="5">
        <v>2003</v>
      </c>
      <c r="D44" s="7" t="s">
        <v>59</v>
      </c>
      <c r="E44" s="6" t="s">
        <v>19</v>
      </c>
      <c r="F44" s="6" t="s">
        <v>20</v>
      </c>
      <c r="G44" s="6" t="s">
        <v>21</v>
      </c>
      <c r="H44" s="6" t="s">
        <v>15</v>
      </c>
      <c r="I44" s="5">
        <v>0</v>
      </c>
    </row>
    <row r="45" spans="1:9" x14ac:dyDescent="0.25">
      <c r="A45" s="5" t="s">
        <v>127</v>
      </c>
      <c r="B45" s="6" t="s">
        <v>128</v>
      </c>
      <c r="C45" s="5">
        <v>2005</v>
      </c>
      <c r="D45" s="7" t="s">
        <v>42</v>
      </c>
      <c r="E45" s="6" t="s">
        <v>19</v>
      </c>
      <c r="F45" s="6" t="s">
        <v>77</v>
      </c>
      <c r="G45" s="6" t="s">
        <v>31</v>
      </c>
      <c r="H45" s="6" t="s">
        <v>50</v>
      </c>
      <c r="I45" s="5">
        <v>0</v>
      </c>
    </row>
    <row r="46" spans="1:9" x14ac:dyDescent="0.25">
      <c r="A46" s="5" t="s">
        <v>129</v>
      </c>
      <c r="B46" s="6" t="s">
        <v>130</v>
      </c>
      <c r="C46" s="5">
        <v>1992</v>
      </c>
      <c r="D46" s="7" t="s">
        <v>24</v>
      </c>
      <c r="E46" s="6" t="s">
        <v>131</v>
      </c>
      <c r="F46" s="6" t="s">
        <v>132</v>
      </c>
      <c r="G46" s="6" t="s">
        <v>133</v>
      </c>
      <c r="H46" s="6" t="s">
        <v>15</v>
      </c>
      <c r="I46" s="5">
        <v>0</v>
      </c>
    </row>
    <row r="47" spans="1:9" x14ac:dyDescent="0.25">
      <c r="A47" s="5" t="s">
        <v>134</v>
      </c>
      <c r="B47" s="6" t="s">
        <v>135</v>
      </c>
      <c r="C47" s="5">
        <v>1998</v>
      </c>
      <c r="D47" s="7" t="s">
        <v>24</v>
      </c>
      <c r="E47" s="6" t="s">
        <v>12</v>
      </c>
      <c r="F47" s="6" t="s">
        <v>98</v>
      </c>
      <c r="G47" s="6" t="s">
        <v>99</v>
      </c>
      <c r="H47" s="6" t="s">
        <v>15</v>
      </c>
      <c r="I47" s="5">
        <v>0</v>
      </c>
    </row>
    <row r="48" spans="1:9" x14ac:dyDescent="0.25">
      <c r="A48" s="5" t="s">
        <v>136</v>
      </c>
      <c r="B48" s="6" t="s">
        <v>137</v>
      </c>
      <c r="C48" s="5">
        <v>2003</v>
      </c>
      <c r="D48" s="7" t="s">
        <v>42</v>
      </c>
      <c r="E48" s="6" t="s">
        <v>12</v>
      </c>
      <c r="F48" s="6" t="s">
        <v>53</v>
      </c>
      <c r="G48" s="6" t="s">
        <v>54</v>
      </c>
      <c r="H48" s="6" t="s">
        <v>50</v>
      </c>
      <c r="I48" s="5">
        <v>0</v>
      </c>
    </row>
    <row r="49" spans="1:9" x14ac:dyDescent="0.25">
      <c r="A49" s="5" t="s">
        <v>138</v>
      </c>
      <c r="B49" s="6" t="s">
        <v>139</v>
      </c>
      <c r="C49" s="5">
        <v>2004</v>
      </c>
      <c r="D49" s="7" t="s">
        <v>11</v>
      </c>
      <c r="E49" s="6" t="s">
        <v>19</v>
      </c>
      <c r="F49" s="6" t="s">
        <v>30</v>
      </c>
      <c r="G49" s="6" t="s">
        <v>31</v>
      </c>
      <c r="H49" s="6" t="s">
        <v>15</v>
      </c>
      <c r="I49" s="5">
        <v>0</v>
      </c>
    </row>
    <row r="50" spans="1:9" x14ac:dyDescent="0.25">
      <c r="A50" s="5" t="s">
        <v>138</v>
      </c>
      <c r="B50" s="6" t="s">
        <v>139</v>
      </c>
      <c r="C50" s="5">
        <v>2004</v>
      </c>
      <c r="D50" s="7" t="s">
        <v>11</v>
      </c>
      <c r="E50" s="6" t="s">
        <v>19</v>
      </c>
      <c r="F50" s="6" t="s">
        <v>30</v>
      </c>
      <c r="G50" s="6" t="s">
        <v>31</v>
      </c>
      <c r="H50" s="6" t="s">
        <v>15</v>
      </c>
      <c r="I50" s="5">
        <v>0</v>
      </c>
    </row>
    <row r="51" spans="1:9" x14ac:dyDescent="0.25">
      <c r="A51" s="5" t="s">
        <v>140</v>
      </c>
      <c r="B51" s="6" t="s">
        <v>141</v>
      </c>
      <c r="C51" s="5">
        <v>2004</v>
      </c>
      <c r="D51" s="7" t="s">
        <v>42</v>
      </c>
      <c r="E51" s="6" t="s">
        <v>19</v>
      </c>
      <c r="F51" s="6" t="s">
        <v>44</v>
      </c>
      <c r="G51" s="6" t="s">
        <v>31</v>
      </c>
      <c r="H51" s="6" t="s">
        <v>15</v>
      </c>
      <c r="I51" s="5">
        <v>0</v>
      </c>
    </row>
    <row r="52" spans="1:9" x14ac:dyDescent="0.25">
      <c r="A52" s="5" t="s">
        <v>142</v>
      </c>
      <c r="B52" s="6" t="s">
        <v>143</v>
      </c>
      <c r="C52" s="5">
        <v>2000</v>
      </c>
      <c r="D52" s="7" t="s">
        <v>34</v>
      </c>
      <c r="E52" s="6" t="s">
        <v>12</v>
      </c>
      <c r="F52" s="6" t="s">
        <v>13</v>
      </c>
      <c r="G52" s="6" t="s">
        <v>27</v>
      </c>
      <c r="H52" s="6" t="s">
        <v>15</v>
      </c>
      <c r="I52" s="5">
        <v>0</v>
      </c>
    </row>
    <row r="53" spans="1:9" x14ac:dyDescent="0.25">
      <c r="A53" s="5" t="s">
        <v>144</v>
      </c>
      <c r="B53" s="6" t="s">
        <v>145</v>
      </c>
      <c r="C53" s="5">
        <v>1997</v>
      </c>
      <c r="D53" s="7" t="s">
        <v>59</v>
      </c>
      <c r="E53" s="6" t="s">
        <v>12</v>
      </c>
      <c r="F53" s="6" t="s">
        <v>13</v>
      </c>
      <c r="G53" s="6" t="s">
        <v>27</v>
      </c>
      <c r="H53" s="6" t="s">
        <v>15</v>
      </c>
      <c r="I53" s="5">
        <v>0</v>
      </c>
    </row>
    <row r="54" spans="1:9" x14ac:dyDescent="0.25">
      <c r="A54" s="5" t="s">
        <v>146</v>
      </c>
      <c r="B54" s="6" t="s">
        <v>147</v>
      </c>
      <c r="C54" s="5">
        <v>2003</v>
      </c>
      <c r="D54" s="7" t="s">
        <v>59</v>
      </c>
      <c r="E54" s="6" t="s">
        <v>12</v>
      </c>
      <c r="F54" s="6" t="s">
        <v>148</v>
      </c>
      <c r="G54" s="6" t="s">
        <v>14</v>
      </c>
      <c r="H54" s="6" t="s">
        <v>50</v>
      </c>
      <c r="I54" s="5">
        <v>0</v>
      </c>
    </row>
    <row r="55" spans="1:9" x14ac:dyDescent="0.25">
      <c r="A55" s="5" t="s">
        <v>149</v>
      </c>
      <c r="B55" s="6" t="s">
        <v>150</v>
      </c>
      <c r="C55" s="5">
        <v>2003</v>
      </c>
      <c r="D55" s="7" t="s">
        <v>42</v>
      </c>
      <c r="E55" s="6" t="s">
        <v>12</v>
      </c>
      <c r="F55" s="6" t="s">
        <v>13</v>
      </c>
      <c r="G55" s="6" t="s">
        <v>14</v>
      </c>
      <c r="H55" s="6" t="s">
        <v>15</v>
      </c>
      <c r="I55" s="5">
        <v>0</v>
      </c>
    </row>
    <row r="56" spans="1:9" x14ac:dyDescent="0.25">
      <c r="A56" s="5" t="s">
        <v>151</v>
      </c>
      <c r="B56" s="6" t="s">
        <v>152</v>
      </c>
      <c r="C56" s="5">
        <v>1982</v>
      </c>
      <c r="D56" s="7" t="s">
        <v>117</v>
      </c>
      <c r="E56" s="6" t="s">
        <v>12</v>
      </c>
      <c r="F56" s="6" t="s">
        <v>13</v>
      </c>
      <c r="G56" s="6" t="s">
        <v>118</v>
      </c>
      <c r="H56" s="6" t="s">
        <v>15</v>
      </c>
      <c r="I56" s="5">
        <v>0</v>
      </c>
    </row>
    <row r="57" spans="1:9" x14ac:dyDescent="0.25">
      <c r="A57" s="5" t="s">
        <v>153</v>
      </c>
      <c r="B57" s="6" t="s">
        <v>154</v>
      </c>
      <c r="C57" s="5">
        <v>2004</v>
      </c>
      <c r="D57" s="7" t="s">
        <v>11</v>
      </c>
      <c r="E57" s="6" t="s">
        <v>19</v>
      </c>
      <c r="F57" s="6" t="s">
        <v>30</v>
      </c>
      <c r="G57" s="6" t="s">
        <v>31</v>
      </c>
      <c r="H57" s="6" t="s">
        <v>15</v>
      </c>
      <c r="I57" s="5">
        <v>0</v>
      </c>
    </row>
    <row r="58" spans="1:9" x14ac:dyDescent="0.25">
      <c r="A58" s="5" t="s">
        <v>153</v>
      </c>
      <c r="B58" s="6" t="s">
        <v>154</v>
      </c>
      <c r="C58" s="5">
        <v>2004</v>
      </c>
      <c r="D58" s="7" t="s">
        <v>11</v>
      </c>
      <c r="E58" s="6" t="s">
        <v>19</v>
      </c>
      <c r="F58" s="6" t="s">
        <v>30</v>
      </c>
      <c r="G58" s="6" t="s">
        <v>31</v>
      </c>
      <c r="H58" s="6" t="s">
        <v>15</v>
      </c>
      <c r="I58" s="5">
        <v>0</v>
      </c>
    </row>
    <row r="59" spans="1:9" x14ac:dyDescent="0.25">
      <c r="A59" s="5" t="s">
        <v>155</v>
      </c>
      <c r="B59" s="6" t="s">
        <v>156</v>
      </c>
      <c r="C59" s="5">
        <v>2007</v>
      </c>
      <c r="D59" s="7" t="s">
        <v>24</v>
      </c>
      <c r="E59" s="6" t="s">
        <v>47</v>
      </c>
      <c r="F59" s="6" t="s">
        <v>64</v>
      </c>
      <c r="G59" s="6" t="s">
        <v>65</v>
      </c>
      <c r="H59" s="6" t="s">
        <v>15</v>
      </c>
      <c r="I59" s="5">
        <v>0</v>
      </c>
    </row>
    <row r="60" spans="1:9" x14ac:dyDescent="0.25">
      <c r="A60" s="5" t="s">
        <v>157</v>
      </c>
      <c r="B60" s="6" t="s">
        <v>158</v>
      </c>
      <c r="C60" s="5">
        <v>2003</v>
      </c>
      <c r="D60" s="7" t="s">
        <v>11</v>
      </c>
      <c r="E60" s="6" t="s">
        <v>47</v>
      </c>
      <c r="F60" s="6" t="s">
        <v>159</v>
      </c>
      <c r="G60" s="6" t="s">
        <v>93</v>
      </c>
      <c r="H60" s="6" t="s">
        <v>15</v>
      </c>
      <c r="I60" s="5">
        <v>0</v>
      </c>
    </row>
    <row r="61" spans="1:9" x14ac:dyDescent="0.25">
      <c r="A61" s="5" t="s">
        <v>160</v>
      </c>
      <c r="B61" s="6" t="s">
        <v>161</v>
      </c>
      <c r="C61" s="5">
        <v>2007</v>
      </c>
      <c r="D61" s="7" t="s">
        <v>18</v>
      </c>
      <c r="E61" s="6" t="s">
        <v>19</v>
      </c>
      <c r="F61" s="6" t="s">
        <v>77</v>
      </c>
      <c r="G61" s="6" t="s">
        <v>162</v>
      </c>
      <c r="H61" s="6" t="s">
        <v>50</v>
      </c>
      <c r="I61" s="5">
        <v>0</v>
      </c>
    </row>
    <row r="62" spans="1:9" x14ac:dyDescent="0.25">
      <c r="A62" s="5" t="s">
        <v>163</v>
      </c>
      <c r="B62" s="6" t="s">
        <v>164</v>
      </c>
      <c r="C62" s="5">
        <v>2007</v>
      </c>
      <c r="D62" s="7" t="s">
        <v>18</v>
      </c>
      <c r="E62" s="6" t="s">
        <v>19</v>
      </c>
      <c r="F62" s="6" t="s">
        <v>20</v>
      </c>
      <c r="G62" s="6" t="s">
        <v>21</v>
      </c>
      <c r="H62" s="6" t="s">
        <v>15</v>
      </c>
      <c r="I62" s="5">
        <v>0</v>
      </c>
    </row>
    <row r="63" spans="1:9" x14ac:dyDescent="0.25">
      <c r="A63" s="5" t="s">
        <v>163</v>
      </c>
      <c r="B63" s="6" t="s">
        <v>164</v>
      </c>
      <c r="C63" s="5">
        <v>2007</v>
      </c>
      <c r="D63" s="7" t="s">
        <v>18</v>
      </c>
      <c r="E63" s="6" t="s">
        <v>19</v>
      </c>
      <c r="F63" s="6" t="s">
        <v>20</v>
      </c>
      <c r="G63" s="6" t="s">
        <v>21</v>
      </c>
      <c r="H63" s="6" t="s">
        <v>15</v>
      </c>
      <c r="I63" s="5">
        <v>0</v>
      </c>
    </row>
    <row r="64" spans="1:9" x14ac:dyDescent="0.25">
      <c r="A64" s="5" t="s">
        <v>165</v>
      </c>
      <c r="B64" s="6" t="s">
        <v>166</v>
      </c>
      <c r="C64" s="5">
        <v>2011</v>
      </c>
      <c r="D64" s="7" t="s">
        <v>18</v>
      </c>
      <c r="E64" s="6" t="s">
        <v>19</v>
      </c>
      <c r="F64" s="6" t="s">
        <v>20</v>
      </c>
      <c r="G64" s="6" t="s">
        <v>21</v>
      </c>
      <c r="H64" s="6" t="s">
        <v>50</v>
      </c>
      <c r="I64" s="5">
        <v>0</v>
      </c>
    </row>
    <row r="65" spans="1:9" x14ac:dyDescent="0.25">
      <c r="A65" s="5" t="s">
        <v>167</v>
      </c>
      <c r="B65" s="6" t="s">
        <v>168</v>
      </c>
      <c r="C65" s="5">
        <v>2007</v>
      </c>
      <c r="D65" s="7" t="s">
        <v>24</v>
      </c>
      <c r="E65" s="6" t="s">
        <v>12</v>
      </c>
      <c r="F65" s="6" t="s">
        <v>13</v>
      </c>
      <c r="G65" s="6" t="s">
        <v>27</v>
      </c>
      <c r="H65" s="6" t="s">
        <v>15</v>
      </c>
      <c r="I65" s="5">
        <v>0</v>
      </c>
    </row>
    <row r="66" spans="1:9" x14ac:dyDescent="0.25">
      <c r="A66" s="5" t="s">
        <v>169</v>
      </c>
      <c r="B66" s="6" t="s">
        <v>170</v>
      </c>
      <c r="C66" s="5">
        <v>2006</v>
      </c>
      <c r="D66" s="7" t="s">
        <v>24</v>
      </c>
      <c r="E66" s="6" t="s">
        <v>47</v>
      </c>
      <c r="F66" s="6" t="s">
        <v>47</v>
      </c>
      <c r="G66" s="6" t="s">
        <v>74</v>
      </c>
      <c r="H66" s="6" t="s">
        <v>15</v>
      </c>
      <c r="I66" s="5">
        <v>0</v>
      </c>
    </row>
    <row r="67" spans="1:9" x14ac:dyDescent="0.25">
      <c r="A67" s="5" t="s">
        <v>171</v>
      </c>
      <c r="B67" s="6" t="s">
        <v>172</v>
      </c>
      <c r="C67" s="5">
        <v>2004</v>
      </c>
      <c r="D67" s="7" t="s">
        <v>42</v>
      </c>
      <c r="E67" s="6" t="s">
        <v>19</v>
      </c>
      <c r="F67" s="6" t="s">
        <v>30</v>
      </c>
      <c r="G67" s="6" t="s">
        <v>31</v>
      </c>
      <c r="H67" s="6" t="s">
        <v>15</v>
      </c>
      <c r="I67" s="5">
        <v>0</v>
      </c>
    </row>
    <row r="68" spans="1:9" x14ac:dyDescent="0.25">
      <c r="A68" s="5" t="s">
        <v>171</v>
      </c>
      <c r="B68" s="6" t="s">
        <v>172</v>
      </c>
      <c r="C68" s="5">
        <v>2004</v>
      </c>
      <c r="D68" s="7" t="s">
        <v>42</v>
      </c>
      <c r="E68" s="6" t="s">
        <v>19</v>
      </c>
      <c r="F68" s="6" t="s">
        <v>30</v>
      </c>
      <c r="G68" s="6" t="s">
        <v>31</v>
      </c>
      <c r="H68" s="6" t="s">
        <v>15</v>
      </c>
      <c r="I68" s="5">
        <v>0</v>
      </c>
    </row>
    <row r="69" spans="1:9" x14ac:dyDescent="0.25">
      <c r="A69" s="5" t="s">
        <v>173</v>
      </c>
      <c r="B69" s="6" t="s">
        <v>174</v>
      </c>
      <c r="C69" s="5">
        <v>2002</v>
      </c>
      <c r="D69" s="7" t="s">
        <v>42</v>
      </c>
      <c r="E69" s="6" t="s">
        <v>12</v>
      </c>
      <c r="F69" s="6" t="s">
        <v>53</v>
      </c>
      <c r="G69" s="6" t="s">
        <v>54</v>
      </c>
      <c r="H69" s="6" t="s">
        <v>50</v>
      </c>
      <c r="I69" s="5">
        <v>0</v>
      </c>
    </row>
    <row r="70" spans="1:9" x14ac:dyDescent="0.25">
      <c r="A70" s="5" t="s">
        <v>175</v>
      </c>
      <c r="B70" s="6" t="s">
        <v>176</v>
      </c>
      <c r="C70" s="5">
        <v>2002</v>
      </c>
      <c r="D70" s="7" t="s">
        <v>59</v>
      </c>
      <c r="E70" s="6" t="s">
        <v>68</v>
      </c>
      <c r="F70" s="6" t="s">
        <v>30</v>
      </c>
      <c r="G70" s="6" t="s">
        <v>31</v>
      </c>
      <c r="H70" s="6" t="s">
        <v>15</v>
      </c>
      <c r="I70" s="5">
        <v>0</v>
      </c>
    </row>
    <row r="71" spans="1:9" x14ac:dyDescent="0.25">
      <c r="A71" s="5" t="s">
        <v>175</v>
      </c>
      <c r="B71" s="6" t="s">
        <v>176</v>
      </c>
      <c r="C71" s="5">
        <v>2002</v>
      </c>
      <c r="D71" s="7" t="s">
        <v>59</v>
      </c>
      <c r="E71" s="6" t="s">
        <v>68</v>
      </c>
      <c r="F71" s="6" t="s">
        <v>30</v>
      </c>
      <c r="G71" s="6" t="s">
        <v>31</v>
      </c>
      <c r="H71" s="6" t="s">
        <v>15</v>
      </c>
      <c r="I71" s="5">
        <v>0</v>
      </c>
    </row>
    <row r="72" spans="1:9" x14ac:dyDescent="0.25">
      <c r="A72" s="5" t="s">
        <v>177</v>
      </c>
      <c r="B72" s="6" t="s">
        <v>178</v>
      </c>
      <c r="C72" s="5">
        <v>2004</v>
      </c>
      <c r="D72" s="7" t="s">
        <v>18</v>
      </c>
      <c r="E72" s="6" t="s">
        <v>12</v>
      </c>
      <c r="F72" s="6" t="s">
        <v>13</v>
      </c>
      <c r="G72" s="6" t="s">
        <v>14</v>
      </c>
      <c r="H72" s="6" t="s">
        <v>15</v>
      </c>
      <c r="I72" s="5">
        <v>0</v>
      </c>
    </row>
    <row r="73" spans="1:9" x14ac:dyDescent="0.25">
      <c r="A73" s="5" t="s">
        <v>179</v>
      </c>
      <c r="B73" s="6" t="s">
        <v>180</v>
      </c>
      <c r="C73" s="5">
        <v>2008</v>
      </c>
      <c r="D73" s="7" t="s">
        <v>24</v>
      </c>
      <c r="E73" s="6" t="s">
        <v>12</v>
      </c>
      <c r="F73" s="6" t="s">
        <v>13</v>
      </c>
      <c r="G73" s="6" t="s">
        <v>27</v>
      </c>
      <c r="H73" s="6" t="s">
        <v>15</v>
      </c>
      <c r="I73" s="5">
        <v>0</v>
      </c>
    </row>
    <row r="74" spans="1:9" x14ac:dyDescent="0.25">
      <c r="A74" s="5" t="s">
        <v>181</v>
      </c>
      <c r="B74" s="6" t="s">
        <v>182</v>
      </c>
      <c r="C74" s="5">
        <v>1992</v>
      </c>
      <c r="D74" s="7" t="s">
        <v>11</v>
      </c>
      <c r="E74" s="6" t="s">
        <v>12</v>
      </c>
      <c r="F74" s="6" t="s">
        <v>13</v>
      </c>
      <c r="G74" s="6" t="s">
        <v>118</v>
      </c>
      <c r="H74" s="6" t="s">
        <v>50</v>
      </c>
      <c r="I74" s="5">
        <v>0</v>
      </c>
    </row>
    <row r="75" spans="1:9" x14ac:dyDescent="0.25">
      <c r="A75" s="5" t="s">
        <v>183</v>
      </c>
      <c r="B75" s="6" t="s">
        <v>184</v>
      </c>
      <c r="C75" s="5">
        <v>2002</v>
      </c>
      <c r="D75" s="7" t="s">
        <v>11</v>
      </c>
      <c r="E75" s="6" t="s">
        <v>12</v>
      </c>
      <c r="F75" s="6" t="s">
        <v>13</v>
      </c>
      <c r="G75" s="6" t="s">
        <v>14</v>
      </c>
      <c r="H75" s="6" t="s">
        <v>15</v>
      </c>
      <c r="I75" s="5">
        <v>0</v>
      </c>
    </row>
    <row r="76" spans="1:9" x14ac:dyDescent="0.25">
      <c r="A76" s="5" t="s">
        <v>185</v>
      </c>
      <c r="B76" s="6" t="s">
        <v>186</v>
      </c>
      <c r="C76" s="5">
        <v>2004</v>
      </c>
      <c r="D76" s="7" t="s">
        <v>34</v>
      </c>
      <c r="E76" s="6" t="s">
        <v>12</v>
      </c>
      <c r="F76" s="6" t="s">
        <v>13</v>
      </c>
      <c r="G76" s="6" t="s">
        <v>14</v>
      </c>
      <c r="H76" s="6" t="s">
        <v>15</v>
      </c>
      <c r="I76" s="5">
        <v>0</v>
      </c>
    </row>
    <row r="77" spans="1:9" x14ac:dyDescent="0.25">
      <c r="A77" s="5" t="s">
        <v>187</v>
      </c>
      <c r="B77" s="6" t="s">
        <v>188</v>
      </c>
      <c r="C77" s="5">
        <v>2006</v>
      </c>
      <c r="D77" s="7" t="s">
        <v>18</v>
      </c>
      <c r="E77" s="6" t="s">
        <v>19</v>
      </c>
      <c r="F77" s="6" t="s">
        <v>20</v>
      </c>
      <c r="G77" s="6" t="s">
        <v>21</v>
      </c>
      <c r="H77" s="6" t="s">
        <v>15</v>
      </c>
      <c r="I77" s="5">
        <v>0</v>
      </c>
    </row>
    <row r="78" spans="1:9" x14ac:dyDescent="0.25">
      <c r="A78" s="5" t="s">
        <v>189</v>
      </c>
      <c r="B78" s="6" t="s">
        <v>190</v>
      </c>
      <c r="C78" s="5">
        <v>1980</v>
      </c>
      <c r="D78" s="7" t="s">
        <v>117</v>
      </c>
      <c r="E78" s="6" t="s">
        <v>19</v>
      </c>
      <c r="F78" s="6" t="s">
        <v>20</v>
      </c>
      <c r="G78" s="6" t="s">
        <v>21</v>
      </c>
      <c r="H78" s="6" t="s">
        <v>15</v>
      </c>
      <c r="I78" s="5">
        <v>0</v>
      </c>
    </row>
    <row r="79" spans="1:9" x14ac:dyDescent="0.25">
      <c r="A79" s="5" t="s">
        <v>191</v>
      </c>
      <c r="B79" s="6" t="s">
        <v>192</v>
      </c>
      <c r="C79" s="5">
        <v>2002</v>
      </c>
      <c r="D79" s="7" t="s">
        <v>42</v>
      </c>
      <c r="E79" s="6" t="s">
        <v>12</v>
      </c>
      <c r="F79" s="6" t="s">
        <v>53</v>
      </c>
      <c r="G79" s="6" t="s">
        <v>54</v>
      </c>
      <c r="H79" s="6" t="s">
        <v>15</v>
      </c>
      <c r="I79" s="5">
        <v>0</v>
      </c>
    </row>
    <row r="80" spans="1:9" x14ac:dyDescent="0.25">
      <c r="A80" s="5" t="s">
        <v>193</v>
      </c>
      <c r="B80" s="6" t="s">
        <v>194</v>
      </c>
      <c r="C80" s="5">
        <v>2004</v>
      </c>
      <c r="D80" s="7" t="s">
        <v>24</v>
      </c>
      <c r="E80" s="6" t="s">
        <v>47</v>
      </c>
      <c r="F80" s="6" t="s">
        <v>195</v>
      </c>
      <c r="G80" s="6" t="s">
        <v>196</v>
      </c>
      <c r="H80" s="6" t="s">
        <v>15</v>
      </c>
      <c r="I80" s="5">
        <v>0</v>
      </c>
    </row>
    <row r="81" spans="1:9" x14ac:dyDescent="0.25">
      <c r="A81" s="5" t="s">
        <v>197</v>
      </c>
      <c r="B81" s="6" t="s">
        <v>198</v>
      </c>
      <c r="C81" s="5">
        <v>2004</v>
      </c>
      <c r="D81" s="7" t="s">
        <v>34</v>
      </c>
      <c r="E81" s="6" t="s">
        <v>12</v>
      </c>
      <c r="F81" s="6" t="s">
        <v>13</v>
      </c>
      <c r="G81" s="6" t="s">
        <v>14</v>
      </c>
      <c r="H81" s="6" t="s">
        <v>50</v>
      </c>
      <c r="I81" s="5">
        <v>0</v>
      </c>
    </row>
    <row r="82" spans="1:9" x14ac:dyDescent="0.25">
      <c r="A82" s="5" t="s">
        <v>199</v>
      </c>
      <c r="B82" s="6" t="s">
        <v>200</v>
      </c>
      <c r="C82" s="5">
        <v>2005</v>
      </c>
      <c r="D82" s="7" t="s">
        <v>34</v>
      </c>
      <c r="E82" s="6" t="s">
        <v>12</v>
      </c>
      <c r="F82" s="6" t="s">
        <v>13</v>
      </c>
      <c r="G82" s="6" t="s">
        <v>14</v>
      </c>
      <c r="H82" s="6" t="s">
        <v>15</v>
      </c>
      <c r="I82" s="5">
        <v>0</v>
      </c>
    </row>
    <row r="83" spans="1:9" x14ac:dyDescent="0.25">
      <c r="A83" s="5" t="s">
        <v>201</v>
      </c>
      <c r="B83" s="6" t="s">
        <v>202</v>
      </c>
      <c r="C83" s="5">
        <v>2007</v>
      </c>
      <c r="D83" s="7" t="s">
        <v>42</v>
      </c>
      <c r="E83" s="6" t="s">
        <v>19</v>
      </c>
      <c r="F83" s="6" t="s">
        <v>77</v>
      </c>
      <c r="G83" s="6" t="s">
        <v>31</v>
      </c>
      <c r="H83" s="6" t="s">
        <v>15</v>
      </c>
      <c r="I83" s="5">
        <v>0</v>
      </c>
    </row>
    <row r="84" spans="1:9" x14ac:dyDescent="0.25">
      <c r="A84" s="5" t="s">
        <v>201</v>
      </c>
      <c r="B84" s="6" t="s">
        <v>202</v>
      </c>
      <c r="C84" s="5">
        <v>2007</v>
      </c>
      <c r="D84" s="7" t="s">
        <v>42</v>
      </c>
      <c r="E84" s="6" t="s">
        <v>19</v>
      </c>
      <c r="F84" s="6" t="s">
        <v>77</v>
      </c>
      <c r="G84" s="6" t="s">
        <v>31</v>
      </c>
      <c r="H84" s="6" t="s">
        <v>15</v>
      </c>
      <c r="I84" s="5">
        <v>0</v>
      </c>
    </row>
    <row r="85" spans="1:9" x14ac:dyDescent="0.25">
      <c r="A85" s="5" t="s">
        <v>203</v>
      </c>
      <c r="B85" s="6" t="s">
        <v>204</v>
      </c>
      <c r="C85" s="5">
        <v>2007</v>
      </c>
      <c r="D85" s="7" t="s">
        <v>24</v>
      </c>
      <c r="E85" s="6" t="s">
        <v>47</v>
      </c>
      <c r="F85" s="6" t="s">
        <v>64</v>
      </c>
      <c r="G85" s="6" t="s">
        <v>65</v>
      </c>
      <c r="H85" s="6" t="s">
        <v>15</v>
      </c>
      <c r="I85" s="5">
        <v>0</v>
      </c>
    </row>
    <row r="86" spans="1:9" x14ac:dyDescent="0.25">
      <c r="A86" s="5" t="s">
        <v>205</v>
      </c>
      <c r="B86" s="6" t="s">
        <v>206</v>
      </c>
      <c r="C86" s="5">
        <v>2007</v>
      </c>
      <c r="D86" s="7" t="s">
        <v>34</v>
      </c>
      <c r="E86" s="6" t="s">
        <v>12</v>
      </c>
      <c r="F86" s="6" t="s">
        <v>13</v>
      </c>
      <c r="G86" s="6" t="s">
        <v>14</v>
      </c>
      <c r="H86" s="6" t="s">
        <v>15</v>
      </c>
      <c r="I86" s="5">
        <v>0</v>
      </c>
    </row>
    <row r="87" spans="1:9" x14ac:dyDescent="0.25">
      <c r="A87" s="5" t="s">
        <v>207</v>
      </c>
      <c r="B87" s="6" t="s">
        <v>208</v>
      </c>
      <c r="C87" s="5">
        <v>2006</v>
      </c>
      <c r="D87" s="7" t="s">
        <v>42</v>
      </c>
      <c r="E87" s="6" t="s">
        <v>12</v>
      </c>
      <c r="F87" s="6" t="s">
        <v>13</v>
      </c>
      <c r="G87" s="6" t="s">
        <v>14</v>
      </c>
      <c r="H87" s="6" t="s">
        <v>15</v>
      </c>
      <c r="I87" s="5">
        <v>0</v>
      </c>
    </row>
    <row r="88" spans="1:9" x14ac:dyDescent="0.25">
      <c r="A88" s="5" t="s">
        <v>209</v>
      </c>
      <c r="B88" s="6" t="s">
        <v>210</v>
      </c>
      <c r="C88" s="5">
        <v>2004</v>
      </c>
      <c r="D88" s="7" t="s">
        <v>34</v>
      </c>
      <c r="E88" s="6" t="s">
        <v>47</v>
      </c>
      <c r="F88" s="6" t="s">
        <v>159</v>
      </c>
      <c r="G88" s="6" t="s">
        <v>93</v>
      </c>
      <c r="H88" s="6" t="s">
        <v>15</v>
      </c>
      <c r="I88" s="5">
        <v>0</v>
      </c>
    </row>
    <row r="89" spans="1:9" x14ac:dyDescent="0.25">
      <c r="A89" s="8" t="s">
        <v>211</v>
      </c>
      <c r="B89" s="9" t="s">
        <v>212</v>
      </c>
      <c r="C89" s="8">
        <v>2009</v>
      </c>
      <c r="D89" s="10" t="s">
        <v>18</v>
      </c>
      <c r="E89" s="9" t="s">
        <v>12</v>
      </c>
      <c r="F89" s="9" t="s">
        <v>13</v>
      </c>
      <c r="G89" s="9" t="s">
        <v>14</v>
      </c>
      <c r="H89" s="9" t="s">
        <v>15</v>
      </c>
      <c r="I89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5" workbookViewId="0">
      <selection sqref="A1:I1"/>
    </sheetView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6" style="1" customWidth="1"/>
    <col min="9" max="9" width="5.5703125" style="1" customWidth="1"/>
    <col min="10" max="16384" width="9.140625" style="1"/>
  </cols>
  <sheetData>
    <row r="1" spans="1:9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</row>
    <row r="2" spans="1:9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</row>
    <row r="3" spans="1:9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</row>
    <row r="4" spans="1:9" ht="21" x14ac:dyDescent="0.25">
      <c r="A4" s="55" t="s">
        <v>729</v>
      </c>
      <c r="B4" s="55"/>
      <c r="C4" s="55"/>
      <c r="D4" s="55"/>
      <c r="E4" s="55"/>
      <c r="F4" s="55"/>
      <c r="G4" s="55"/>
      <c r="H4" s="55"/>
      <c r="I4" s="55"/>
    </row>
    <row r="6" spans="1:9" ht="30" customHeight="1" x14ac:dyDescent="0.25">
      <c r="A6" s="36" t="s">
        <v>730</v>
      </c>
      <c r="B6" s="36" t="s">
        <v>731</v>
      </c>
      <c r="C6" s="36" t="s">
        <v>732</v>
      </c>
      <c r="D6" s="36" t="s">
        <v>4</v>
      </c>
      <c r="E6" s="36" t="s">
        <v>5</v>
      </c>
      <c r="F6" s="36" t="s">
        <v>6</v>
      </c>
      <c r="G6" s="36" t="s">
        <v>733</v>
      </c>
      <c r="H6" s="36" t="s">
        <v>734</v>
      </c>
      <c r="I6" s="36" t="s">
        <v>501</v>
      </c>
    </row>
    <row r="7" spans="1:9" ht="90" x14ac:dyDescent="0.25">
      <c r="A7" s="33" t="s">
        <v>58</v>
      </c>
      <c r="B7" s="33">
        <v>1998</v>
      </c>
      <c r="C7" s="34" t="s">
        <v>59</v>
      </c>
      <c r="D7" s="33" t="s">
        <v>12</v>
      </c>
      <c r="E7" s="33" t="s">
        <v>13</v>
      </c>
      <c r="F7" s="33" t="s">
        <v>14</v>
      </c>
      <c r="G7" s="34" t="s">
        <v>59</v>
      </c>
      <c r="H7" s="33" t="s">
        <v>735</v>
      </c>
      <c r="I7" s="35" t="s">
        <v>736</v>
      </c>
    </row>
    <row r="8" spans="1:9" ht="75" x14ac:dyDescent="0.25">
      <c r="A8" s="33" t="s">
        <v>88</v>
      </c>
      <c r="B8" s="33">
        <v>1990</v>
      </c>
      <c r="C8" s="34" t="s">
        <v>59</v>
      </c>
      <c r="D8" s="33" t="s">
        <v>12</v>
      </c>
      <c r="E8" s="33" t="s">
        <v>13</v>
      </c>
      <c r="F8" s="33" t="s">
        <v>27</v>
      </c>
      <c r="G8" s="34" t="s">
        <v>59</v>
      </c>
      <c r="H8" s="33" t="s">
        <v>737</v>
      </c>
      <c r="I8" s="35" t="s">
        <v>738</v>
      </c>
    </row>
    <row r="9" spans="1:9" ht="30" x14ac:dyDescent="0.25">
      <c r="A9" s="33" t="s">
        <v>67</v>
      </c>
      <c r="B9" s="33">
        <v>1997</v>
      </c>
      <c r="C9" s="34" t="s">
        <v>11</v>
      </c>
      <c r="D9" s="33" t="s">
        <v>68</v>
      </c>
      <c r="E9" s="33" t="s">
        <v>69</v>
      </c>
      <c r="F9" s="33" t="s">
        <v>70</v>
      </c>
      <c r="G9" s="34" t="s">
        <v>11</v>
      </c>
      <c r="H9" s="33" t="s">
        <v>739</v>
      </c>
      <c r="I9" s="35" t="s">
        <v>235</v>
      </c>
    </row>
    <row r="10" spans="1:9" ht="45" x14ac:dyDescent="0.25">
      <c r="A10" s="33" t="s">
        <v>109</v>
      </c>
      <c r="B10" s="33">
        <v>2000</v>
      </c>
      <c r="C10" s="34" t="s">
        <v>59</v>
      </c>
      <c r="D10" s="33" t="s">
        <v>47</v>
      </c>
      <c r="E10" s="33" t="s">
        <v>110</v>
      </c>
      <c r="F10" s="33" t="s">
        <v>93</v>
      </c>
      <c r="G10" s="34" t="s">
        <v>59</v>
      </c>
      <c r="H10" s="33" t="s">
        <v>740</v>
      </c>
      <c r="I10" s="35" t="s">
        <v>311</v>
      </c>
    </row>
    <row r="11" spans="1:9" ht="45" x14ac:dyDescent="0.25">
      <c r="A11" s="33" t="s">
        <v>176</v>
      </c>
      <c r="B11" s="33">
        <v>2002</v>
      </c>
      <c r="C11" s="34" t="s">
        <v>59</v>
      </c>
      <c r="D11" s="33" t="s">
        <v>68</v>
      </c>
      <c r="E11" s="33" t="s">
        <v>30</v>
      </c>
      <c r="F11" s="33" t="s">
        <v>31</v>
      </c>
      <c r="G11" s="34" t="s">
        <v>59</v>
      </c>
      <c r="H11" s="33" t="s">
        <v>741</v>
      </c>
      <c r="I11" s="35" t="s">
        <v>34</v>
      </c>
    </row>
    <row r="12" spans="1:9" ht="45" x14ac:dyDescent="0.25">
      <c r="A12" s="33" t="s">
        <v>114</v>
      </c>
      <c r="B12" s="33">
        <v>2002</v>
      </c>
      <c r="C12" s="34" t="s">
        <v>59</v>
      </c>
      <c r="D12" s="33" t="s">
        <v>19</v>
      </c>
      <c r="E12" s="33" t="s">
        <v>30</v>
      </c>
      <c r="F12" s="33" t="s">
        <v>31</v>
      </c>
      <c r="G12" s="34" t="s">
        <v>59</v>
      </c>
      <c r="H12" s="33" t="s">
        <v>739</v>
      </c>
      <c r="I12" s="35" t="s">
        <v>34</v>
      </c>
    </row>
    <row r="13" spans="1:9" ht="30" x14ac:dyDescent="0.25">
      <c r="A13" s="33" t="s">
        <v>126</v>
      </c>
      <c r="B13" s="33">
        <v>2003</v>
      </c>
      <c r="C13" s="34" t="s">
        <v>59</v>
      </c>
      <c r="D13" s="33" t="s">
        <v>19</v>
      </c>
      <c r="E13" s="33" t="s">
        <v>20</v>
      </c>
      <c r="F13" s="33" t="s">
        <v>21</v>
      </c>
      <c r="G13" s="34" t="s">
        <v>11</v>
      </c>
      <c r="H13" s="33" t="s">
        <v>739</v>
      </c>
      <c r="I13" s="35" t="s">
        <v>259</v>
      </c>
    </row>
    <row r="14" spans="1:9" x14ac:dyDescent="0.25">
      <c r="A14" s="33" t="s">
        <v>184</v>
      </c>
      <c r="B14" s="33">
        <v>2002</v>
      </c>
      <c r="C14" s="34" t="s">
        <v>11</v>
      </c>
      <c r="D14" s="33" t="s">
        <v>12</v>
      </c>
      <c r="E14" s="33" t="s">
        <v>13</v>
      </c>
      <c r="F14" s="33" t="s">
        <v>14</v>
      </c>
      <c r="G14" s="34" t="s">
        <v>11</v>
      </c>
      <c r="H14" s="33" t="s">
        <v>739</v>
      </c>
      <c r="I14" s="35" t="s">
        <v>297</v>
      </c>
    </row>
    <row r="15" spans="1:9" ht="45" x14ac:dyDescent="0.25">
      <c r="A15" s="33" t="s">
        <v>154</v>
      </c>
      <c r="B15" s="33">
        <v>2004</v>
      </c>
      <c r="C15" s="34" t="s">
        <v>11</v>
      </c>
      <c r="D15" s="33" t="s">
        <v>19</v>
      </c>
      <c r="E15" s="33" t="s">
        <v>30</v>
      </c>
      <c r="F15" s="33" t="s">
        <v>31</v>
      </c>
      <c r="G15" s="34" t="s">
        <v>59</v>
      </c>
      <c r="H15" s="33" t="s">
        <v>742</v>
      </c>
      <c r="I15" s="35" t="s">
        <v>743</v>
      </c>
    </row>
    <row r="16" spans="1:9" ht="30" x14ac:dyDescent="0.25">
      <c r="A16" s="33" t="s">
        <v>161</v>
      </c>
      <c r="B16" s="33">
        <v>2007</v>
      </c>
      <c r="C16" s="34" t="s">
        <v>18</v>
      </c>
      <c r="D16" s="33" t="s">
        <v>19</v>
      </c>
      <c r="E16" s="33" t="s">
        <v>77</v>
      </c>
      <c r="F16" s="33" t="s">
        <v>162</v>
      </c>
      <c r="G16" s="34" t="s">
        <v>11</v>
      </c>
      <c r="H16" s="33" t="s">
        <v>741</v>
      </c>
      <c r="I16" s="35" t="s">
        <v>297</v>
      </c>
    </row>
    <row r="17" spans="1:9" x14ac:dyDescent="0.25">
      <c r="A17" s="33" t="s">
        <v>192</v>
      </c>
      <c r="B17" s="33">
        <v>2002</v>
      </c>
      <c r="C17" s="34" t="s">
        <v>42</v>
      </c>
      <c r="D17" s="33" t="s">
        <v>12</v>
      </c>
      <c r="E17" s="33" t="s">
        <v>53</v>
      </c>
      <c r="F17" s="33" t="s">
        <v>54</v>
      </c>
      <c r="G17" s="34" t="s">
        <v>11</v>
      </c>
      <c r="H17" s="33" t="s">
        <v>744</v>
      </c>
      <c r="I17" s="35" t="s">
        <v>297</v>
      </c>
    </row>
    <row r="18" spans="1:9" x14ac:dyDescent="0.25">
      <c r="A18" s="33" t="s">
        <v>198</v>
      </c>
      <c r="B18" s="33">
        <v>2004</v>
      </c>
      <c r="C18" s="34" t="s">
        <v>34</v>
      </c>
      <c r="D18" s="33" t="s">
        <v>12</v>
      </c>
      <c r="E18" s="33" t="s">
        <v>13</v>
      </c>
      <c r="F18" s="33" t="s">
        <v>14</v>
      </c>
      <c r="G18" s="34" t="s">
        <v>59</v>
      </c>
      <c r="H18" s="33" t="s">
        <v>745</v>
      </c>
      <c r="I18" s="35" t="s">
        <v>11</v>
      </c>
    </row>
    <row r="19" spans="1:9" ht="45" x14ac:dyDescent="0.25">
      <c r="A19" s="33" t="s">
        <v>29</v>
      </c>
      <c r="B19" s="33">
        <v>2002</v>
      </c>
      <c r="C19" s="34" t="s">
        <v>11</v>
      </c>
      <c r="D19" s="33" t="s">
        <v>19</v>
      </c>
      <c r="E19" s="33" t="s">
        <v>30</v>
      </c>
      <c r="F19" s="33" t="s">
        <v>31</v>
      </c>
      <c r="G19" s="34" t="s">
        <v>59</v>
      </c>
      <c r="H19" s="33" t="s">
        <v>746</v>
      </c>
      <c r="I19" s="35" t="s">
        <v>359</v>
      </c>
    </row>
    <row r="20" spans="1:9" ht="45" x14ac:dyDescent="0.25">
      <c r="A20" s="33" t="s">
        <v>92</v>
      </c>
      <c r="B20" s="33">
        <v>2002</v>
      </c>
      <c r="C20" s="34" t="s">
        <v>59</v>
      </c>
      <c r="D20" s="33" t="s">
        <v>47</v>
      </c>
      <c r="E20" s="33" t="s">
        <v>48</v>
      </c>
      <c r="F20" s="33" t="s">
        <v>93</v>
      </c>
      <c r="G20" s="34" t="s">
        <v>59</v>
      </c>
      <c r="H20" s="33" t="s">
        <v>747</v>
      </c>
      <c r="I20" s="35" t="s">
        <v>344</v>
      </c>
    </row>
    <row r="21" spans="1:9" ht="30" x14ac:dyDescent="0.25">
      <c r="A21" s="33" t="s">
        <v>124</v>
      </c>
      <c r="B21" s="33">
        <v>2003</v>
      </c>
      <c r="C21" s="34" t="s">
        <v>11</v>
      </c>
      <c r="D21" s="33" t="s">
        <v>12</v>
      </c>
      <c r="E21" s="33" t="s">
        <v>13</v>
      </c>
      <c r="F21" s="33" t="s">
        <v>14</v>
      </c>
      <c r="G21" s="34" t="s">
        <v>11</v>
      </c>
      <c r="H21" s="33" t="s">
        <v>748</v>
      </c>
      <c r="I21" s="35" t="s">
        <v>749</v>
      </c>
    </row>
    <row r="22" spans="1:9" ht="45" x14ac:dyDescent="0.25">
      <c r="A22" s="33" t="s">
        <v>210</v>
      </c>
      <c r="B22" s="33">
        <v>2004</v>
      </c>
      <c r="C22" s="34" t="s">
        <v>34</v>
      </c>
      <c r="D22" s="33" t="s">
        <v>47</v>
      </c>
      <c r="E22" s="33" t="s">
        <v>159</v>
      </c>
      <c r="F22" s="33" t="s">
        <v>93</v>
      </c>
      <c r="G22" s="34" t="s">
        <v>11</v>
      </c>
      <c r="H22" s="33" t="s">
        <v>741</v>
      </c>
      <c r="I22" s="35" t="s">
        <v>235</v>
      </c>
    </row>
    <row r="23" spans="1:9" ht="60" x14ac:dyDescent="0.25">
      <c r="A23" s="33" t="s">
        <v>72</v>
      </c>
      <c r="B23" s="33">
        <v>2005</v>
      </c>
      <c r="C23" s="34" t="s">
        <v>24</v>
      </c>
      <c r="D23" s="33" t="s">
        <v>47</v>
      </c>
      <c r="E23" s="33" t="s">
        <v>73</v>
      </c>
      <c r="F23" s="33" t="s">
        <v>74</v>
      </c>
      <c r="G23" s="34" t="s">
        <v>11</v>
      </c>
      <c r="H23" s="33" t="s">
        <v>750</v>
      </c>
      <c r="I23" s="35" t="s">
        <v>751</v>
      </c>
    </row>
    <row r="24" spans="1:9" ht="45" x14ac:dyDescent="0.25">
      <c r="A24" s="33" t="s">
        <v>139</v>
      </c>
      <c r="B24" s="33">
        <v>2004</v>
      </c>
      <c r="C24" s="34" t="s">
        <v>11</v>
      </c>
      <c r="D24" s="33" t="s">
        <v>19</v>
      </c>
      <c r="E24" s="33" t="s">
        <v>30</v>
      </c>
      <c r="F24" s="33" t="s">
        <v>31</v>
      </c>
      <c r="G24" s="34" t="s">
        <v>11</v>
      </c>
      <c r="H24" s="33" t="s">
        <v>752</v>
      </c>
      <c r="I24" s="35" t="s">
        <v>753</v>
      </c>
    </row>
    <row r="25" spans="1:9" x14ac:dyDescent="0.25">
      <c r="A25" s="33" t="s">
        <v>10</v>
      </c>
      <c r="B25" s="33">
        <v>2003</v>
      </c>
      <c r="C25" s="34" t="s">
        <v>11</v>
      </c>
      <c r="D25" s="33" t="s">
        <v>12</v>
      </c>
      <c r="E25" s="33" t="s">
        <v>13</v>
      </c>
      <c r="F25" s="33" t="s">
        <v>14</v>
      </c>
      <c r="G25" s="34" t="s">
        <v>59</v>
      </c>
      <c r="H25" s="33" t="s">
        <v>754</v>
      </c>
      <c r="I25" s="35" t="s">
        <v>11</v>
      </c>
    </row>
    <row r="26" spans="1:9" ht="60" x14ac:dyDescent="0.25">
      <c r="A26" s="33" t="s">
        <v>46</v>
      </c>
      <c r="B26" s="33">
        <v>2005</v>
      </c>
      <c r="C26" s="34" t="s">
        <v>42</v>
      </c>
      <c r="D26" s="33" t="s">
        <v>47</v>
      </c>
      <c r="E26" s="33" t="s">
        <v>48</v>
      </c>
      <c r="F26" s="33" t="s">
        <v>49</v>
      </c>
      <c r="G26" s="34" t="s">
        <v>11</v>
      </c>
      <c r="H26" s="33" t="s">
        <v>755</v>
      </c>
      <c r="I26" s="35" t="s">
        <v>756</v>
      </c>
    </row>
    <row r="27" spans="1:9" ht="60" x14ac:dyDescent="0.25">
      <c r="A27" s="33" t="s">
        <v>86</v>
      </c>
      <c r="B27" s="33">
        <v>2004</v>
      </c>
      <c r="C27" s="34" t="s">
        <v>42</v>
      </c>
      <c r="D27" s="33" t="s">
        <v>19</v>
      </c>
      <c r="E27" s="33" t="s">
        <v>77</v>
      </c>
      <c r="F27" s="33" t="s">
        <v>31</v>
      </c>
      <c r="G27" s="34" t="s">
        <v>59</v>
      </c>
      <c r="H27" s="33" t="s">
        <v>755</v>
      </c>
      <c r="I27" s="35" t="s">
        <v>757</v>
      </c>
    </row>
    <row r="28" spans="1:9" x14ac:dyDescent="0.25">
      <c r="A28" s="33" t="s">
        <v>79</v>
      </c>
      <c r="B28" s="33">
        <v>2001</v>
      </c>
      <c r="C28" s="34" t="s">
        <v>11</v>
      </c>
      <c r="D28" s="33" t="s">
        <v>12</v>
      </c>
      <c r="E28" s="33" t="s">
        <v>13</v>
      </c>
      <c r="F28" s="33" t="s">
        <v>14</v>
      </c>
      <c r="G28" s="34" t="s">
        <v>59</v>
      </c>
      <c r="H28" s="33" t="s">
        <v>745</v>
      </c>
      <c r="I28" s="35" t="s">
        <v>34</v>
      </c>
    </row>
    <row r="29" spans="1:9" ht="30" x14ac:dyDescent="0.25">
      <c r="A29" s="33" t="s">
        <v>38</v>
      </c>
      <c r="B29" s="33">
        <v>2006</v>
      </c>
      <c r="C29" s="34" t="s">
        <v>18</v>
      </c>
      <c r="D29" s="33" t="s">
        <v>19</v>
      </c>
      <c r="E29" s="33" t="s">
        <v>39</v>
      </c>
      <c r="F29" s="33" t="s">
        <v>21</v>
      </c>
      <c r="G29" s="34" t="s">
        <v>11</v>
      </c>
      <c r="H29" s="33" t="s">
        <v>739</v>
      </c>
      <c r="I29" s="35" t="s">
        <v>259</v>
      </c>
    </row>
    <row r="30" spans="1:9" ht="45" x14ac:dyDescent="0.25">
      <c r="A30" s="33" t="s">
        <v>120</v>
      </c>
      <c r="B30" s="33">
        <v>2004</v>
      </c>
      <c r="C30" s="34" t="s">
        <v>11</v>
      </c>
      <c r="D30" s="33" t="s">
        <v>19</v>
      </c>
      <c r="E30" s="33" t="s">
        <v>30</v>
      </c>
      <c r="F30" s="33" t="s">
        <v>31</v>
      </c>
      <c r="G30" s="34" t="s">
        <v>59</v>
      </c>
      <c r="H30" s="33" t="s">
        <v>739</v>
      </c>
      <c r="I30" s="35" t="s">
        <v>11</v>
      </c>
    </row>
    <row r="31" spans="1:9" ht="30" x14ac:dyDescent="0.25">
      <c r="A31" s="33" t="s">
        <v>182</v>
      </c>
      <c r="B31" s="33">
        <v>1992</v>
      </c>
      <c r="C31" s="34" t="s">
        <v>11</v>
      </c>
      <c r="D31" s="33" t="s">
        <v>12</v>
      </c>
      <c r="E31" s="33" t="s">
        <v>13</v>
      </c>
      <c r="F31" s="33" t="s">
        <v>118</v>
      </c>
      <c r="G31" s="34" t="s">
        <v>11</v>
      </c>
      <c r="H31" s="33" t="s">
        <v>741</v>
      </c>
      <c r="I31" s="35" t="s">
        <v>259</v>
      </c>
    </row>
    <row r="32" spans="1:9" ht="45" x14ac:dyDescent="0.25">
      <c r="A32" s="33" t="s">
        <v>128</v>
      </c>
      <c r="B32" s="33">
        <v>2005</v>
      </c>
      <c r="C32" s="34" t="s">
        <v>42</v>
      </c>
      <c r="D32" s="33" t="s">
        <v>19</v>
      </c>
      <c r="E32" s="33" t="s">
        <v>77</v>
      </c>
      <c r="F32" s="33" t="s">
        <v>31</v>
      </c>
      <c r="G32" s="34" t="s">
        <v>59</v>
      </c>
      <c r="H32" s="33" t="s">
        <v>747</v>
      </c>
      <c r="I32" s="35" t="s">
        <v>333</v>
      </c>
    </row>
    <row r="33" spans="1:9" ht="45" x14ac:dyDescent="0.25">
      <c r="A33" s="37" t="s">
        <v>63</v>
      </c>
      <c r="B33" s="37">
        <v>2003</v>
      </c>
      <c r="C33" s="38" t="s">
        <v>24</v>
      </c>
      <c r="D33" s="37" t="s">
        <v>47</v>
      </c>
      <c r="E33" s="37" t="s">
        <v>64</v>
      </c>
      <c r="F33" s="37" t="s">
        <v>65</v>
      </c>
      <c r="G33" s="38" t="s">
        <v>11</v>
      </c>
      <c r="H33" s="37" t="s">
        <v>741</v>
      </c>
      <c r="I33" s="39" t="s">
        <v>295</v>
      </c>
    </row>
    <row r="35" spans="1:9" x14ac:dyDescent="0.25">
      <c r="A35" s="1" t="s">
        <v>758</v>
      </c>
    </row>
    <row r="36" spans="1:9" x14ac:dyDescent="0.25">
      <c r="A36" s="1" t="s">
        <v>759</v>
      </c>
    </row>
    <row r="37" spans="1:9" x14ac:dyDescent="0.25">
      <c r="A37" s="1" t="s">
        <v>760</v>
      </c>
    </row>
    <row r="38" spans="1:9" x14ac:dyDescent="0.25">
      <c r="A38" s="1" t="s">
        <v>761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"/>
  <sheetViews>
    <sheetView tabSelected="1" topLeftCell="A70" workbookViewId="0">
      <selection sqref="A1:L1"/>
    </sheetView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</row>
    <row r="4" spans="1:12" ht="21" x14ac:dyDescent="0.25">
      <c r="A4" s="55" t="s">
        <v>724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23.25" x14ac:dyDescent="0.25">
      <c r="A5" s="56" t="s">
        <v>725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8.75" x14ac:dyDescent="0.25">
      <c r="A6" s="52" t="s">
        <v>502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60" x14ac:dyDescent="0.25">
      <c r="A7" s="18" t="s">
        <v>501</v>
      </c>
      <c r="B7" s="18" t="s">
        <v>1</v>
      </c>
      <c r="C7" s="18" t="s">
        <v>2</v>
      </c>
      <c r="D7" s="18" t="s">
        <v>225</v>
      </c>
      <c r="E7" s="18" t="s">
        <v>226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726</v>
      </c>
      <c r="K7" s="18" t="s">
        <v>727</v>
      </c>
      <c r="L7" s="18" t="s">
        <v>728</v>
      </c>
    </row>
    <row r="8" spans="1:12" x14ac:dyDescent="0.25">
      <c r="A8" s="20">
        <v>1</v>
      </c>
      <c r="B8" s="21" t="s">
        <v>88</v>
      </c>
      <c r="C8" s="20">
        <v>1990</v>
      </c>
      <c r="D8" s="20">
        <v>1990</v>
      </c>
      <c r="E8" s="20">
        <v>1990</v>
      </c>
      <c r="F8" s="21" t="s">
        <v>59</v>
      </c>
      <c r="G8" s="21" t="s">
        <v>12</v>
      </c>
      <c r="H8" s="21" t="s">
        <v>13</v>
      </c>
      <c r="I8" s="21" t="s">
        <v>14</v>
      </c>
      <c r="J8" s="20">
        <v>2</v>
      </c>
      <c r="K8" s="20">
        <v>1</v>
      </c>
      <c r="L8" s="20">
        <f t="shared" ref="L8:L54" si="0">J8+K8</f>
        <v>3</v>
      </c>
    </row>
    <row r="9" spans="1:12" x14ac:dyDescent="0.25">
      <c r="A9" s="5">
        <v>2</v>
      </c>
      <c r="B9" s="16" t="s">
        <v>58</v>
      </c>
      <c r="C9" s="5">
        <v>1998</v>
      </c>
      <c r="D9" s="5">
        <v>1998</v>
      </c>
      <c r="E9" s="5">
        <v>1998</v>
      </c>
      <c r="F9" s="16" t="s">
        <v>59</v>
      </c>
      <c r="G9" s="16" t="s">
        <v>12</v>
      </c>
      <c r="H9" s="16" t="s">
        <v>13</v>
      </c>
      <c r="I9" s="16" t="s">
        <v>14</v>
      </c>
      <c r="J9" s="5">
        <v>5</v>
      </c>
      <c r="K9" s="5">
        <v>2</v>
      </c>
      <c r="L9" s="5">
        <f t="shared" si="0"/>
        <v>7</v>
      </c>
    </row>
    <row r="10" spans="1:12" ht="60" x14ac:dyDescent="0.25">
      <c r="A10" s="5">
        <v>3</v>
      </c>
      <c r="B10" s="16" t="s">
        <v>154</v>
      </c>
      <c r="C10" s="5">
        <v>2004</v>
      </c>
      <c r="D10" s="5">
        <v>2004</v>
      </c>
      <c r="E10" s="5">
        <v>2004</v>
      </c>
      <c r="F10" s="16">
        <v>1</v>
      </c>
      <c r="G10" s="16" t="s">
        <v>19</v>
      </c>
      <c r="H10" s="16" t="s">
        <v>30</v>
      </c>
      <c r="I10" s="16" t="s">
        <v>31</v>
      </c>
      <c r="J10" s="5">
        <v>1</v>
      </c>
      <c r="K10" s="5">
        <v>6</v>
      </c>
      <c r="L10" s="5">
        <f t="shared" si="0"/>
        <v>7</v>
      </c>
    </row>
    <row r="11" spans="1:12" ht="60" x14ac:dyDescent="0.25">
      <c r="A11" s="5">
        <v>4</v>
      </c>
      <c r="B11" s="16" t="s">
        <v>176</v>
      </c>
      <c r="C11" s="5">
        <v>2002</v>
      </c>
      <c r="D11" s="5">
        <v>2002</v>
      </c>
      <c r="E11" s="5">
        <v>2002</v>
      </c>
      <c r="F11" s="16" t="s">
        <v>59</v>
      </c>
      <c r="G11" s="16" t="s">
        <v>68</v>
      </c>
      <c r="H11" s="16" t="s">
        <v>30</v>
      </c>
      <c r="I11" s="16" t="s">
        <v>31</v>
      </c>
      <c r="J11" s="5">
        <v>3</v>
      </c>
      <c r="K11" s="5">
        <v>5</v>
      </c>
      <c r="L11" s="5">
        <f t="shared" si="0"/>
        <v>8</v>
      </c>
    </row>
    <row r="12" spans="1:12" ht="60" x14ac:dyDescent="0.25">
      <c r="A12" s="5">
        <v>5</v>
      </c>
      <c r="B12" s="16" t="s">
        <v>114</v>
      </c>
      <c r="C12" s="5">
        <v>2002</v>
      </c>
      <c r="D12" s="5">
        <v>2002</v>
      </c>
      <c r="E12" s="5">
        <v>2002</v>
      </c>
      <c r="F12" s="16" t="s">
        <v>59</v>
      </c>
      <c r="G12" s="16" t="s">
        <v>19</v>
      </c>
      <c r="H12" s="16" t="s">
        <v>30</v>
      </c>
      <c r="I12" s="16" t="s">
        <v>31</v>
      </c>
      <c r="J12" s="5">
        <v>6</v>
      </c>
      <c r="K12" s="5">
        <v>3</v>
      </c>
      <c r="L12" s="5">
        <f t="shared" si="0"/>
        <v>9</v>
      </c>
    </row>
    <row r="13" spans="1:12" ht="30" x14ac:dyDescent="0.25">
      <c r="A13" s="5">
        <v>6</v>
      </c>
      <c r="B13" s="16" t="s">
        <v>190</v>
      </c>
      <c r="C13" s="5">
        <v>1980</v>
      </c>
      <c r="D13" s="5">
        <v>1980</v>
      </c>
      <c r="E13" s="5">
        <v>1980</v>
      </c>
      <c r="F13" s="16" t="s">
        <v>117</v>
      </c>
      <c r="G13" s="16" t="s">
        <v>19</v>
      </c>
      <c r="H13" s="16" t="s">
        <v>20</v>
      </c>
      <c r="I13" s="16" t="s">
        <v>21</v>
      </c>
      <c r="J13" s="5">
        <v>9</v>
      </c>
      <c r="K13" s="5">
        <v>4</v>
      </c>
      <c r="L13" s="5">
        <f t="shared" si="0"/>
        <v>13</v>
      </c>
    </row>
    <row r="14" spans="1:12" ht="30" x14ac:dyDescent="0.25">
      <c r="A14" s="5">
        <v>7</v>
      </c>
      <c r="B14" s="16" t="s">
        <v>192</v>
      </c>
      <c r="C14" s="5">
        <v>2002</v>
      </c>
      <c r="D14" s="5">
        <v>2002</v>
      </c>
      <c r="E14" s="5">
        <v>2002</v>
      </c>
      <c r="F14" s="16">
        <v>3</v>
      </c>
      <c r="G14" s="16" t="s">
        <v>12</v>
      </c>
      <c r="H14" s="16" t="s">
        <v>53</v>
      </c>
      <c r="I14" s="16" t="s">
        <v>54</v>
      </c>
      <c r="J14" s="5">
        <v>4</v>
      </c>
      <c r="K14" s="5">
        <v>10</v>
      </c>
      <c r="L14" s="5">
        <f t="shared" si="0"/>
        <v>14</v>
      </c>
    </row>
    <row r="15" spans="1:12" ht="60" x14ac:dyDescent="0.25">
      <c r="A15" s="5">
        <v>8</v>
      </c>
      <c r="B15" s="16" t="s">
        <v>29</v>
      </c>
      <c r="C15" s="5">
        <v>2002</v>
      </c>
      <c r="D15" s="5">
        <v>2002</v>
      </c>
      <c r="E15" s="5">
        <v>2002</v>
      </c>
      <c r="F15" s="16">
        <v>1</v>
      </c>
      <c r="G15" s="16" t="s">
        <v>19</v>
      </c>
      <c r="H15" s="16" t="s">
        <v>30</v>
      </c>
      <c r="I15" s="16" t="s">
        <v>31</v>
      </c>
      <c r="J15" s="5">
        <v>8</v>
      </c>
      <c r="K15" s="5">
        <v>8</v>
      </c>
      <c r="L15" s="5">
        <f t="shared" si="0"/>
        <v>16</v>
      </c>
    </row>
    <row r="16" spans="1:12" ht="60" x14ac:dyDescent="0.25">
      <c r="A16" s="5">
        <v>9</v>
      </c>
      <c r="B16" s="16" t="s">
        <v>120</v>
      </c>
      <c r="C16" s="5">
        <v>2004</v>
      </c>
      <c r="D16" s="5">
        <v>2004</v>
      </c>
      <c r="E16" s="5">
        <v>2004</v>
      </c>
      <c r="F16" s="16">
        <v>1</v>
      </c>
      <c r="G16" s="16" t="s">
        <v>19</v>
      </c>
      <c r="H16" s="16" t="s">
        <v>30</v>
      </c>
      <c r="I16" s="16" t="s">
        <v>31</v>
      </c>
      <c r="J16" s="5">
        <v>7</v>
      </c>
      <c r="K16" s="5">
        <v>9</v>
      </c>
      <c r="L16" s="5">
        <f t="shared" si="0"/>
        <v>16</v>
      </c>
    </row>
    <row r="17" spans="1:12" x14ac:dyDescent="0.25">
      <c r="A17" s="5">
        <v>10</v>
      </c>
      <c r="B17" s="16" t="s">
        <v>10</v>
      </c>
      <c r="C17" s="5">
        <v>2003</v>
      </c>
      <c r="D17" s="5">
        <v>2003</v>
      </c>
      <c r="E17" s="5">
        <v>2003</v>
      </c>
      <c r="F17" s="16">
        <v>1</v>
      </c>
      <c r="G17" s="16" t="s">
        <v>12</v>
      </c>
      <c r="H17" s="16" t="s">
        <v>13</v>
      </c>
      <c r="I17" s="16" t="s">
        <v>14</v>
      </c>
      <c r="J17" s="5">
        <v>11</v>
      </c>
      <c r="K17" s="5">
        <v>7</v>
      </c>
      <c r="L17" s="5">
        <f t="shared" si="0"/>
        <v>18</v>
      </c>
    </row>
    <row r="18" spans="1:12" ht="60" x14ac:dyDescent="0.25">
      <c r="A18" s="5">
        <v>11</v>
      </c>
      <c r="B18" s="16" t="s">
        <v>109</v>
      </c>
      <c r="C18" s="5">
        <v>2000</v>
      </c>
      <c r="D18" s="5">
        <v>2000</v>
      </c>
      <c r="E18" s="5">
        <v>2000</v>
      </c>
      <c r="F18" s="16" t="s">
        <v>59</v>
      </c>
      <c r="G18" s="16" t="s">
        <v>262</v>
      </c>
      <c r="H18" s="16" t="s">
        <v>73</v>
      </c>
      <c r="I18" s="16" t="s">
        <v>263</v>
      </c>
      <c r="J18" s="5">
        <v>10</v>
      </c>
      <c r="K18" s="5">
        <v>11</v>
      </c>
      <c r="L18" s="5">
        <f t="shared" si="0"/>
        <v>21</v>
      </c>
    </row>
    <row r="19" spans="1:12" ht="30" x14ac:dyDescent="0.25">
      <c r="A19" s="5">
        <v>12</v>
      </c>
      <c r="B19" s="16" t="s">
        <v>126</v>
      </c>
      <c r="C19" s="5">
        <v>2003</v>
      </c>
      <c r="D19" s="5">
        <v>2003</v>
      </c>
      <c r="E19" s="5">
        <v>2003</v>
      </c>
      <c r="F19" s="16" t="s">
        <v>59</v>
      </c>
      <c r="G19" s="16" t="s">
        <v>19</v>
      </c>
      <c r="H19" s="16" t="s">
        <v>20</v>
      </c>
      <c r="I19" s="16" t="s">
        <v>21</v>
      </c>
      <c r="J19" s="5">
        <v>13</v>
      </c>
      <c r="K19" s="5">
        <v>13</v>
      </c>
      <c r="L19" s="5">
        <f t="shared" si="0"/>
        <v>26</v>
      </c>
    </row>
    <row r="20" spans="1:12" x14ac:dyDescent="0.25">
      <c r="A20" s="5">
        <v>13</v>
      </c>
      <c r="B20" s="16" t="s">
        <v>184</v>
      </c>
      <c r="C20" s="5">
        <v>2002</v>
      </c>
      <c r="D20" s="5">
        <v>2002</v>
      </c>
      <c r="E20" s="5">
        <v>2002</v>
      </c>
      <c r="F20" s="16">
        <v>1</v>
      </c>
      <c r="G20" s="16" t="s">
        <v>12</v>
      </c>
      <c r="H20" s="16" t="s">
        <v>13</v>
      </c>
      <c r="I20" s="16" t="s">
        <v>14</v>
      </c>
      <c r="J20" s="5">
        <v>12</v>
      </c>
      <c r="K20" s="5">
        <v>16</v>
      </c>
      <c r="L20" s="5">
        <f t="shared" si="0"/>
        <v>28</v>
      </c>
    </row>
    <row r="21" spans="1:12" x14ac:dyDescent="0.25">
      <c r="A21" s="5">
        <v>14</v>
      </c>
      <c r="B21" s="16" t="s">
        <v>33</v>
      </c>
      <c r="C21" s="5">
        <v>2006</v>
      </c>
      <c r="D21" s="5">
        <v>2006</v>
      </c>
      <c r="E21" s="5">
        <v>2006</v>
      </c>
      <c r="F21" s="16">
        <v>2</v>
      </c>
      <c r="G21" s="16" t="s">
        <v>12</v>
      </c>
      <c r="H21" s="16" t="s">
        <v>13</v>
      </c>
      <c r="I21" s="16" t="s">
        <v>14</v>
      </c>
      <c r="J21" s="5">
        <v>16</v>
      </c>
      <c r="K21" s="5">
        <v>15</v>
      </c>
      <c r="L21" s="5">
        <f t="shared" si="0"/>
        <v>31</v>
      </c>
    </row>
    <row r="22" spans="1:12" ht="60" x14ac:dyDescent="0.25">
      <c r="A22" s="5">
        <v>15</v>
      </c>
      <c r="B22" s="16" t="s">
        <v>139</v>
      </c>
      <c r="C22" s="5">
        <v>2004</v>
      </c>
      <c r="D22" s="5">
        <v>2004</v>
      </c>
      <c r="E22" s="5">
        <v>2004</v>
      </c>
      <c r="F22" s="16">
        <v>2</v>
      </c>
      <c r="G22" s="16" t="s">
        <v>19</v>
      </c>
      <c r="H22" s="16" t="s">
        <v>30</v>
      </c>
      <c r="I22" s="16" t="s">
        <v>31</v>
      </c>
      <c r="J22" s="5">
        <v>14</v>
      </c>
      <c r="K22" s="5">
        <v>17</v>
      </c>
      <c r="L22" s="5">
        <f t="shared" si="0"/>
        <v>31</v>
      </c>
    </row>
    <row r="23" spans="1:12" ht="60" x14ac:dyDescent="0.25">
      <c r="A23" s="5">
        <v>16</v>
      </c>
      <c r="B23" s="16" t="s">
        <v>63</v>
      </c>
      <c r="C23" s="5">
        <v>2003</v>
      </c>
      <c r="D23" s="5">
        <v>2003</v>
      </c>
      <c r="E23" s="5">
        <v>2003</v>
      </c>
      <c r="F23" s="16">
        <v>2</v>
      </c>
      <c r="G23" s="16" t="s">
        <v>47</v>
      </c>
      <c r="H23" s="16" t="s">
        <v>73</v>
      </c>
      <c r="I23" s="16" t="s">
        <v>65</v>
      </c>
      <c r="J23" s="5">
        <v>21</v>
      </c>
      <c r="K23" s="5">
        <v>12</v>
      </c>
      <c r="L23" s="5">
        <f t="shared" si="0"/>
        <v>33</v>
      </c>
    </row>
    <row r="24" spans="1:12" ht="60" x14ac:dyDescent="0.25">
      <c r="A24" s="5">
        <v>17</v>
      </c>
      <c r="B24" s="16" t="s">
        <v>107</v>
      </c>
      <c r="C24" s="5">
        <v>2005</v>
      </c>
      <c r="D24" s="5">
        <v>2005</v>
      </c>
      <c r="E24" s="5">
        <v>2005</v>
      </c>
      <c r="F24" s="16" t="s">
        <v>18</v>
      </c>
      <c r="G24" s="16" t="s">
        <v>19</v>
      </c>
      <c r="H24" s="16" t="s">
        <v>77</v>
      </c>
      <c r="I24" s="16" t="s">
        <v>31</v>
      </c>
      <c r="J24" s="5">
        <v>17</v>
      </c>
      <c r="K24" s="5">
        <v>18</v>
      </c>
      <c r="L24" s="5">
        <f t="shared" si="0"/>
        <v>35</v>
      </c>
    </row>
    <row r="25" spans="1:12" ht="45" x14ac:dyDescent="0.25">
      <c r="A25" s="5">
        <v>18</v>
      </c>
      <c r="B25" s="16" t="s">
        <v>41</v>
      </c>
      <c r="C25" s="5">
        <v>2004</v>
      </c>
      <c r="D25" s="5">
        <v>2004</v>
      </c>
      <c r="E25" s="5">
        <v>2004</v>
      </c>
      <c r="F25" s="16">
        <v>3</v>
      </c>
      <c r="G25" s="16" t="s">
        <v>43</v>
      </c>
      <c r="H25" s="16" t="s">
        <v>44</v>
      </c>
      <c r="I25" s="16" t="s">
        <v>31</v>
      </c>
      <c r="J25" s="5">
        <v>15</v>
      </c>
      <c r="K25" s="5">
        <v>21</v>
      </c>
      <c r="L25" s="5">
        <f t="shared" si="0"/>
        <v>36</v>
      </c>
    </row>
    <row r="26" spans="1:12" x14ac:dyDescent="0.25">
      <c r="A26" s="5">
        <v>19</v>
      </c>
      <c r="B26" s="16" t="s">
        <v>186</v>
      </c>
      <c r="C26" s="5">
        <v>2004</v>
      </c>
      <c r="D26" s="5">
        <v>2004</v>
      </c>
      <c r="E26" s="5">
        <v>2004</v>
      </c>
      <c r="F26" s="16">
        <v>2</v>
      </c>
      <c r="G26" s="16" t="s">
        <v>12</v>
      </c>
      <c r="H26" s="16" t="s">
        <v>13</v>
      </c>
      <c r="I26" s="16" t="s">
        <v>14</v>
      </c>
      <c r="J26" s="5">
        <v>19</v>
      </c>
      <c r="K26" s="5">
        <v>22</v>
      </c>
      <c r="L26" s="5">
        <f t="shared" si="0"/>
        <v>41</v>
      </c>
    </row>
    <row r="27" spans="1:12" ht="30" x14ac:dyDescent="0.25">
      <c r="A27" s="5">
        <v>20</v>
      </c>
      <c r="B27" s="16" t="s">
        <v>141</v>
      </c>
      <c r="C27" s="5">
        <v>2004</v>
      </c>
      <c r="D27" s="5">
        <v>2004</v>
      </c>
      <c r="E27" s="5">
        <v>2004</v>
      </c>
      <c r="F27" s="16">
        <v>3</v>
      </c>
      <c r="G27" s="16" t="s">
        <v>19</v>
      </c>
      <c r="H27" s="16" t="s">
        <v>44</v>
      </c>
      <c r="I27" s="16" t="s">
        <v>31</v>
      </c>
      <c r="J27" s="5">
        <v>22</v>
      </c>
      <c r="K27" s="5">
        <v>20</v>
      </c>
      <c r="L27" s="5">
        <f t="shared" si="0"/>
        <v>42</v>
      </c>
    </row>
    <row r="28" spans="1:12" ht="30" x14ac:dyDescent="0.25">
      <c r="A28" s="5">
        <v>21</v>
      </c>
      <c r="B28" s="16" t="s">
        <v>81</v>
      </c>
      <c r="C28" s="5">
        <v>2006</v>
      </c>
      <c r="D28" s="5">
        <v>2006</v>
      </c>
      <c r="E28" s="5">
        <v>2006</v>
      </c>
      <c r="F28" s="16" t="s">
        <v>18</v>
      </c>
      <c r="G28" s="16" t="s">
        <v>19</v>
      </c>
      <c r="H28" s="16" t="s">
        <v>20</v>
      </c>
      <c r="I28" s="16" t="s">
        <v>21</v>
      </c>
      <c r="J28" s="5">
        <v>18</v>
      </c>
      <c r="K28" s="5">
        <v>26</v>
      </c>
      <c r="L28" s="5">
        <f t="shared" si="0"/>
        <v>44</v>
      </c>
    </row>
    <row r="29" spans="1:12" ht="45" x14ac:dyDescent="0.25">
      <c r="A29" s="5">
        <v>22</v>
      </c>
      <c r="B29" s="16" t="s">
        <v>210</v>
      </c>
      <c r="C29" s="5">
        <v>2004</v>
      </c>
      <c r="D29" s="5">
        <v>2004</v>
      </c>
      <c r="E29" s="5">
        <v>2004</v>
      </c>
      <c r="F29" s="16">
        <v>2</v>
      </c>
      <c r="G29" s="16" t="s">
        <v>47</v>
      </c>
      <c r="H29" s="16" t="s">
        <v>73</v>
      </c>
      <c r="I29" s="16" t="s">
        <v>49</v>
      </c>
      <c r="J29" s="5">
        <v>20</v>
      </c>
      <c r="K29" s="5">
        <v>25</v>
      </c>
      <c r="L29" s="5">
        <f t="shared" si="0"/>
        <v>45</v>
      </c>
    </row>
    <row r="30" spans="1:12" x14ac:dyDescent="0.25">
      <c r="A30" s="5">
        <v>23</v>
      </c>
      <c r="B30" s="16" t="s">
        <v>36</v>
      </c>
      <c r="C30" s="5">
        <v>2006</v>
      </c>
      <c r="D30" s="5">
        <v>2006</v>
      </c>
      <c r="E30" s="5">
        <v>2006</v>
      </c>
      <c r="F30" s="16">
        <v>2</v>
      </c>
      <c r="G30" s="16" t="s">
        <v>12</v>
      </c>
      <c r="H30" s="16" t="s">
        <v>13</v>
      </c>
      <c r="I30" s="16" t="s">
        <v>14</v>
      </c>
      <c r="J30" s="5">
        <v>27</v>
      </c>
      <c r="K30" s="5">
        <v>19</v>
      </c>
      <c r="L30" s="5">
        <f t="shared" si="0"/>
        <v>46</v>
      </c>
    </row>
    <row r="31" spans="1:12" ht="30" x14ac:dyDescent="0.25">
      <c r="A31" s="5">
        <v>24</v>
      </c>
      <c r="B31" s="16" t="s">
        <v>158</v>
      </c>
      <c r="C31" s="5">
        <v>2003</v>
      </c>
      <c r="D31" s="5">
        <v>2003</v>
      </c>
      <c r="E31" s="5">
        <v>2003</v>
      </c>
      <c r="F31" s="16">
        <v>2</v>
      </c>
      <c r="G31" s="16" t="s">
        <v>47</v>
      </c>
      <c r="H31" s="16" t="s">
        <v>73</v>
      </c>
      <c r="I31" s="16" t="s">
        <v>74</v>
      </c>
      <c r="J31" s="5">
        <v>25</v>
      </c>
      <c r="K31" s="5">
        <v>23</v>
      </c>
      <c r="L31" s="5">
        <f t="shared" si="0"/>
        <v>48</v>
      </c>
    </row>
    <row r="32" spans="1:12" x14ac:dyDescent="0.25">
      <c r="A32" s="5">
        <v>25</v>
      </c>
      <c r="B32" s="16" t="s">
        <v>150</v>
      </c>
      <c r="C32" s="5">
        <v>2003</v>
      </c>
      <c r="D32" s="5">
        <v>2003</v>
      </c>
      <c r="E32" s="5">
        <v>2003</v>
      </c>
      <c r="F32" s="16">
        <v>3</v>
      </c>
      <c r="G32" s="16" t="s">
        <v>12</v>
      </c>
      <c r="H32" s="16" t="s">
        <v>13</v>
      </c>
      <c r="I32" s="16" t="s">
        <v>14</v>
      </c>
      <c r="J32" s="5">
        <v>32</v>
      </c>
      <c r="K32" s="5">
        <v>24</v>
      </c>
      <c r="L32" s="5">
        <f t="shared" si="0"/>
        <v>56</v>
      </c>
    </row>
    <row r="33" spans="1:12" ht="30" x14ac:dyDescent="0.25">
      <c r="A33" s="5">
        <v>26</v>
      </c>
      <c r="B33" s="16" t="s">
        <v>170</v>
      </c>
      <c r="C33" s="5">
        <v>2006</v>
      </c>
      <c r="D33" s="5">
        <v>2006</v>
      </c>
      <c r="E33" s="5">
        <v>2006</v>
      </c>
      <c r="F33" s="16" t="s">
        <v>24</v>
      </c>
      <c r="G33" s="16" t="s">
        <v>47</v>
      </c>
      <c r="H33" s="16" t="s">
        <v>47</v>
      </c>
      <c r="I33" s="16" t="s">
        <v>74</v>
      </c>
      <c r="J33" s="5">
        <v>29</v>
      </c>
      <c r="K33" s="5">
        <v>27</v>
      </c>
      <c r="L33" s="5">
        <f t="shared" si="0"/>
        <v>56</v>
      </c>
    </row>
    <row r="34" spans="1:12" ht="30" x14ac:dyDescent="0.25">
      <c r="A34" s="5">
        <v>27</v>
      </c>
      <c r="B34" s="16" t="s">
        <v>52</v>
      </c>
      <c r="C34" s="5">
        <v>2005</v>
      </c>
      <c r="D34" s="5">
        <v>2004</v>
      </c>
      <c r="E34" s="5">
        <v>2004</v>
      </c>
      <c r="F34" s="16">
        <v>3</v>
      </c>
      <c r="G34" s="16" t="s">
        <v>12</v>
      </c>
      <c r="H34" s="16" t="s">
        <v>53</v>
      </c>
      <c r="I34" s="16" t="s">
        <v>54</v>
      </c>
      <c r="J34" s="5">
        <v>28</v>
      </c>
      <c r="K34" s="5">
        <v>28</v>
      </c>
      <c r="L34" s="5">
        <f t="shared" si="0"/>
        <v>56</v>
      </c>
    </row>
    <row r="35" spans="1:12" x14ac:dyDescent="0.25">
      <c r="A35" s="5">
        <v>28</v>
      </c>
      <c r="B35" s="16" t="s">
        <v>206</v>
      </c>
      <c r="C35" s="5">
        <v>2007</v>
      </c>
      <c r="D35" s="5">
        <v>2007</v>
      </c>
      <c r="E35" s="5">
        <v>2007</v>
      </c>
      <c r="F35" s="16">
        <v>3</v>
      </c>
      <c r="G35" s="16" t="s">
        <v>12</v>
      </c>
      <c r="H35" s="16" t="s">
        <v>13</v>
      </c>
      <c r="I35" s="16" t="s">
        <v>14</v>
      </c>
      <c r="J35" s="5">
        <v>26</v>
      </c>
      <c r="K35" s="5">
        <v>30</v>
      </c>
      <c r="L35" s="5">
        <f t="shared" si="0"/>
        <v>56</v>
      </c>
    </row>
    <row r="36" spans="1:12" ht="30" x14ac:dyDescent="0.25">
      <c r="A36" s="5">
        <v>29</v>
      </c>
      <c r="B36" s="16" t="s">
        <v>38</v>
      </c>
      <c r="C36" s="5">
        <v>2006</v>
      </c>
      <c r="D36" s="5">
        <v>2006</v>
      </c>
      <c r="E36" s="5">
        <v>2006</v>
      </c>
      <c r="F36" s="16" t="s">
        <v>18</v>
      </c>
      <c r="G36" s="16" t="s">
        <v>19</v>
      </c>
      <c r="H36" s="16" t="s">
        <v>20</v>
      </c>
      <c r="I36" s="16" t="s">
        <v>21</v>
      </c>
      <c r="J36" s="5">
        <v>24</v>
      </c>
      <c r="K36" s="5">
        <v>34</v>
      </c>
      <c r="L36" s="5">
        <f t="shared" si="0"/>
        <v>58</v>
      </c>
    </row>
    <row r="37" spans="1:12" x14ac:dyDescent="0.25">
      <c r="A37" s="5">
        <v>30</v>
      </c>
      <c r="B37" s="16" t="s">
        <v>200</v>
      </c>
      <c r="C37" s="5">
        <v>2005</v>
      </c>
      <c r="D37" s="5">
        <v>2005</v>
      </c>
      <c r="E37" s="5">
        <v>2005</v>
      </c>
      <c r="F37" s="16">
        <v>3</v>
      </c>
      <c r="G37" s="16" t="s">
        <v>12</v>
      </c>
      <c r="H37" s="16" t="s">
        <v>13</v>
      </c>
      <c r="I37" s="16" t="s">
        <v>14</v>
      </c>
      <c r="J37" s="5">
        <v>23</v>
      </c>
      <c r="K37" s="5">
        <v>35</v>
      </c>
      <c r="L37" s="5">
        <f t="shared" si="0"/>
        <v>58</v>
      </c>
    </row>
    <row r="38" spans="1:12" ht="30" x14ac:dyDescent="0.25">
      <c r="A38" s="5">
        <v>31</v>
      </c>
      <c r="B38" s="16" t="s">
        <v>103</v>
      </c>
      <c r="C38" s="5">
        <v>2006</v>
      </c>
      <c r="D38" s="5">
        <v>2006</v>
      </c>
      <c r="E38" s="5">
        <v>2006</v>
      </c>
      <c r="F38" s="16">
        <v>3</v>
      </c>
      <c r="G38" s="16" t="s">
        <v>12</v>
      </c>
      <c r="H38" s="16" t="s">
        <v>258</v>
      </c>
      <c r="I38" s="16" t="s">
        <v>54</v>
      </c>
      <c r="J38" s="5">
        <v>30</v>
      </c>
      <c r="K38" s="5">
        <v>29</v>
      </c>
      <c r="L38" s="5">
        <f t="shared" si="0"/>
        <v>59</v>
      </c>
    </row>
    <row r="39" spans="1:12" ht="30" x14ac:dyDescent="0.25">
      <c r="A39" s="5">
        <v>32</v>
      </c>
      <c r="B39" s="16" t="s">
        <v>172</v>
      </c>
      <c r="C39" s="5">
        <v>2004</v>
      </c>
      <c r="D39" s="5">
        <v>2004</v>
      </c>
      <c r="E39" s="5">
        <v>2004</v>
      </c>
      <c r="F39" s="16">
        <v>3</v>
      </c>
      <c r="G39" s="16" t="s">
        <v>19</v>
      </c>
      <c r="H39" s="16" t="s">
        <v>44</v>
      </c>
      <c r="I39" s="16" t="s">
        <v>31</v>
      </c>
      <c r="J39" s="5">
        <v>47</v>
      </c>
      <c r="K39" s="5">
        <v>14</v>
      </c>
      <c r="L39" s="5">
        <f t="shared" si="0"/>
        <v>61</v>
      </c>
    </row>
    <row r="40" spans="1:12" ht="30" x14ac:dyDescent="0.25">
      <c r="A40" s="5">
        <v>33</v>
      </c>
      <c r="B40" s="16" t="s">
        <v>61</v>
      </c>
      <c r="C40" s="5">
        <v>2005</v>
      </c>
      <c r="D40" s="5">
        <v>2005</v>
      </c>
      <c r="E40" s="5">
        <v>2005</v>
      </c>
      <c r="F40" s="16">
        <v>3</v>
      </c>
      <c r="G40" s="16" t="s">
        <v>12</v>
      </c>
      <c r="H40" s="16" t="s">
        <v>53</v>
      </c>
      <c r="I40" s="16" t="s">
        <v>54</v>
      </c>
      <c r="J40" s="5">
        <v>31</v>
      </c>
      <c r="K40" s="5">
        <v>31</v>
      </c>
      <c r="L40" s="5">
        <f t="shared" si="0"/>
        <v>62</v>
      </c>
    </row>
    <row r="41" spans="1:12" ht="60" x14ac:dyDescent="0.25">
      <c r="A41" s="5">
        <v>34</v>
      </c>
      <c r="B41" s="16" t="s">
        <v>76</v>
      </c>
      <c r="C41" s="5">
        <v>2007</v>
      </c>
      <c r="D41" s="5">
        <v>2007</v>
      </c>
      <c r="E41" s="5">
        <v>2007</v>
      </c>
      <c r="F41" s="16" t="s">
        <v>18</v>
      </c>
      <c r="G41" s="16" t="s">
        <v>19</v>
      </c>
      <c r="H41" s="16" t="s">
        <v>77</v>
      </c>
      <c r="I41" s="16" t="s">
        <v>31</v>
      </c>
      <c r="J41" s="5">
        <v>33</v>
      </c>
      <c r="K41" s="5">
        <v>32</v>
      </c>
      <c r="L41" s="5">
        <f t="shared" si="0"/>
        <v>65</v>
      </c>
    </row>
    <row r="42" spans="1:12" x14ac:dyDescent="0.25">
      <c r="A42" s="5">
        <v>35</v>
      </c>
      <c r="B42" s="16" t="s">
        <v>178</v>
      </c>
      <c r="C42" s="5">
        <v>2004</v>
      </c>
      <c r="D42" s="5">
        <v>2004</v>
      </c>
      <c r="E42" s="5">
        <v>2004</v>
      </c>
      <c r="F42" s="16" t="s">
        <v>18</v>
      </c>
      <c r="G42" s="16" t="s">
        <v>12</v>
      </c>
      <c r="H42" s="16" t="s">
        <v>13</v>
      </c>
      <c r="I42" s="16" t="s">
        <v>14</v>
      </c>
      <c r="J42" s="5">
        <v>34</v>
      </c>
      <c r="K42" s="5">
        <v>33</v>
      </c>
      <c r="L42" s="5">
        <f t="shared" si="0"/>
        <v>67</v>
      </c>
    </row>
    <row r="43" spans="1:12" ht="30" x14ac:dyDescent="0.25">
      <c r="A43" s="5">
        <v>36</v>
      </c>
      <c r="B43" s="16" t="s">
        <v>23</v>
      </c>
      <c r="C43" s="5">
        <v>2007</v>
      </c>
      <c r="D43" s="5">
        <v>2007</v>
      </c>
      <c r="E43" s="5">
        <v>2007</v>
      </c>
      <c r="F43" s="16" t="s">
        <v>18</v>
      </c>
      <c r="G43" s="16" t="s">
        <v>19</v>
      </c>
      <c r="H43" s="16" t="s">
        <v>20</v>
      </c>
      <c r="I43" s="16" t="s">
        <v>21</v>
      </c>
      <c r="J43" s="5">
        <v>35</v>
      </c>
      <c r="K43" s="5">
        <v>36</v>
      </c>
      <c r="L43" s="5">
        <f t="shared" si="0"/>
        <v>71</v>
      </c>
    </row>
    <row r="44" spans="1:12" x14ac:dyDescent="0.25">
      <c r="A44" s="5">
        <v>37</v>
      </c>
      <c r="B44" s="16" t="s">
        <v>26</v>
      </c>
      <c r="C44" s="5">
        <v>2006</v>
      </c>
      <c r="D44" s="5">
        <v>2006</v>
      </c>
      <c r="E44" s="5">
        <v>2006</v>
      </c>
      <c r="F44" s="16" t="s">
        <v>18</v>
      </c>
      <c r="G44" s="16" t="s">
        <v>12</v>
      </c>
      <c r="H44" s="16" t="s">
        <v>13</v>
      </c>
      <c r="I44" s="16" t="s">
        <v>118</v>
      </c>
      <c r="J44" s="5">
        <v>37</v>
      </c>
      <c r="K44" s="5">
        <v>37</v>
      </c>
      <c r="L44" s="5">
        <f t="shared" si="0"/>
        <v>74</v>
      </c>
    </row>
    <row r="45" spans="1:12" ht="45" x14ac:dyDescent="0.25">
      <c r="A45" s="5">
        <v>38</v>
      </c>
      <c r="B45" s="16" t="s">
        <v>180</v>
      </c>
      <c r="C45" s="5">
        <v>2008</v>
      </c>
      <c r="D45" s="5">
        <v>2008</v>
      </c>
      <c r="E45" s="5">
        <v>2008</v>
      </c>
      <c r="F45" s="16" t="s">
        <v>18</v>
      </c>
      <c r="G45" s="16" t="s">
        <v>43</v>
      </c>
      <c r="H45" s="16" t="s">
        <v>13</v>
      </c>
      <c r="I45" s="16" t="s">
        <v>14</v>
      </c>
      <c r="J45" s="5">
        <v>36</v>
      </c>
      <c r="K45" s="5">
        <v>41</v>
      </c>
      <c r="L45" s="5">
        <f t="shared" si="0"/>
        <v>77</v>
      </c>
    </row>
    <row r="46" spans="1:12" x14ac:dyDescent="0.25">
      <c r="A46" s="5">
        <v>39</v>
      </c>
      <c r="B46" s="16" t="s">
        <v>208</v>
      </c>
      <c r="C46" s="5">
        <v>2006</v>
      </c>
      <c r="D46" s="5">
        <v>2006</v>
      </c>
      <c r="E46" s="5">
        <v>2006</v>
      </c>
      <c r="F46" s="16">
        <v>3</v>
      </c>
      <c r="G46" s="16" t="s">
        <v>12</v>
      </c>
      <c r="H46" s="16" t="s">
        <v>13</v>
      </c>
      <c r="I46" s="16" t="s">
        <v>14</v>
      </c>
      <c r="J46" s="5">
        <v>40</v>
      </c>
      <c r="K46" s="5">
        <v>39</v>
      </c>
      <c r="L46" s="5">
        <f t="shared" si="0"/>
        <v>79</v>
      </c>
    </row>
    <row r="47" spans="1:12" ht="60" x14ac:dyDescent="0.25">
      <c r="A47" s="5">
        <v>40</v>
      </c>
      <c r="B47" s="16" t="s">
        <v>156</v>
      </c>
      <c r="C47" s="5">
        <v>2007</v>
      </c>
      <c r="D47" s="5">
        <v>2007</v>
      </c>
      <c r="E47" s="5">
        <v>2007</v>
      </c>
      <c r="F47" s="16">
        <v>2</v>
      </c>
      <c r="G47" s="16" t="s">
        <v>47</v>
      </c>
      <c r="H47" s="16" t="s">
        <v>73</v>
      </c>
      <c r="I47" s="16" t="s">
        <v>65</v>
      </c>
      <c r="J47" s="5">
        <v>39</v>
      </c>
      <c r="K47" s="5">
        <v>40</v>
      </c>
      <c r="L47" s="5">
        <f t="shared" si="0"/>
        <v>79</v>
      </c>
    </row>
    <row r="48" spans="1:12" ht="30" x14ac:dyDescent="0.25">
      <c r="A48" s="5">
        <v>41</v>
      </c>
      <c r="B48" s="16" t="s">
        <v>188</v>
      </c>
      <c r="C48" s="5">
        <v>2006</v>
      </c>
      <c r="D48" s="5">
        <v>2006</v>
      </c>
      <c r="E48" s="5">
        <v>2006</v>
      </c>
      <c r="F48" s="16" t="s">
        <v>18</v>
      </c>
      <c r="G48" s="16" t="s">
        <v>19</v>
      </c>
      <c r="H48" s="16" t="s">
        <v>20</v>
      </c>
      <c r="I48" s="16" t="s">
        <v>21</v>
      </c>
      <c r="J48" s="5">
        <v>43</v>
      </c>
      <c r="K48" s="5">
        <v>38</v>
      </c>
      <c r="L48" s="5">
        <f t="shared" si="0"/>
        <v>81</v>
      </c>
    </row>
    <row r="49" spans="1:12" ht="30" x14ac:dyDescent="0.25">
      <c r="A49" s="5">
        <v>42</v>
      </c>
      <c r="B49" s="16" t="s">
        <v>194</v>
      </c>
      <c r="C49" s="5">
        <v>2004</v>
      </c>
      <c r="D49" s="5">
        <v>2004</v>
      </c>
      <c r="E49" s="5">
        <v>2004</v>
      </c>
      <c r="F49" s="16" t="s">
        <v>24</v>
      </c>
      <c r="G49" s="16" t="s">
        <v>47</v>
      </c>
      <c r="H49" s="16" t="s">
        <v>73</v>
      </c>
      <c r="I49" s="16" t="s">
        <v>196</v>
      </c>
      <c r="J49" s="5">
        <v>38</v>
      </c>
      <c r="K49" s="5">
        <v>43</v>
      </c>
      <c r="L49" s="5">
        <f t="shared" si="0"/>
        <v>81</v>
      </c>
    </row>
    <row r="50" spans="1:12" ht="30" x14ac:dyDescent="0.25">
      <c r="A50" s="5">
        <v>43</v>
      </c>
      <c r="B50" s="16" t="s">
        <v>112</v>
      </c>
      <c r="C50" s="5">
        <v>2008</v>
      </c>
      <c r="D50" s="5">
        <v>2008</v>
      </c>
      <c r="E50" s="5">
        <v>2008</v>
      </c>
      <c r="F50" s="16" t="s">
        <v>18</v>
      </c>
      <c r="G50" s="16" t="s">
        <v>19</v>
      </c>
      <c r="H50" s="16" t="s">
        <v>20</v>
      </c>
      <c r="I50" s="16" t="s">
        <v>21</v>
      </c>
      <c r="J50" s="5">
        <v>42</v>
      </c>
      <c r="K50" s="5">
        <v>42</v>
      </c>
      <c r="L50" s="5">
        <f t="shared" si="0"/>
        <v>84</v>
      </c>
    </row>
    <row r="51" spans="1:12" ht="30" x14ac:dyDescent="0.25">
      <c r="A51" s="5">
        <v>44</v>
      </c>
      <c r="B51" s="16" t="s">
        <v>164</v>
      </c>
      <c r="C51" s="5">
        <v>2007</v>
      </c>
      <c r="D51" s="5">
        <v>2007</v>
      </c>
      <c r="E51" s="5">
        <v>2007</v>
      </c>
      <c r="F51" s="16" t="s">
        <v>18</v>
      </c>
      <c r="G51" s="16" t="s">
        <v>19</v>
      </c>
      <c r="H51" s="16" t="s">
        <v>20</v>
      </c>
      <c r="I51" s="16" t="s">
        <v>21</v>
      </c>
      <c r="J51" s="5">
        <v>41</v>
      </c>
      <c r="K51" s="5">
        <v>44</v>
      </c>
      <c r="L51" s="5">
        <f t="shared" si="0"/>
        <v>85</v>
      </c>
    </row>
    <row r="52" spans="1:12" ht="30" x14ac:dyDescent="0.25">
      <c r="A52" s="5">
        <v>45</v>
      </c>
      <c r="B52" s="16" t="s">
        <v>17</v>
      </c>
      <c r="C52" s="5">
        <v>2008</v>
      </c>
      <c r="D52" s="5">
        <v>2008</v>
      </c>
      <c r="E52" s="5">
        <v>2008</v>
      </c>
      <c r="F52" s="16" t="s">
        <v>18</v>
      </c>
      <c r="G52" s="16" t="s">
        <v>19</v>
      </c>
      <c r="H52" s="16" t="s">
        <v>20</v>
      </c>
      <c r="I52" s="16" t="s">
        <v>21</v>
      </c>
      <c r="J52" s="5">
        <v>45</v>
      </c>
      <c r="K52" s="5">
        <v>45</v>
      </c>
      <c r="L52" s="5">
        <f t="shared" si="0"/>
        <v>90</v>
      </c>
    </row>
    <row r="53" spans="1:12" ht="60" x14ac:dyDescent="0.25">
      <c r="A53" s="5">
        <v>46</v>
      </c>
      <c r="B53" s="16" t="s">
        <v>204</v>
      </c>
      <c r="C53" s="5">
        <v>2007</v>
      </c>
      <c r="D53" s="5">
        <v>2007</v>
      </c>
      <c r="E53" s="5">
        <v>2007</v>
      </c>
      <c r="F53" s="16" t="s">
        <v>294</v>
      </c>
      <c r="G53" s="16" t="s">
        <v>47</v>
      </c>
      <c r="H53" s="16" t="s">
        <v>73</v>
      </c>
      <c r="I53" s="16" t="s">
        <v>65</v>
      </c>
      <c r="J53" s="5">
        <v>44</v>
      </c>
      <c r="K53" s="5">
        <v>47</v>
      </c>
      <c r="L53" s="5">
        <f t="shared" si="0"/>
        <v>91</v>
      </c>
    </row>
    <row r="54" spans="1:12" x14ac:dyDescent="0.25">
      <c r="A54" s="5">
        <v>47</v>
      </c>
      <c r="B54" s="16" t="s">
        <v>168</v>
      </c>
      <c r="C54" s="5">
        <v>2007</v>
      </c>
      <c r="D54" s="5">
        <v>2007</v>
      </c>
      <c r="E54" s="5">
        <v>2007</v>
      </c>
      <c r="F54" s="16" t="s">
        <v>18</v>
      </c>
      <c r="G54" s="16" t="s">
        <v>12</v>
      </c>
      <c r="H54" s="16" t="s">
        <v>13</v>
      </c>
      <c r="I54" s="16" t="s">
        <v>14</v>
      </c>
      <c r="J54" s="5">
        <v>46</v>
      </c>
      <c r="K54" s="5">
        <v>46</v>
      </c>
      <c r="L54" s="5">
        <f t="shared" si="0"/>
        <v>92</v>
      </c>
    </row>
    <row r="55" spans="1:12" ht="18.75" x14ac:dyDescent="0.25">
      <c r="A55" s="57" t="s">
        <v>511</v>
      </c>
      <c r="B55" s="57"/>
      <c r="C55" s="57"/>
      <c r="D55" s="57"/>
      <c r="E55" s="57"/>
      <c r="F55" s="57"/>
      <c r="G55" s="57"/>
      <c r="H55" s="57"/>
      <c r="I55" s="57"/>
      <c r="J55" s="57"/>
    </row>
    <row r="56" spans="1:12" ht="60" x14ac:dyDescent="0.25">
      <c r="A56" s="18" t="s">
        <v>501</v>
      </c>
      <c r="B56" s="18" t="s">
        <v>1</v>
      </c>
      <c r="C56" s="18" t="s">
        <v>2</v>
      </c>
      <c r="D56" s="18" t="s">
        <v>225</v>
      </c>
      <c r="E56" s="18" t="s">
        <v>226</v>
      </c>
      <c r="F56" s="18" t="s">
        <v>3</v>
      </c>
      <c r="G56" s="18" t="s">
        <v>4</v>
      </c>
      <c r="H56" s="18" t="s">
        <v>5</v>
      </c>
      <c r="I56" s="18" t="s">
        <v>6</v>
      </c>
      <c r="J56" s="18" t="s">
        <v>726</v>
      </c>
      <c r="K56" s="18" t="s">
        <v>727</v>
      </c>
      <c r="L56" s="18" t="s">
        <v>728</v>
      </c>
    </row>
    <row r="57" spans="1:12" ht="60" x14ac:dyDescent="0.25">
      <c r="A57" s="20">
        <v>1</v>
      </c>
      <c r="B57" s="21" t="s">
        <v>512</v>
      </c>
      <c r="C57" s="31" t="s">
        <v>513</v>
      </c>
      <c r="D57" s="20">
        <v>2004</v>
      </c>
      <c r="E57" s="20">
        <v>2004</v>
      </c>
      <c r="F57" s="21" t="s">
        <v>514</v>
      </c>
      <c r="G57" s="21" t="s">
        <v>19</v>
      </c>
      <c r="H57" s="21" t="s">
        <v>30</v>
      </c>
      <c r="I57" s="21" t="s">
        <v>31</v>
      </c>
      <c r="J57" s="20">
        <v>1</v>
      </c>
      <c r="K57" s="20">
        <v>1</v>
      </c>
      <c r="L57" s="20">
        <f t="shared" ref="L57:L68" si="1">J57+K57</f>
        <v>2</v>
      </c>
    </row>
    <row r="58" spans="1:12" ht="60" x14ac:dyDescent="0.25">
      <c r="A58" s="5">
        <v>2</v>
      </c>
      <c r="B58" s="16" t="s">
        <v>518</v>
      </c>
      <c r="C58" s="32" t="s">
        <v>519</v>
      </c>
      <c r="D58" s="5">
        <v>2002</v>
      </c>
      <c r="E58" s="5">
        <v>2002</v>
      </c>
      <c r="F58" s="16" t="s">
        <v>520</v>
      </c>
      <c r="G58" s="16" t="s">
        <v>19</v>
      </c>
      <c r="H58" s="16" t="s">
        <v>30</v>
      </c>
      <c r="I58" s="16" t="s">
        <v>31</v>
      </c>
      <c r="J58" s="5">
        <v>3</v>
      </c>
      <c r="K58" s="5">
        <v>2</v>
      </c>
      <c r="L58" s="5">
        <f t="shared" si="1"/>
        <v>5</v>
      </c>
    </row>
    <row r="59" spans="1:12" ht="30" x14ac:dyDescent="0.25">
      <c r="A59" s="5">
        <v>3</v>
      </c>
      <c r="B59" s="16" t="s">
        <v>515</v>
      </c>
      <c r="C59" s="32" t="s">
        <v>516</v>
      </c>
      <c r="D59" s="5">
        <v>1982</v>
      </c>
      <c r="E59" s="5">
        <v>1980</v>
      </c>
      <c r="F59" s="16" t="s">
        <v>517</v>
      </c>
      <c r="G59" s="16" t="s">
        <v>12</v>
      </c>
      <c r="H59" s="16" t="s">
        <v>13</v>
      </c>
      <c r="I59" s="16" t="s">
        <v>118</v>
      </c>
      <c r="J59" s="5">
        <v>2</v>
      </c>
      <c r="K59" s="5">
        <v>4</v>
      </c>
      <c r="L59" s="5">
        <f t="shared" si="1"/>
        <v>6</v>
      </c>
    </row>
    <row r="60" spans="1:12" ht="60" x14ac:dyDescent="0.25">
      <c r="A60" s="5">
        <v>4</v>
      </c>
      <c r="B60" s="16" t="s">
        <v>524</v>
      </c>
      <c r="C60" s="32" t="s">
        <v>525</v>
      </c>
      <c r="D60" s="5">
        <v>2004</v>
      </c>
      <c r="E60" s="5">
        <v>2002</v>
      </c>
      <c r="F60" s="16" t="s">
        <v>526</v>
      </c>
      <c r="G60" s="16" t="s">
        <v>68</v>
      </c>
      <c r="H60" s="16" t="s">
        <v>30</v>
      </c>
      <c r="I60" s="16" t="s">
        <v>31</v>
      </c>
      <c r="J60" s="5">
        <v>5</v>
      </c>
      <c r="K60" s="5">
        <v>5</v>
      </c>
      <c r="L60" s="5">
        <f t="shared" si="1"/>
        <v>10</v>
      </c>
    </row>
    <row r="61" spans="1:12" ht="45" x14ac:dyDescent="0.25">
      <c r="A61" s="5">
        <v>5</v>
      </c>
      <c r="B61" s="16" t="s">
        <v>521</v>
      </c>
      <c r="C61" s="32" t="s">
        <v>522</v>
      </c>
      <c r="D61" s="5">
        <v>1997</v>
      </c>
      <c r="E61" s="5">
        <v>1980</v>
      </c>
      <c r="F61" s="16" t="s">
        <v>523</v>
      </c>
      <c r="G61" s="16" t="s">
        <v>19</v>
      </c>
      <c r="H61" s="16" t="s">
        <v>366</v>
      </c>
      <c r="I61" s="16" t="s">
        <v>21</v>
      </c>
      <c r="J61" s="5">
        <v>4</v>
      </c>
      <c r="K61" s="5">
        <v>6</v>
      </c>
      <c r="L61" s="5">
        <f t="shared" si="1"/>
        <v>10</v>
      </c>
    </row>
    <row r="62" spans="1:12" ht="30" x14ac:dyDescent="0.25">
      <c r="A62" s="5">
        <v>6</v>
      </c>
      <c r="B62" s="16" t="s">
        <v>527</v>
      </c>
      <c r="C62" s="32" t="s">
        <v>528</v>
      </c>
      <c r="D62" s="5">
        <v>2006</v>
      </c>
      <c r="E62" s="5">
        <v>2003</v>
      </c>
      <c r="F62" s="16" t="s">
        <v>529</v>
      </c>
      <c r="G62" s="16" t="s">
        <v>19</v>
      </c>
      <c r="H62" s="16" t="s">
        <v>20</v>
      </c>
      <c r="I62" s="16" t="s">
        <v>21</v>
      </c>
      <c r="J62" s="5">
        <v>6</v>
      </c>
      <c r="K62" s="5">
        <v>8</v>
      </c>
      <c r="L62" s="5">
        <f t="shared" si="1"/>
        <v>14</v>
      </c>
    </row>
    <row r="63" spans="1:12" ht="30" x14ac:dyDescent="0.25">
      <c r="A63" s="5">
        <v>7</v>
      </c>
      <c r="B63" s="16" t="s">
        <v>536</v>
      </c>
      <c r="C63" s="32" t="s">
        <v>537</v>
      </c>
      <c r="D63" s="5">
        <v>2003</v>
      </c>
      <c r="E63" s="5">
        <v>2002</v>
      </c>
      <c r="F63" s="16" t="s">
        <v>514</v>
      </c>
      <c r="G63" s="16" t="s">
        <v>12</v>
      </c>
      <c r="H63" s="16" t="s">
        <v>13</v>
      </c>
      <c r="I63" s="16" t="s">
        <v>14</v>
      </c>
      <c r="J63" s="5">
        <v>9</v>
      </c>
      <c r="K63" s="5">
        <v>7</v>
      </c>
      <c r="L63" s="5">
        <f t="shared" si="1"/>
        <v>16</v>
      </c>
    </row>
    <row r="64" spans="1:12" ht="30" x14ac:dyDescent="0.25">
      <c r="A64" s="5">
        <v>8</v>
      </c>
      <c r="B64" s="16" t="s">
        <v>533</v>
      </c>
      <c r="C64" s="32" t="s">
        <v>534</v>
      </c>
      <c r="D64" s="5">
        <v>2006</v>
      </c>
      <c r="E64" s="5">
        <v>2006</v>
      </c>
      <c r="F64" s="16" t="s">
        <v>535</v>
      </c>
      <c r="G64" s="16" t="s">
        <v>12</v>
      </c>
      <c r="H64" s="16" t="s">
        <v>13</v>
      </c>
      <c r="I64" s="16" t="s">
        <v>14</v>
      </c>
      <c r="J64" s="5">
        <v>8</v>
      </c>
      <c r="K64" s="5">
        <v>9</v>
      </c>
      <c r="L64" s="5">
        <f t="shared" si="1"/>
        <v>17</v>
      </c>
    </row>
    <row r="65" spans="1:12" ht="60" x14ac:dyDescent="0.25">
      <c r="A65" s="5">
        <v>9</v>
      </c>
      <c r="B65" s="16" t="s">
        <v>530</v>
      </c>
      <c r="C65" s="32" t="s">
        <v>531</v>
      </c>
      <c r="D65" s="5">
        <v>2003</v>
      </c>
      <c r="E65" s="5">
        <v>1992</v>
      </c>
      <c r="F65" s="16" t="s">
        <v>532</v>
      </c>
      <c r="G65" s="16" t="s">
        <v>47</v>
      </c>
      <c r="H65" s="16" t="s">
        <v>73</v>
      </c>
      <c r="I65" s="16" t="s">
        <v>349</v>
      </c>
      <c r="J65" s="5">
        <v>7</v>
      </c>
      <c r="K65" s="5">
        <v>10</v>
      </c>
      <c r="L65" s="5">
        <f t="shared" si="1"/>
        <v>17</v>
      </c>
    </row>
    <row r="66" spans="1:12" ht="30" x14ac:dyDescent="0.25">
      <c r="A66" s="5">
        <v>10</v>
      </c>
      <c r="B66" s="16" t="s">
        <v>538</v>
      </c>
      <c r="C66" s="32" t="s">
        <v>534</v>
      </c>
      <c r="D66" s="5">
        <v>2006</v>
      </c>
      <c r="E66" s="5">
        <v>2006</v>
      </c>
      <c r="F66" s="16" t="s">
        <v>539</v>
      </c>
      <c r="G66" s="16" t="s">
        <v>19</v>
      </c>
      <c r="H66" s="16" t="s">
        <v>20</v>
      </c>
      <c r="I66" s="16" t="s">
        <v>21</v>
      </c>
      <c r="J66" s="5">
        <v>10</v>
      </c>
      <c r="K66" s="5">
        <v>11</v>
      </c>
      <c r="L66" s="5">
        <f t="shared" si="1"/>
        <v>21</v>
      </c>
    </row>
    <row r="67" spans="1:12" ht="90" x14ac:dyDescent="0.25">
      <c r="A67" s="5">
        <v>11</v>
      </c>
      <c r="B67" s="16" t="s">
        <v>540</v>
      </c>
      <c r="C67" s="32" t="s">
        <v>541</v>
      </c>
      <c r="D67" s="5">
        <v>2007</v>
      </c>
      <c r="E67" s="5">
        <v>2007</v>
      </c>
      <c r="F67" s="16" t="s">
        <v>542</v>
      </c>
      <c r="G67" s="16" t="s">
        <v>47</v>
      </c>
      <c r="H67" s="16" t="s">
        <v>73</v>
      </c>
      <c r="I67" s="16" t="s">
        <v>371</v>
      </c>
      <c r="J67" s="5">
        <v>11</v>
      </c>
      <c r="K67" s="5">
        <v>13</v>
      </c>
      <c r="L67" s="5">
        <f t="shared" si="1"/>
        <v>24</v>
      </c>
    </row>
    <row r="68" spans="1:12" ht="30" x14ac:dyDescent="0.25">
      <c r="A68" s="5">
        <v>12</v>
      </c>
      <c r="B68" s="16" t="s">
        <v>543</v>
      </c>
      <c r="C68" s="32" t="s">
        <v>544</v>
      </c>
      <c r="D68" s="5">
        <v>2004</v>
      </c>
      <c r="E68" s="5">
        <v>2003</v>
      </c>
      <c r="F68" s="16" t="s">
        <v>545</v>
      </c>
      <c r="G68" s="16" t="s">
        <v>12</v>
      </c>
      <c r="H68" s="16" t="s">
        <v>13</v>
      </c>
      <c r="I68" s="16" t="s">
        <v>14</v>
      </c>
      <c r="J68" s="5">
        <v>12</v>
      </c>
      <c r="K68" s="5">
        <v>10000</v>
      </c>
      <c r="L68" s="5">
        <f t="shared" si="1"/>
        <v>10012</v>
      </c>
    </row>
    <row r="69" spans="1:12" ht="18.75" x14ac:dyDescent="0.25">
      <c r="A69" s="57" t="s">
        <v>564</v>
      </c>
      <c r="B69" s="57"/>
      <c r="C69" s="57"/>
      <c r="D69" s="57"/>
      <c r="E69" s="57"/>
      <c r="F69" s="57"/>
      <c r="G69" s="57"/>
      <c r="H69" s="57"/>
      <c r="I69" s="57"/>
      <c r="J69" s="57"/>
    </row>
    <row r="70" spans="1:12" ht="60" x14ac:dyDescent="0.25">
      <c r="A70" s="18" t="s">
        <v>501</v>
      </c>
      <c r="B70" s="18" t="s">
        <v>1</v>
      </c>
      <c r="C70" s="18" t="s">
        <v>2</v>
      </c>
      <c r="D70" s="18" t="s">
        <v>225</v>
      </c>
      <c r="E70" s="18" t="s">
        <v>226</v>
      </c>
      <c r="F70" s="18" t="s">
        <v>3</v>
      </c>
      <c r="G70" s="18" t="s">
        <v>4</v>
      </c>
      <c r="H70" s="18" t="s">
        <v>5</v>
      </c>
      <c r="I70" s="18" t="s">
        <v>6</v>
      </c>
      <c r="J70" s="18" t="s">
        <v>726</v>
      </c>
      <c r="K70" s="18" t="s">
        <v>727</v>
      </c>
      <c r="L70" s="18" t="s">
        <v>728</v>
      </c>
    </row>
    <row r="71" spans="1:12" x14ac:dyDescent="0.25">
      <c r="A71" s="20">
        <v>1</v>
      </c>
      <c r="B71" s="21" t="s">
        <v>198</v>
      </c>
      <c r="C71" s="20">
        <v>2005</v>
      </c>
      <c r="D71" s="20">
        <v>2004</v>
      </c>
      <c r="E71" s="20">
        <v>2004</v>
      </c>
      <c r="F71" s="21">
        <v>2</v>
      </c>
      <c r="G71" s="21" t="s">
        <v>12</v>
      </c>
      <c r="H71" s="21" t="s">
        <v>13</v>
      </c>
      <c r="I71" s="21" t="s">
        <v>14</v>
      </c>
      <c r="J71" s="20">
        <v>2</v>
      </c>
      <c r="K71" s="20">
        <v>3</v>
      </c>
      <c r="L71" s="20">
        <f t="shared" ref="L71:L83" si="2">J71+K71</f>
        <v>5</v>
      </c>
    </row>
    <row r="72" spans="1:12" x14ac:dyDescent="0.25">
      <c r="A72" s="5">
        <v>2</v>
      </c>
      <c r="B72" s="16" t="s">
        <v>79</v>
      </c>
      <c r="C72" s="5">
        <v>2001</v>
      </c>
      <c r="D72" s="5">
        <v>2001</v>
      </c>
      <c r="E72" s="5">
        <v>2001</v>
      </c>
      <c r="F72" s="16">
        <v>1</v>
      </c>
      <c r="G72" s="16" t="s">
        <v>12</v>
      </c>
      <c r="H72" s="16" t="s">
        <v>13</v>
      </c>
      <c r="I72" s="16" t="s">
        <v>14</v>
      </c>
      <c r="J72" s="5">
        <v>1</v>
      </c>
      <c r="K72" s="5">
        <v>4</v>
      </c>
      <c r="L72" s="5">
        <f t="shared" si="2"/>
        <v>5</v>
      </c>
    </row>
    <row r="73" spans="1:12" ht="60" x14ac:dyDescent="0.25">
      <c r="A73" s="5">
        <v>3</v>
      </c>
      <c r="B73" s="16" t="s">
        <v>86</v>
      </c>
      <c r="C73" s="5">
        <v>2004</v>
      </c>
      <c r="D73" s="5">
        <v>2004</v>
      </c>
      <c r="E73" s="5">
        <v>2004</v>
      </c>
      <c r="F73" s="16">
        <v>3</v>
      </c>
      <c r="G73" s="16" t="s">
        <v>19</v>
      </c>
      <c r="H73" s="16" t="s">
        <v>77</v>
      </c>
      <c r="I73" s="16" t="s">
        <v>31</v>
      </c>
      <c r="J73" s="5">
        <v>5</v>
      </c>
      <c r="K73" s="5">
        <v>1</v>
      </c>
      <c r="L73" s="5">
        <f t="shared" si="2"/>
        <v>6</v>
      </c>
    </row>
    <row r="74" spans="1:12" ht="75" x14ac:dyDescent="0.25">
      <c r="A74" s="5">
        <v>4</v>
      </c>
      <c r="B74" s="16" t="s">
        <v>92</v>
      </c>
      <c r="C74" s="5">
        <v>2002</v>
      </c>
      <c r="D74" s="5">
        <v>2002</v>
      </c>
      <c r="E74" s="5">
        <v>2002</v>
      </c>
      <c r="F74" s="16" t="s">
        <v>59</v>
      </c>
      <c r="G74" s="16" t="s">
        <v>47</v>
      </c>
      <c r="H74" s="16" t="s">
        <v>73</v>
      </c>
      <c r="I74" s="16" t="s">
        <v>382</v>
      </c>
      <c r="J74" s="5">
        <v>4</v>
      </c>
      <c r="K74" s="5">
        <v>2</v>
      </c>
      <c r="L74" s="5">
        <f t="shared" si="2"/>
        <v>6</v>
      </c>
    </row>
    <row r="75" spans="1:12" ht="60" x14ac:dyDescent="0.25">
      <c r="A75" s="5">
        <v>5</v>
      </c>
      <c r="B75" s="16" t="s">
        <v>128</v>
      </c>
      <c r="C75" s="5">
        <v>2005</v>
      </c>
      <c r="D75" s="5">
        <v>2005</v>
      </c>
      <c r="E75" s="5">
        <v>2005</v>
      </c>
      <c r="F75" s="16">
        <v>3</v>
      </c>
      <c r="G75" s="16" t="s">
        <v>19</v>
      </c>
      <c r="H75" s="16" t="s">
        <v>77</v>
      </c>
      <c r="I75" s="16" t="s">
        <v>31</v>
      </c>
      <c r="J75" s="5">
        <v>3</v>
      </c>
      <c r="K75" s="5">
        <v>5</v>
      </c>
      <c r="L75" s="5">
        <f t="shared" si="2"/>
        <v>8</v>
      </c>
    </row>
    <row r="76" spans="1:12" ht="30" x14ac:dyDescent="0.25">
      <c r="A76" s="5">
        <v>6</v>
      </c>
      <c r="B76" s="16" t="s">
        <v>46</v>
      </c>
      <c r="C76" s="5">
        <v>2005</v>
      </c>
      <c r="D76" s="5">
        <v>2005</v>
      </c>
      <c r="E76" s="5">
        <v>2005</v>
      </c>
      <c r="F76" s="16" t="s">
        <v>24</v>
      </c>
      <c r="G76" s="16" t="s">
        <v>47</v>
      </c>
      <c r="H76" s="16" t="s">
        <v>73</v>
      </c>
      <c r="I76" s="16" t="s">
        <v>74</v>
      </c>
      <c r="J76" s="5">
        <v>6</v>
      </c>
      <c r="K76" s="5">
        <v>6</v>
      </c>
      <c r="L76" s="5">
        <f t="shared" si="2"/>
        <v>12</v>
      </c>
    </row>
    <row r="77" spans="1:12" ht="30" x14ac:dyDescent="0.25">
      <c r="A77" s="5">
        <v>7</v>
      </c>
      <c r="B77" s="16" t="s">
        <v>72</v>
      </c>
      <c r="C77" s="5">
        <v>2005</v>
      </c>
      <c r="D77" s="5">
        <v>2005</v>
      </c>
      <c r="E77" s="5">
        <v>2005</v>
      </c>
      <c r="F77" s="16" t="s">
        <v>24</v>
      </c>
      <c r="G77" s="16" t="s">
        <v>47</v>
      </c>
      <c r="H77" s="16" t="s">
        <v>73</v>
      </c>
      <c r="I77" s="16" t="s">
        <v>74</v>
      </c>
      <c r="J77" s="5">
        <v>8</v>
      </c>
      <c r="K77" s="5">
        <v>7</v>
      </c>
      <c r="L77" s="5">
        <f t="shared" si="2"/>
        <v>15</v>
      </c>
    </row>
    <row r="78" spans="1:12" x14ac:dyDescent="0.25">
      <c r="A78" s="5">
        <v>8</v>
      </c>
      <c r="B78" s="16" t="s">
        <v>182</v>
      </c>
      <c r="C78" s="5">
        <v>1992</v>
      </c>
      <c r="D78" s="5">
        <v>1992</v>
      </c>
      <c r="E78" s="5">
        <v>1992</v>
      </c>
      <c r="F78" s="16">
        <v>1</v>
      </c>
      <c r="G78" s="16" t="s">
        <v>12</v>
      </c>
      <c r="H78" s="16" t="s">
        <v>13</v>
      </c>
      <c r="I78" s="16" t="s">
        <v>118</v>
      </c>
      <c r="J78" s="5">
        <v>7</v>
      </c>
      <c r="K78" s="5">
        <v>8</v>
      </c>
      <c r="L78" s="5">
        <f t="shared" si="2"/>
        <v>15</v>
      </c>
    </row>
    <row r="79" spans="1:12" ht="30" x14ac:dyDescent="0.25">
      <c r="A79" s="5">
        <v>9</v>
      </c>
      <c r="B79" s="16" t="s">
        <v>105</v>
      </c>
      <c r="C79" s="5">
        <v>2005</v>
      </c>
      <c r="D79" s="5">
        <v>2005</v>
      </c>
      <c r="E79" s="5">
        <v>2005</v>
      </c>
      <c r="F79" s="16" t="s">
        <v>24</v>
      </c>
      <c r="G79" s="16" t="s">
        <v>47</v>
      </c>
      <c r="H79" s="16" t="s">
        <v>73</v>
      </c>
      <c r="I79" s="16" t="s">
        <v>74</v>
      </c>
      <c r="J79" s="5">
        <v>10</v>
      </c>
      <c r="K79" s="5">
        <v>9</v>
      </c>
      <c r="L79" s="5">
        <f t="shared" si="2"/>
        <v>19</v>
      </c>
    </row>
    <row r="80" spans="1:12" ht="60" x14ac:dyDescent="0.25">
      <c r="A80" s="5">
        <v>10</v>
      </c>
      <c r="B80" s="16" t="s">
        <v>391</v>
      </c>
      <c r="C80" s="5">
        <v>2007</v>
      </c>
      <c r="D80" s="5">
        <v>2007</v>
      </c>
      <c r="E80" s="5">
        <v>2007</v>
      </c>
      <c r="F80" s="16" t="s">
        <v>18</v>
      </c>
      <c r="G80" s="16" t="s">
        <v>19</v>
      </c>
      <c r="H80" s="16" t="s">
        <v>77</v>
      </c>
      <c r="I80" s="16" t="s">
        <v>162</v>
      </c>
      <c r="J80" s="5">
        <v>9</v>
      </c>
      <c r="K80" s="5">
        <v>10</v>
      </c>
      <c r="L80" s="5">
        <f t="shared" si="2"/>
        <v>19</v>
      </c>
    </row>
    <row r="81" spans="1:12" ht="30" x14ac:dyDescent="0.25">
      <c r="A81" s="5">
        <v>11</v>
      </c>
      <c r="B81" s="16" t="s">
        <v>166</v>
      </c>
      <c r="C81" s="5">
        <v>2011</v>
      </c>
      <c r="D81" s="5">
        <v>2011</v>
      </c>
      <c r="E81" s="5">
        <v>2011</v>
      </c>
      <c r="F81" s="16" t="s">
        <v>18</v>
      </c>
      <c r="G81" s="16" t="s">
        <v>19</v>
      </c>
      <c r="H81" s="16" t="s">
        <v>20</v>
      </c>
      <c r="I81" s="16" t="s">
        <v>21</v>
      </c>
      <c r="J81" s="5">
        <v>11</v>
      </c>
      <c r="K81" s="5">
        <v>11</v>
      </c>
      <c r="L81" s="5">
        <f t="shared" si="2"/>
        <v>22</v>
      </c>
    </row>
    <row r="82" spans="1:12" ht="30" x14ac:dyDescent="0.25">
      <c r="A82" s="5">
        <v>12</v>
      </c>
      <c r="B82" s="16" t="s">
        <v>95</v>
      </c>
      <c r="C82" s="5">
        <v>2008</v>
      </c>
      <c r="D82" s="5">
        <v>2008</v>
      </c>
      <c r="E82" s="5">
        <v>2008</v>
      </c>
      <c r="F82" s="16" t="s">
        <v>24</v>
      </c>
      <c r="G82" s="16" t="s">
        <v>47</v>
      </c>
      <c r="H82" s="16" t="s">
        <v>73</v>
      </c>
      <c r="I82" s="16" t="s">
        <v>74</v>
      </c>
      <c r="J82" s="5">
        <v>12</v>
      </c>
      <c r="K82" s="5">
        <v>12</v>
      </c>
      <c r="L82" s="5">
        <f t="shared" si="2"/>
        <v>24</v>
      </c>
    </row>
    <row r="83" spans="1:12" ht="30" x14ac:dyDescent="0.25">
      <c r="A83" s="5">
        <v>13</v>
      </c>
      <c r="B83" s="16" t="s">
        <v>137</v>
      </c>
      <c r="C83" s="5">
        <v>2003</v>
      </c>
      <c r="D83" s="5">
        <v>2003</v>
      </c>
      <c r="E83" s="5">
        <v>2003</v>
      </c>
      <c r="F83" s="16">
        <v>3</v>
      </c>
      <c r="G83" s="16" t="s">
        <v>12</v>
      </c>
      <c r="H83" s="16" t="s">
        <v>53</v>
      </c>
      <c r="I83" s="16" t="s">
        <v>54</v>
      </c>
      <c r="J83" s="5">
        <v>13</v>
      </c>
      <c r="K83" s="5">
        <v>10000</v>
      </c>
      <c r="L83" s="5">
        <f t="shared" si="2"/>
        <v>10013</v>
      </c>
    </row>
    <row r="84" spans="1:12" ht="18.75" x14ac:dyDescent="0.25">
      <c r="A84" s="57" t="s">
        <v>565</v>
      </c>
      <c r="B84" s="57"/>
      <c r="C84" s="57"/>
      <c r="D84" s="57"/>
      <c r="E84" s="57"/>
      <c r="F84" s="57"/>
      <c r="G84" s="57"/>
      <c r="H84" s="57"/>
      <c r="I84" s="57"/>
      <c r="J84" s="57"/>
    </row>
    <row r="85" spans="1:12" ht="60" x14ac:dyDescent="0.25">
      <c r="A85" s="18" t="s">
        <v>501</v>
      </c>
      <c r="B85" s="18" t="s">
        <v>1</v>
      </c>
      <c r="C85" s="18" t="s">
        <v>2</v>
      </c>
      <c r="D85" s="18" t="s">
        <v>225</v>
      </c>
      <c r="E85" s="18" t="s">
        <v>226</v>
      </c>
      <c r="F85" s="18" t="s">
        <v>3</v>
      </c>
      <c r="G85" s="18" t="s">
        <v>4</v>
      </c>
      <c r="H85" s="18" t="s">
        <v>5</v>
      </c>
      <c r="I85" s="18" t="s">
        <v>6</v>
      </c>
      <c r="J85" s="18" t="s">
        <v>726</v>
      </c>
      <c r="K85" s="18" t="s">
        <v>727</v>
      </c>
      <c r="L85" s="18" t="s">
        <v>728</v>
      </c>
    </row>
    <row r="86" spans="1:12" ht="60" x14ac:dyDescent="0.25">
      <c r="A86" s="20">
        <v>1</v>
      </c>
      <c r="B86" s="21" t="s">
        <v>154</v>
      </c>
      <c r="C86" s="20">
        <v>2004</v>
      </c>
      <c r="D86" s="20">
        <v>2004</v>
      </c>
      <c r="E86" s="20">
        <v>2004</v>
      </c>
      <c r="F86" s="21">
        <v>1</v>
      </c>
      <c r="G86" s="21" t="s">
        <v>19</v>
      </c>
      <c r="H86" s="21" t="s">
        <v>30</v>
      </c>
      <c r="I86" s="21" t="s">
        <v>31</v>
      </c>
      <c r="J86" s="20">
        <v>1</v>
      </c>
      <c r="K86" s="20">
        <v>1</v>
      </c>
      <c r="L86" s="20">
        <f t="shared" ref="L86:L119" si="3">J86+K86</f>
        <v>2</v>
      </c>
    </row>
    <row r="87" spans="1:12" x14ac:dyDescent="0.25">
      <c r="A87" s="5">
        <v>2</v>
      </c>
      <c r="B87" s="16" t="s">
        <v>58</v>
      </c>
      <c r="C87" s="5">
        <v>1998</v>
      </c>
      <c r="D87" s="5">
        <v>1998</v>
      </c>
      <c r="E87" s="5">
        <v>1998</v>
      </c>
      <c r="F87" s="16" t="s">
        <v>59</v>
      </c>
      <c r="G87" s="16" t="s">
        <v>12</v>
      </c>
      <c r="H87" s="16" t="s">
        <v>13</v>
      </c>
      <c r="I87" s="16" t="s">
        <v>14</v>
      </c>
      <c r="J87" s="5">
        <v>4</v>
      </c>
      <c r="K87" s="5">
        <v>2</v>
      </c>
      <c r="L87" s="5">
        <f t="shared" si="3"/>
        <v>6</v>
      </c>
    </row>
    <row r="88" spans="1:12" ht="60" x14ac:dyDescent="0.25">
      <c r="A88" s="5">
        <v>3</v>
      </c>
      <c r="B88" s="16" t="s">
        <v>109</v>
      </c>
      <c r="C88" s="5">
        <v>2000</v>
      </c>
      <c r="D88" s="5">
        <v>2000</v>
      </c>
      <c r="E88" s="5">
        <v>2000</v>
      </c>
      <c r="F88" s="16" t="s">
        <v>59</v>
      </c>
      <c r="G88" s="16" t="s">
        <v>262</v>
      </c>
      <c r="H88" s="16" t="s">
        <v>73</v>
      </c>
      <c r="I88" s="16" t="s">
        <v>263</v>
      </c>
      <c r="J88" s="5">
        <v>3</v>
      </c>
      <c r="K88" s="5">
        <v>4</v>
      </c>
      <c r="L88" s="5">
        <f t="shared" si="3"/>
        <v>7</v>
      </c>
    </row>
    <row r="89" spans="1:12" ht="60" x14ac:dyDescent="0.25">
      <c r="A89" s="5">
        <v>4</v>
      </c>
      <c r="B89" s="16" t="s">
        <v>120</v>
      </c>
      <c r="C89" s="5">
        <v>2004</v>
      </c>
      <c r="D89" s="5">
        <v>2004</v>
      </c>
      <c r="E89" s="5">
        <v>2004</v>
      </c>
      <c r="F89" s="16">
        <v>1</v>
      </c>
      <c r="G89" s="16" t="s">
        <v>19</v>
      </c>
      <c r="H89" s="16" t="s">
        <v>30</v>
      </c>
      <c r="I89" s="16" t="s">
        <v>31</v>
      </c>
      <c r="J89" s="5">
        <v>2</v>
      </c>
      <c r="K89" s="5">
        <v>6</v>
      </c>
      <c r="L89" s="5">
        <f t="shared" si="3"/>
        <v>8</v>
      </c>
    </row>
    <row r="90" spans="1:12" x14ac:dyDescent="0.25">
      <c r="A90" s="5">
        <v>5</v>
      </c>
      <c r="B90" s="16" t="s">
        <v>116</v>
      </c>
      <c r="C90" s="5">
        <v>1980</v>
      </c>
      <c r="D90" s="5">
        <v>1980</v>
      </c>
      <c r="E90" s="5">
        <v>1980</v>
      </c>
      <c r="F90" s="16" t="s">
        <v>117</v>
      </c>
      <c r="G90" s="16" t="s">
        <v>12</v>
      </c>
      <c r="H90" s="16" t="s">
        <v>13</v>
      </c>
      <c r="I90" s="16" t="s">
        <v>118</v>
      </c>
      <c r="J90" s="5">
        <v>6</v>
      </c>
      <c r="K90" s="5">
        <v>5</v>
      </c>
      <c r="L90" s="5">
        <f t="shared" si="3"/>
        <v>11</v>
      </c>
    </row>
    <row r="91" spans="1:12" x14ac:dyDescent="0.25">
      <c r="A91" s="5">
        <v>6</v>
      </c>
      <c r="B91" s="16" t="s">
        <v>10</v>
      </c>
      <c r="C91" s="5">
        <v>2003</v>
      </c>
      <c r="D91" s="5">
        <v>2003</v>
      </c>
      <c r="E91" s="5">
        <v>2003</v>
      </c>
      <c r="F91" s="16">
        <v>1</v>
      </c>
      <c r="G91" s="16" t="s">
        <v>12</v>
      </c>
      <c r="H91" s="16" t="s">
        <v>13</v>
      </c>
      <c r="I91" s="16" t="s">
        <v>14</v>
      </c>
      <c r="J91" s="5">
        <v>5</v>
      </c>
      <c r="K91" s="5">
        <v>8</v>
      </c>
      <c r="L91" s="5">
        <f t="shared" si="3"/>
        <v>13</v>
      </c>
    </row>
    <row r="92" spans="1:12" x14ac:dyDescent="0.25">
      <c r="A92" s="5">
        <v>7</v>
      </c>
      <c r="B92" s="16" t="s">
        <v>88</v>
      </c>
      <c r="C92" s="5">
        <v>1990</v>
      </c>
      <c r="D92" s="5">
        <v>1990</v>
      </c>
      <c r="E92" s="5">
        <v>1990</v>
      </c>
      <c r="F92" s="16" t="s">
        <v>59</v>
      </c>
      <c r="G92" s="16" t="s">
        <v>12</v>
      </c>
      <c r="H92" s="16" t="s">
        <v>13</v>
      </c>
      <c r="I92" s="16" t="s">
        <v>14</v>
      </c>
      <c r="J92" s="5">
        <v>12</v>
      </c>
      <c r="K92" s="5">
        <v>3</v>
      </c>
      <c r="L92" s="5">
        <f t="shared" si="3"/>
        <v>15</v>
      </c>
    </row>
    <row r="93" spans="1:12" ht="60" x14ac:dyDescent="0.25">
      <c r="A93" s="5">
        <v>8</v>
      </c>
      <c r="B93" s="16" t="s">
        <v>176</v>
      </c>
      <c r="C93" s="5">
        <v>2002</v>
      </c>
      <c r="D93" s="5">
        <v>2002</v>
      </c>
      <c r="E93" s="5">
        <v>2002</v>
      </c>
      <c r="F93" s="16" t="s">
        <v>59</v>
      </c>
      <c r="G93" s="16" t="s">
        <v>68</v>
      </c>
      <c r="H93" s="16" t="s">
        <v>30</v>
      </c>
      <c r="I93" s="16" t="s">
        <v>31</v>
      </c>
      <c r="J93" s="5">
        <v>7</v>
      </c>
      <c r="K93" s="5">
        <v>9</v>
      </c>
      <c r="L93" s="5">
        <f t="shared" si="3"/>
        <v>16</v>
      </c>
    </row>
    <row r="94" spans="1:12" ht="60" x14ac:dyDescent="0.25">
      <c r="A94" s="5">
        <v>9</v>
      </c>
      <c r="B94" s="16" t="s">
        <v>114</v>
      </c>
      <c r="C94" s="5">
        <v>2002</v>
      </c>
      <c r="D94" s="5">
        <v>2002</v>
      </c>
      <c r="E94" s="5">
        <v>2002</v>
      </c>
      <c r="F94" s="16" t="s">
        <v>59</v>
      </c>
      <c r="G94" s="16" t="s">
        <v>19</v>
      </c>
      <c r="H94" s="16" t="s">
        <v>30</v>
      </c>
      <c r="I94" s="16" t="s">
        <v>31</v>
      </c>
      <c r="J94" s="5">
        <v>10</v>
      </c>
      <c r="K94" s="5">
        <v>7</v>
      </c>
      <c r="L94" s="5">
        <f t="shared" si="3"/>
        <v>17</v>
      </c>
    </row>
    <row r="95" spans="1:12" ht="60" x14ac:dyDescent="0.25">
      <c r="A95" s="5">
        <v>10</v>
      </c>
      <c r="B95" s="16" t="s">
        <v>29</v>
      </c>
      <c r="C95" s="5">
        <v>2002</v>
      </c>
      <c r="D95" s="5">
        <v>2002</v>
      </c>
      <c r="E95" s="5">
        <v>2002</v>
      </c>
      <c r="F95" s="16">
        <v>1</v>
      </c>
      <c r="G95" s="16" t="s">
        <v>19</v>
      </c>
      <c r="H95" s="16" t="s">
        <v>30</v>
      </c>
      <c r="I95" s="16" t="s">
        <v>31</v>
      </c>
      <c r="J95" s="5">
        <v>8</v>
      </c>
      <c r="K95" s="5">
        <v>11</v>
      </c>
      <c r="L95" s="5">
        <f t="shared" si="3"/>
        <v>19</v>
      </c>
    </row>
    <row r="96" spans="1:12" ht="30" x14ac:dyDescent="0.25">
      <c r="A96" s="5">
        <v>11</v>
      </c>
      <c r="B96" s="16" t="s">
        <v>126</v>
      </c>
      <c r="C96" s="5">
        <v>2003</v>
      </c>
      <c r="D96" s="5">
        <v>2003</v>
      </c>
      <c r="E96" s="5">
        <v>2003</v>
      </c>
      <c r="F96" s="16" t="s">
        <v>59</v>
      </c>
      <c r="G96" s="16" t="s">
        <v>19</v>
      </c>
      <c r="H96" s="16" t="s">
        <v>20</v>
      </c>
      <c r="I96" s="16" t="s">
        <v>21</v>
      </c>
      <c r="J96" s="5">
        <v>11</v>
      </c>
      <c r="K96" s="5">
        <v>10</v>
      </c>
      <c r="L96" s="5">
        <f t="shared" si="3"/>
        <v>21</v>
      </c>
    </row>
    <row r="97" spans="1:12" ht="60" x14ac:dyDescent="0.25">
      <c r="A97" s="5">
        <v>12</v>
      </c>
      <c r="B97" s="16" t="s">
        <v>63</v>
      </c>
      <c r="C97" s="5">
        <v>2003</v>
      </c>
      <c r="D97" s="5">
        <v>2003</v>
      </c>
      <c r="E97" s="5">
        <v>2003</v>
      </c>
      <c r="F97" s="16">
        <v>2</v>
      </c>
      <c r="G97" s="16" t="s">
        <v>47</v>
      </c>
      <c r="H97" s="16" t="s">
        <v>73</v>
      </c>
      <c r="I97" s="16" t="s">
        <v>65</v>
      </c>
      <c r="J97" s="5">
        <v>9</v>
      </c>
      <c r="K97" s="5">
        <v>15</v>
      </c>
      <c r="L97" s="5">
        <f t="shared" si="3"/>
        <v>24</v>
      </c>
    </row>
    <row r="98" spans="1:12" ht="45" x14ac:dyDescent="0.25">
      <c r="A98" s="5">
        <v>13</v>
      </c>
      <c r="B98" s="16" t="s">
        <v>210</v>
      </c>
      <c r="C98" s="5">
        <v>2004</v>
      </c>
      <c r="D98" s="5">
        <v>2004</v>
      </c>
      <c r="E98" s="5">
        <v>2004</v>
      </c>
      <c r="F98" s="16">
        <v>2</v>
      </c>
      <c r="G98" s="16" t="s">
        <v>47</v>
      </c>
      <c r="H98" s="16" t="s">
        <v>73</v>
      </c>
      <c r="I98" s="16" t="s">
        <v>49</v>
      </c>
      <c r="J98" s="5">
        <v>14</v>
      </c>
      <c r="K98" s="5">
        <v>12</v>
      </c>
      <c r="L98" s="5">
        <f t="shared" si="3"/>
        <v>26</v>
      </c>
    </row>
    <row r="99" spans="1:12" ht="60" x14ac:dyDescent="0.25">
      <c r="A99" s="5">
        <v>14</v>
      </c>
      <c r="B99" s="16" t="s">
        <v>139</v>
      </c>
      <c r="C99" s="5">
        <v>2004</v>
      </c>
      <c r="D99" s="5">
        <v>2004</v>
      </c>
      <c r="E99" s="5">
        <v>2004</v>
      </c>
      <c r="F99" s="16">
        <v>2</v>
      </c>
      <c r="G99" s="16" t="s">
        <v>19</v>
      </c>
      <c r="H99" s="16" t="s">
        <v>30</v>
      </c>
      <c r="I99" s="16" t="s">
        <v>31</v>
      </c>
      <c r="J99" s="5">
        <v>13</v>
      </c>
      <c r="K99" s="5">
        <v>13</v>
      </c>
      <c r="L99" s="5">
        <f t="shared" si="3"/>
        <v>26</v>
      </c>
    </row>
    <row r="100" spans="1:12" x14ac:dyDescent="0.25">
      <c r="A100" s="5">
        <v>15</v>
      </c>
      <c r="B100" s="16" t="s">
        <v>124</v>
      </c>
      <c r="C100" s="5">
        <v>2003</v>
      </c>
      <c r="D100" s="5">
        <v>2003</v>
      </c>
      <c r="E100" s="5">
        <v>2003</v>
      </c>
      <c r="F100" s="16">
        <v>1</v>
      </c>
      <c r="G100" s="16" t="s">
        <v>12</v>
      </c>
      <c r="H100" s="16" t="s">
        <v>13</v>
      </c>
      <c r="I100" s="16" t="s">
        <v>14</v>
      </c>
      <c r="J100" s="5">
        <v>17</v>
      </c>
      <c r="K100" s="5">
        <v>14</v>
      </c>
      <c r="L100" s="5">
        <f t="shared" si="3"/>
        <v>31</v>
      </c>
    </row>
    <row r="101" spans="1:12" ht="60" x14ac:dyDescent="0.25">
      <c r="A101" s="5">
        <v>16</v>
      </c>
      <c r="B101" s="16" t="s">
        <v>107</v>
      </c>
      <c r="C101" s="5">
        <v>2005</v>
      </c>
      <c r="D101" s="5">
        <v>2005</v>
      </c>
      <c r="E101" s="5">
        <v>2005</v>
      </c>
      <c r="F101" s="16" t="s">
        <v>18</v>
      </c>
      <c r="G101" s="16" t="s">
        <v>19</v>
      </c>
      <c r="H101" s="16" t="s">
        <v>77</v>
      </c>
      <c r="I101" s="16" t="s">
        <v>31</v>
      </c>
      <c r="J101" s="5">
        <v>18</v>
      </c>
      <c r="K101" s="5">
        <v>17</v>
      </c>
      <c r="L101" s="5">
        <f t="shared" si="3"/>
        <v>35</v>
      </c>
    </row>
    <row r="102" spans="1:12" x14ac:dyDescent="0.25">
      <c r="A102" s="5">
        <v>17</v>
      </c>
      <c r="B102" s="16" t="s">
        <v>152</v>
      </c>
      <c r="C102" s="5">
        <v>1982</v>
      </c>
      <c r="D102" s="5">
        <v>1982</v>
      </c>
      <c r="E102" s="5">
        <v>1982</v>
      </c>
      <c r="F102" s="16" t="s">
        <v>117</v>
      </c>
      <c r="G102" s="16" t="s">
        <v>12</v>
      </c>
      <c r="H102" s="16" t="s">
        <v>13</v>
      </c>
      <c r="I102" s="16" t="s">
        <v>118</v>
      </c>
      <c r="J102" s="5">
        <v>16</v>
      </c>
      <c r="K102" s="5">
        <v>19</v>
      </c>
      <c r="L102" s="5">
        <f t="shared" si="3"/>
        <v>35</v>
      </c>
    </row>
    <row r="103" spans="1:12" ht="30" x14ac:dyDescent="0.25">
      <c r="A103" s="5">
        <v>18</v>
      </c>
      <c r="B103" s="16" t="s">
        <v>158</v>
      </c>
      <c r="C103" s="5">
        <v>2003</v>
      </c>
      <c r="D103" s="5">
        <v>2003</v>
      </c>
      <c r="E103" s="5">
        <v>2003</v>
      </c>
      <c r="F103" s="16">
        <v>2</v>
      </c>
      <c r="G103" s="16" t="s">
        <v>47</v>
      </c>
      <c r="H103" s="16" t="s">
        <v>73</v>
      </c>
      <c r="I103" s="16" t="s">
        <v>74</v>
      </c>
      <c r="J103" s="5">
        <v>15</v>
      </c>
      <c r="K103" s="5">
        <v>21</v>
      </c>
      <c r="L103" s="5">
        <f t="shared" si="3"/>
        <v>36</v>
      </c>
    </row>
    <row r="104" spans="1:12" ht="45" x14ac:dyDescent="0.25">
      <c r="A104" s="5">
        <v>19</v>
      </c>
      <c r="B104" s="16" t="s">
        <v>41</v>
      </c>
      <c r="C104" s="5">
        <v>2004</v>
      </c>
      <c r="D104" s="5">
        <v>2004</v>
      </c>
      <c r="E104" s="5">
        <v>2004</v>
      </c>
      <c r="F104" s="16">
        <v>3</v>
      </c>
      <c r="G104" s="16" t="s">
        <v>43</v>
      </c>
      <c r="H104" s="16" t="s">
        <v>44</v>
      </c>
      <c r="I104" s="16" t="s">
        <v>31</v>
      </c>
      <c r="J104" s="5">
        <v>19</v>
      </c>
      <c r="K104" s="5">
        <v>18</v>
      </c>
      <c r="L104" s="5">
        <f t="shared" si="3"/>
        <v>37</v>
      </c>
    </row>
    <row r="105" spans="1:12" ht="30" x14ac:dyDescent="0.25">
      <c r="A105" s="5">
        <v>20</v>
      </c>
      <c r="B105" s="16" t="s">
        <v>172</v>
      </c>
      <c r="C105" s="5">
        <v>2004</v>
      </c>
      <c r="D105" s="5">
        <v>2004</v>
      </c>
      <c r="E105" s="5">
        <v>2004</v>
      </c>
      <c r="F105" s="16">
        <v>3</v>
      </c>
      <c r="G105" s="16" t="s">
        <v>19</v>
      </c>
      <c r="H105" s="16" t="s">
        <v>44</v>
      </c>
      <c r="I105" s="16" t="s">
        <v>31</v>
      </c>
      <c r="J105" s="5">
        <v>22</v>
      </c>
      <c r="K105" s="5">
        <v>16</v>
      </c>
      <c r="L105" s="5">
        <f t="shared" si="3"/>
        <v>38</v>
      </c>
    </row>
    <row r="106" spans="1:12" ht="30" x14ac:dyDescent="0.25">
      <c r="A106" s="5">
        <v>21</v>
      </c>
      <c r="B106" s="16" t="s">
        <v>38</v>
      </c>
      <c r="C106" s="5">
        <v>2006</v>
      </c>
      <c r="D106" s="5">
        <v>2006</v>
      </c>
      <c r="E106" s="5">
        <v>2006</v>
      </c>
      <c r="F106" s="16" t="s">
        <v>18</v>
      </c>
      <c r="G106" s="16" t="s">
        <v>19</v>
      </c>
      <c r="H106" s="16" t="s">
        <v>20</v>
      </c>
      <c r="I106" s="16" t="s">
        <v>21</v>
      </c>
      <c r="J106" s="5">
        <v>20</v>
      </c>
      <c r="K106" s="5">
        <v>20</v>
      </c>
      <c r="L106" s="5">
        <f t="shared" si="3"/>
        <v>40</v>
      </c>
    </row>
    <row r="107" spans="1:12" ht="30" x14ac:dyDescent="0.25">
      <c r="A107" s="5">
        <v>22</v>
      </c>
      <c r="B107" s="16" t="s">
        <v>170</v>
      </c>
      <c r="C107" s="5">
        <v>2006</v>
      </c>
      <c r="D107" s="5">
        <v>2006</v>
      </c>
      <c r="E107" s="5">
        <v>2006</v>
      </c>
      <c r="F107" s="16" t="s">
        <v>24</v>
      </c>
      <c r="G107" s="16" t="s">
        <v>47</v>
      </c>
      <c r="H107" s="16" t="s">
        <v>47</v>
      </c>
      <c r="I107" s="16" t="s">
        <v>74</v>
      </c>
      <c r="J107" s="5">
        <v>23</v>
      </c>
      <c r="K107" s="5">
        <v>22</v>
      </c>
      <c r="L107" s="5">
        <f t="shared" si="3"/>
        <v>45</v>
      </c>
    </row>
    <row r="108" spans="1:12" x14ac:dyDescent="0.25">
      <c r="A108" s="5">
        <v>23</v>
      </c>
      <c r="B108" s="16" t="s">
        <v>56</v>
      </c>
      <c r="C108" s="5">
        <v>2004</v>
      </c>
      <c r="D108" s="5">
        <v>2004</v>
      </c>
      <c r="E108" s="5">
        <v>2004</v>
      </c>
      <c r="F108" s="16" t="s">
        <v>18</v>
      </c>
      <c r="G108" s="16" t="s">
        <v>12</v>
      </c>
      <c r="H108" s="16" t="s">
        <v>13</v>
      </c>
      <c r="I108" s="16" t="s">
        <v>14</v>
      </c>
      <c r="J108" s="5">
        <v>21</v>
      </c>
      <c r="K108" s="5">
        <v>24</v>
      </c>
      <c r="L108" s="5">
        <f t="shared" si="3"/>
        <v>45</v>
      </c>
    </row>
    <row r="109" spans="1:12" ht="30" x14ac:dyDescent="0.25">
      <c r="A109" s="5">
        <v>24</v>
      </c>
      <c r="B109" s="16" t="s">
        <v>81</v>
      </c>
      <c r="C109" s="5">
        <v>2006</v>
      </c>
      <c r="D109" s="5">
        <v>2006</v>
      </c>
      <c r="E109" s="5">
        <v>2006</v>
      </c>
      <c r="F109" s="16" t="s">
        <v>18</v>
      </c>
      <c r="G109" s="16" t="s">
        <v>19</v>
      </c>
      <c r="H109" s="16" t="s">
        <v>20</v>
      </c>
      <c r="I109" s="16" t="s">
        <v>21</v>
      </c>
      <c r="J109" s="5">
        <v>27</v>
      </c>
      <c r="K109" s="5">
        <v>23</v>
      </c>
      <c r="L109" s="5">
        <f t="shared" si="3"/>
        <v>50</v>
      </c>
    </row>
    <row r="110" spans="1:12" ht="30" x14ac:dyDescent="0.25">
      <c r="A110" s="5">
        <v>25</v>
      </c>
      <c r="B110" s="16" t="s">
        <v>52</v>
      </c>
      <c r="C110" s="5">
        <v>2005</v>
      </c>
      <c r="D110" s="5">
        <v>2004</v>
      </c>
      <c r="E110" s="5">
        <v>2004</v>
      </c>
      <c r="F110" s="16">
        <v>3</v>
      </c>
      <c r="G110" s="16" t="s">
        <v>12</v>
      </c>
      <c r="H110" s="16" t="s">
        <v>53</v>
      </c>
      <c r="I110" s="16" t="s">
        <v>54</v>
      </c>
      <c r="J110" s="5">
        <v>25</v>
      </c>
      <c r="K110" s="5">
        <v>25</v>
      </c>
      <c r="L110" s="5">
        <f t="shared" si="3"/>
        <v>50</v>
      </c>
    </row>
    <row r="111" spans="1:12" ht="60" x14ac:dyDescent="0.25">
      <c r="A111" s="5">
        <v>26</v>
      </c>
      <c r="B111" s="16" t="s">
        <v>76</v>
      </c>
      <c r="C111" s="5">
        <v>2007</v>
      </c>
      <c r="D111" s="5">
        <v>2007</v>
      </c>
      <c r="E111" s="5">
        <v>2007</v>
      </c>
      <c r="F111" s="16" t="s">
        <v>18</v>
      </c>
      <c r="G111" s="16" t="s">
        <v>19</v>
      </c>
      <c r="H111" s="16" t="s">
        <v>77</v>
      </c>
      <c r="I111" s="16" t="s">
        <v>31</v>
      </c>
      <c r="J111" s="5">
        <v>26</v>
      </c>
      <c r="K111" s="5">
        <v>26</v>
      </c>
      <c r="L111" s="5">
        <f t="shared" si="3"/>
        <v>52</v>
      </c>
    </row>
    <row r="112" spans="1:12" ht="30" x14ac:dyDescent="0.25">
      <c r="A112" s="5">
        <v>27</v>
      </c>
      <c r="B112" s="16" t="s">
        <v>188</v>
      </c>
      <c r="C112" s="5">
        <v>2006</v>
      </c>
      <c r="D112" s="5">
        <v>2006</v>
      </c>
      <c r="E112" s="5">
        <v>2006</v>
      </c>
      <c r="F112" s="16" t="s">
        <v>18</v>
      </c>
      <c r="G112" s="16" t="s">
        <v>19</v>
      </c>
      <c r="H112" s="16" t="s">
        <v>20</v>
      </c>
      <c r="I112" s="16" t="s">
        <v>21</v>
      </c>
      <c r="J112" s="5">
        <v>28</v>
      </c>
      <c r="K112" s="5">
        <v>27</v>
      </c>
      <c r="L112" s="5">
        <f t="shared" si="3"/>
        <v>55</v>
      </c>
    </row>
    <row r="113" spans="1:12" ht="60" x14ac:dyDescent="0.25">
      <c r="A113" s="5">
        <v>28</v>
      </c>
      <c r="B113" s="16" t="s">
        <v>204</v>
      </c>
      <c r="C113" s="5">
        <v>2007</v>
      </c>
      <c r="D113" s="5">
        <v>2007</v>
      </c>
      <c r="E113" s="5">
        <v>2007</v>
      </c>
      <c r="F113" s="16" t="s">
        <v>294</v>
      </c>
      <c r="G113" s="16" t="s">
        <v>47</v>
      </c>
      <c r="H113" s="16" t="s">
        <v>73</v>
      </c>
      <c r="I113" s="16" t="s">
        <v>65</v>
      </c>
      <c r="J113" s="5">
        <v>29</v>
      </c>
      <c r="K113" s="5">
        <v>30</v>
      </c>
      <c r="L113" s="5">
        <f t="shared" si="3"/>
        <v>59</v>
      </c>
    </row>
    <row r="114" spans="1:12" ht="60" x14ac:dyDescent="0.25">
      <c r="A114" s="5">
        <v>29</v>
      </c>
      <c r="B114" s="16" t="s">
        <v>156</v>
      </c>
      <c r="C114" s="5">
        <v>2007</v>
      </c>
      <c r="D114" s="5">
        <v>2007</v>
      </c>
      <c r="E114" s="5">
        <v>2007</v>
      </c>
      <c r="F114" s="16">
        <v>2</v>
      </c>
      <c r="G114" s="16" t="s">
        <v>47</v>
      </c>
      <c r="H114" s="16" t="s">
        <v>73</v>
      </c>
      <c r="I114" s="16" t="s">
        <v>65</v>
      </c>
      <c r="J114" s="5">
        <v>32</v>
      </c>
      <c r="K114" s="5">
        <v>28</v>
      </c>
      <c r="L114" s="5">
        <f t="shared" si="3"/>
        <v>60</v>
      </c>
    </row>
    <row r="115" spans="1:12" ht="30" x14ac:dyDescent="0.25">
      <c r="A115" s="5">
        <v>30</v>
      </c>
      <c r="B115" s="16" t="s">
        <v>103</v>
      </c>
      <c r="C115" s="5">
        <v>2006</v>
      </c>
      <c r="D115" s="5">
        <v>2006</v>
      </c>
      <c r="E115" s="5">
        <v>2006</v>
      </c>
      <c r="F115" s="16">
        <v>3</v>
      </c>
      <c r="G115" s="16" t="s">
        <v>12</v>
      </c>
      <c r="H115" s="16" t="s">
        <v>258</v>
      </c>
      <c r="I115" s="16" t="s">
        <v>54</v>
      </c>
      <c r="J115" s="5">
        <v>31</v>
      </c>
      <c r="K115" s="5">
        <v>29</v>
      </c>
      <c r="L115" s="5">
        <f t="shared" si="3"/>
        <v>60</v>
      </c>
    </row>
    <row r="116" spans="1:12" ht="30" x14ac:dyDescent="0.25">
      <c r="A116" s="5">
        <v>31</v>
      </c>
      <c r="B116" s="16" t="s">
        <v>61</v>
      </c>
      <c r="C116" s="5">
        <v>2005</v>
      </c>
      <c r="D116" s="5">
        <v>2005</v>
      </c>
      <c r="E116" s="5">
        <v>2005</v>
      </c>
      <c r="F116" s="16">
        <v>3</v>
      </c>
      <c r="G116" s="16" t="s">
        <v>12</v>
      </c>
      <c r="H116" s="16" t="s">
        <v>53</v>
      </c>
      <c r="I116" s="16" t="s">
        <v>54</v>
      </c>
      <c r="J116" s="5">
        <v>30</v>
      </c>
      <c r="K116" s="5">
        <v>32</v>
      </c>
      <c r="L116" s="5">
        <f t="shared" si="3"/>
        <v>62</v>
      </c>
    </row>
    <row r="117" spans="1:12" ht="30" x14ac:dyDescent="0.25">
      <c r="A117" s="5">
        <v>32</v>
      </c>
      <c r="B117" s="16" t="s">
        <v>194</v>
      </c>
      <c r="C117" s="5">
        <v>2004</v>
      </c>
      <c r="D117" s="5">
        <v>2004</v>
      </c>
      <c r="E117" s="5">
        <v>2004</v>
      </c>
      <c r="F117" s="16" t="s">
        <v>24</v>
      </c>
      <c r="G117" s="16" t="s">
        <v>47</v>
      </c>
      <c r="H117" s="16" t="s">
        <v>73</v>
      </c>
      <c r="I117" s="16" t="s">
        <v>196</v>
      </c>
      <c r="J117" s="5">
        <v>34</v>
      </c>
      <c r="K117" s="5">
        <v>31</v>
      </c>
      <c r="L117" s="5">
        <f t="shared" si="3"/>
        <v>65</v>
      </c>
    </row>
    <row r="118" spans="1:12" ht="45" x14ac:dyDescent="0.25">
      <c r="A118" s="5">
        <v>33</v>
      </c>
      <c r="B118" s="16" t="s">
        <v>180</v>
      </c>
      <c r="C118" s="5">
        <v>2008</v>
      </c>
      <c r="D118" s="5">
        <v>2008</v>
      </c>
      <c r="E118" s="5">
        <v>2008</v>
      </c>
      <c r="F118" s="16" t="s">
        <v>18</v>
      </c>
      <c r="G118" s="16" t="s">
        <v>43</v>
      </c>
      <c r="H118" s="16" t="s">
        <v>13</v>
      </c>
      <c r="I118" s="16" t="s">
        <v>14</v>
      </c>
      <c r="J118" s="5">
        <v>33</v>
      </c>
      <c r="K118" s="5">
        <v>33</v>
      </c>
      <c r="L118" s="5">
        <f t="shared" si="3"/>
        <v>66</v>
      </c>
    </row>
    <row r="119" spans="1:12" x14ac:dyDescent="0.25">
      <c r="A119" s="5">
        <v>34</v>
      </c>
      <c r="B119" s="16" t="s">
        <v>150</v>
      </c>
      <c r="C119" s="5">
        <v>2003</v>
      </c>
      <c r="D119" s="5">
        <v>2003</v>
      </c>
      <c r="E119" s="5">
        <v>2003</v>
      </c>
      <c r="F119" s="16">
        <v>3</v>
      </c>
      <c r="G119" s="16" t="s">
        <v>12</v>
      </c>
      <c r="H119" s="16" t="s">
        <v>13</v>
      </c>
      <c r="I119" s="16" t="s">
        <v>14</v>
      </c>
      <c r="J119" s="5">
        <v>24</v>
      </c>
      <c r="K119" s="5">
        <v>10000</v>
      </c>
      <c r="L119" s="5">
        <f t="shared" si="3"/>
        <v>10024</v>
      </c>
    </row>
    <row r="120" spans="1:12" ht="18.75" x14ac:dyDescent="0.25">
      <c r="A120" s="57" t="s">
        <v>566</v>
      </c>
      <c r="B120" s="57"/>
      <c r="C120" s="57"/>
      <c r="D120" s="57"/>
      <c r="E120" s="57"/>
      <c r="F120" s="57"/>
      <c r="G120" s="57"/>
      <c r="H120" s="57"/>
      <c r="I120" s="57"/>
      <c r="J120" s="57"/>
    </row>
    <row r="121" spans="1:12" ht="60" x14ac:dyDescent="0.25">
      <c r="A121" s="18" t="s">
        <v>501</v>
      </c>
      <c r="B121" s="18" t="s">
        <v>1</v>
      </c>
      <c r="C121" s="18" t="s">
        <v>2</v>
      </c>
      <c r="D121" s="18" t="s">
        <v>225</v>
      </c>
      <c r="E121" s="18" t="s">
        <v>226</v>
      </c>
      <c r="F121" s="18" t="s">
        <v>3</v>
      </c>
      <c r="G121" s="18" t="s">
        <v>4</v>
      </c>
      <c r="H121" s="18" t="s">
        <v>5</v>
      </c>
      <c r="I121" s="18" t="s">
        <v>6</v>
      </c>
      <c r="J121" s="18" t="s">
        <v>726</v>
      </c>
      <c r="K121" s="18" t="s">
        <v>727</v>
      </c>
      <c r="L121" s="18" t="s">
        <v>728</v>
      </c>
    </row>
    <row r="122" spans="1:12" ht="75" x14ac:dyDescent="0.25">
      <c r="A122" s="20">
        <v>1</v>
      </c>
      <c r="B122" s="21" t="s">
        <v>92</v>
      </c>
      <c r="C122" s="20">
        <v>2002</v>
      </c>
      <c r="D122" s="20">
        <v>2002</v>
      </c>
      <c r="E122" s="20">
        <v>2002</v>
      </c>
      <c r="F122" s="21" t="s">
        <v>59</v>
      </c>
      <c r="G122" s="21" t="s">
        <v>47</v>
      </c>
      <c r="H122" s="21" t="s">
        <v>73</v>
      </c>
      <c r="I122" s="21" t="s">
        <v>382</v>
      </c>
      <c r="J122" s="20">
        <v>1</v>
      </c>
      <c r="K122" s="20">
        <v>1</v>
      </c>
      <c r="L122" s="20">
        <f t="shared" ref="L122:L131" si="4">J122+K122</f>
        <v>2</v>
      </c>
    </row>
    <row r="123" spans="1:12" ht="60" x14ac:dyDescent="0.25">
      <c r="A123" s="5">
        <v>2</v>
      </c>
      <c r="B123" s="16" t="s">
        <v>86</v>
      </c>
      <c r="C123" s="5">
        <v>2004</v>
      </c>
      <c r="D123" s="5">
        <v>2004</v>
      </c>
      <c r="E123" s="5">
        <v>2004</v>
      </c>
      <c r="F123" s="16">
        <v>3</v>
      </c>
      <c r="G123" s="16" t="s">
        <v>19</v>
      </c>
      <c r="H123" s="16" t="s">
        <v>77</v>
      </c>
      <c r="I123" s="16" t="s">
        <v>31</v>
      </c>
      <c r="J123" s="5">
        <v>2</v>
      </c>
      <c r="K123" s="5">
        <v>3</v>
      </c>
      <c r="L123" s="5">
        <f t="shared" si="4"/>
        <v>5</v>
      </c>
    </row>
    <row r="124" spans="1:12" ht="60" x14ac:dyDescent="0.25">
      <c r="A124" s="5">
        <v>3</v>
      </c>
      <c r="B124" s="16" t="s">
        <v>128</v>
      </c>
      <c r="C124" s="5">
        <v>2005</v>
      </c>
      <c r="D124" s="5">
        <v>2005</v>
      </c>
      <c r="E124" s="5">
        <v>2005</v>
      </c>
      <c r="F124" s="16">
        <v>3</v>
      </c>
      <c r="G124" s="16" t="s">
        <v>19</v>
      </c>
      <c r="H124" s="16" t="s">
        <v>77</v>
      </c>
      <c r="I124" s="16" t="s">
        <v>31</v>
      </c>
      <c r="J124" s="5">
        <v>4</v>
      </c>
      <c r="K124" s="5">
        <v>2</v>
      </c>
      <c r="L124" s="5">
        <f t="shared" si="4"/>
        <v>6</v>
      </c>
    </row>
    <row r="125" spans="1:12" ht="30" x14ac:dyDescent="0.25">
      <c r="A125" s="5">
        <v>4</v>
      </c>
      <c r="B125" s="16" t="s">
        <v>46</v>
      </c>
      <c r="C125" s="5">
        <v>2005</v>
      </c>
      <c r="D125" s="5">
        <v>2005</v>
      </c>
      <c r="E125" s="5">
        <v>2005</v>
      </c>
      <c r="F125" s="16" t="s">
        <v>24</v>
      </c>
      <c r="G125" s="16" t="s">
        <v>47</v>
      </c>
      <c r="H125" s="16" t="s">
        <v>73</v>
      </c>
      <c r="I125" s="16" t="s">
        <v>74</v>
      </c>
      <c r="J125" s="5">
        <v>3</v>
      </c>
      <c r="K125" s="5">
        <v>5</v>
      </c>
      <c r="L125" s="5">
        <f t="shared" si="4"/>
        <v>8</v>
      </c>
    </row>
    <row r="126" spans="1:12" x14ac:dyDescent="0.25">
      <c r="A126" s="5">
        <v>5</v>
      </c>
      <c r="B126" s="16" t="s">
        <v>198</v>
      </c>
      <c r="C126" s="5">
        <v>2005</v>
      </c>
      <c r="D126" s="5">
        <v>2004</v>
      </c>
      <c r="E126" s="5">
        <v>2004</v>
      </c>
      <c r="F126" s="16">
        <v>2</v>
      </c>
      <c r="G126" s="16" t="s">
        <v>12</v>
      </c>
      <c r="H126" s="16" t="s">
        <v>13</v>
      </c>
      <c r="I126" s="16" t="s">
        <v>14</v>
      </c>
      <c r="J126" s="5">
        <v>5</v>
      </c>
      <c r="K126" s="5">
        <v>4</v>
      </c>
      <c r="L126" s="5">
        <f t="shared" si="4"/>
        <v>9</v>
      </c>
    </row>
    <row r="127" spans="1:12" x14ac:dyDescent="0.25">
      <c r="A127" s="5">
        <v>6</v>
      </c>
      <c r="B127" s="16" t="s">
        <v>79</v>
      </c>
      <c r="C127" s="5">
        <v>2001</v>
      </c>
      <c r="D127" s="5">
        <v>2001</v>
      </c>
      <c r="E127" s="5">
        <v>2001</v>
      </c>
      <c r="F127" s="16">
        <v>1</v>
      </c>
      <c r="G127" s="16" t="s">
        <v>12</v>
      </c>
      <c r="H127" s="16" t="s">
        <v>13</v>
      </c>
      <c r="I127" s="16" t="s">
        <v>14</v>
      </c>
      <c r="J127" s="5">
        <v>6</v>
      </c>
      <c r="K127" s="5">
        <v>6</v>
      </c>
      <c r="L127" s="5">
        <f t="shared" si="4"/>
        <v>12</v>
      </c>
    </row>
    <row r="128" spans="1:12" ht="30" x14ac:dyDescent="0.25">
      <c r="A128" s="5">
        <v>7</v>
      </c>
      <c r="B128" s="16" t="s">
        <v>72</v>
      </c>
      <c r="C128" s="5">
        <v>2005</v>
      </c>
      <c r="D128" s="5">
        <v>2005</v>
      </c>
      <c r="E128" s="5">
        <v>2005</v>
      </c>
      <c r="F128" s="16" t="s">
        <v>24</v>
      </c>
      <c r="G128" s="16" t="s">
        <v>47</v>
      </c>
      <c r="H128" s="16" t="s">
        <v>73</v>
      </c>
      <c r="I128" s="16" t="s">
        <v>74</v>
      </c>
      <c r="J128" s="5">
        <v>7</v>
      </c>
      <c r="K128" s="5">
        <v>7</v>
      </c>
      <c r="L128" s="5">
        <f t="shared" si="4"/>
        <v>14</v>
      </c>
    </row>
    <row r="129" spans="1:12" ht="60" x14ac:dyDescent="0.25">
      <c r="A129" s="5">
        <v>8</v>
      </c>
      <c r="B129" s="16" t="s">
        <v>391</v>
      </c>
      <c r="C129" s="5">
        <v>2007</v>
      </c>
      <c r="D129" s="5">
        <v>2007</v>
      </c>
      <c r="E129" s="5">
        <v>2007</v>
      </c>
      <c r="F129" s="16" t="s">
        <v>18</v>
      </c>
      <c r="G129" s="16" t="s">
        <v>19</v>
      </c>
      <c r="H129" s="16" t="s">
        <v>77</v>
      </c>
      <c r="I129" s="16" t="s">
        <v>162</v>
      </c>
      <c r="J129" s="5">
        <v>9</v>
      </c>
      <c r="K129" s="5">
        <v>8</v>
      </c>
      <c r="L129" s="5">
        <f t="shared" si="4"/>
        <v>17</v>
      </c>
    </row>
    <row r="130" spans="1:12" ht="30" x14ac:dyDescent="0.25">
      <c r="A130" s="5">
        <v>9</v>
      </c>
      <c r="B130" s="16" t="s">
        <v>105</v>
      </c>
      <c r="C130" s="5">
        <v>2005</v>
      </c>
      <c r="D130" s="5">
        <v>2005</v>
      </c>
      <c r="E130" s="5">
        <v>2005</v>
      </c>
      <c r="F130" s="16" t="s">
        <v>24</v>
      </c>
      <c r="G130" s="16" t="s">
        <v>47</v>
      </c>
      <c r="H130" s="16" t="s">
        <v>73</v>
      </c>
      <c r="I130" s="16" t="s">
        <v>74</v>
      </c>
      <c r="J130" s="5">
        <v>8</v>
      </c>
      <c r="K130" s="5">
        <v>9</v>
      </c>
      <c r="L130" s="5">
        <f t="shared" si="4"/>
        <v>17</v>
      </c>
    </row>
    <row r="131" spans="1:12" ht="30" x14ac:dyDescent="0.25">
      <c r="A131" s="5">
        <v>10</v>
      </c>
      <c r="B131" s="16" t="s">
        <v>95</v>
      </c>
      <c r="C131" s="5">
        <v>2008</v>
      </c>
      <c r="D131" s="5">
        <v>2008</v>
      </c>
      <c r="E131" s="5">
        <v>2008</v>
      </c>
      <c r="F131" s="16" t="s">
        <v>24</v>
      </c>
      <c r="G131" s="16" t="s">
        <v>47</v>
      </c>
      <c r="H131" s="16" t="s">
        <v>73</v>
      </c>
      <c r="I131" s="16" t="s">
        <v>74</v>
      </c>
      <c r="J131" s="5">
        <v>10</v>
      </c>
      <c r="K131" s="5">
        <v>10</v>
      </c>
      <c r="L131" s="5">
        <f t="shared" si="4"/>
        <v>20</v>
      </c>
    </row>
    <row r="132" spans="1:12" ht="18.75" x14ac:dyDescent="0.25">
      <c r="A132" s="57" t="s">
        <v>567</v>
      </c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1:12" ht="60" x14ac:dyDescent="0.25">
      <c r="A133" s="18" t="s">
        <v>501</v>
      </c>
      <c r="B133" s="18" t="s">
        <v>1</v>
      </c>
      <c r="C133" s="18" t="s">
        <v>2</v>
      </c>
      <c r="D133" s="18" t="s">
        <v>225</v>
      </c>
      <c r="E133" s="18" t="s">
        <v>226</v>
      </c>
      <c r="F133" s="18" t="s">
        <v>3</v>
      </c>
      <c r="G133" s="18" t="s">
        <v>4</v>
      </c>
      <c r="H133" s="18" t="s">
        <v>5</v>
      </c>
      <c r="I133" s="18" t="s">
        <v>6</v>
      </c>
      <c r="J133" s="18" t="s">
        <v>726</v>
      </c>
      <c r="K133" s="18" t="s">
        <v>727</v>
      </c>
      <c r="L133" s="18" t="s">
        <v>728</v>
      </c>
    </row>
    <row r="134" spans="1:12" ht="105" x14ac:dyDescent="0.25">
      <c r="A134" s="20">
        <v>1</v>
      </c>
      <c r="B134" s="21" t="s">
        <v>568</v>
      </c>
      <c r="C134" s="31" t="s">
        <v>569</v>
      </c>
      <c r="D134" s="20">
        <v>2002</v>
      </c>
      <c r="E134" s="20">
        <v>2000</v>
      </c>
      <c r="F134" s="21" t="s">
        <v>570</v>
      </c>
      <c r="G134" s="21" t="s">
        <v>262</v>
      </c>
      <c r="H134" s="21" t="s">
        <v>73</v>
      </c>
      <c r="I134" s="21" t="s">
        <v>475</v>
      </c>
      <c r="J134" s="20">
        <v>1</v>
      </c>
      <c r="K134" s="20">
        <v>1</v>
      </c>
      <c r="L134" s="20">
        <f t="shared" ref="L134:L144" si="5">J134+K134</f>
        <v>2</v>
      </c>
    </row>
    <row r="135" spans="1:12" ht="120" x14ac:dyDescent="0.25">
      <c r="A135" s="5">
        <v>2</v>
      </c>
      <c r="B135" s="16" t="s">
        <v>576</v>
      </c>
      <c r="C135" s="32" t="s">
        <v>525</v>
      </c>
      <c r="D135" s="5">
        <v>2004</v>
      </c>
      <c r="E135" s="5">
        <v>2002</v>
      </c>
      <c r="F135" s="16" t="s">
        <v>561</v>
      </c>
      <c r="G135" s="16" t="s">
        <v>68</v>
      </c>
      <c r="H135" s="16" t="s">
        <v>458</v>
      </c>
      <c r="I135" s="16" t="s">
        <v>31</v>
      </c>
      <c r="J135" s="5">
        <v>4</v>
      </c>
      <c r="K135" s="5">
        <v>3</v>
      </c>
      <c r="L135" s="5">
        <f t="shared" si="5"/>
        <v>7</v>
      </c>
    </row>
    <row r="136" spans="1:12" ht="120" x14ac:dyDescent="0.25">
      <c r="A136" s="5">
        <v>3</v>
      </c>
      <c r="B136" s="16" t="s">
        <v>574</v>
      </c>
      <c r="C136" s="32" t="s">
        <v>575</v>
      </c>
      <c r="D136" s="5">
        <v>2005</v>
      </c>
      <c r="E136" s="5">
        <v>2002</v>
      </c>
      <c r="F136" s="16" t="s">
        <v>554</v>
      </c>
      <c r="G136" s="16" t="s">
        <v>19</v>
      </c>
      <c r="H136" s="16" t="s">
        <v>458</v>
      </c>
      <c r="I136" s="16" t="s">
        <v>31</v>
      </c>
      <c r="J136" s="5">
        <v>3</v>
      </c>
      <c r="K136" s="5">
        <v>4</v>
      </c>
      <c r="L136" s="5">
        <f t="shared" si="5"/>
        <v>7</v>
      </c>
    </row>
    <row r="137" spans="1:12" ht="60" x14ac:dyDescent="0.25">
      <c r="A137" s="5">
        <v>4</v>
      </c>
      <c r="B137" s="16" t="s">
        <v>571</v>
      </c>
      <c r="C137" s="32" t="s">
        <v>572</v>
      </c>
      <c r="D137" s="5">
        <v>2005</v>
      </c>
      <c r="E137" s="5">
        <v>2003</v>
      </c>
      <c r="F137" s="16" t="s">
        <v>573</v>
      </c>
      <c r="G137" s="16" t="s">
        <v>47</v>
      </c>
      <c r="H137" s="16" t="s">
        <v>73</v>
      </c>
      <c r="I137" s="16" t="s">
        <v>467</v>
      </c>
      <c r="J137" s="5">
        <v>2</v>
      </c>
      <c r="K137" s="5">
        <v>6</v>
      </c>
      <c r="L137" s="5">
        <f t="shared" si="5"/>
        <v>8</v>
      </c>
    </row>
    <row r="138" spans="1:12" ht="75" x14ac:dyDescent="0.25">
      <c r="A138" s="5">
        <v>5</v>
      </c>
      <c r="B138" s="16" t="s">
        <v>581</v>
      </c>
      <c r="C138" s="32" t="s">
        <v>582</v>
      </c>
      <c r="D138" s="5">
        <v>2005</v>
      </c>
      <c r="E138" s="5">
        <v>2004</v>
      </c>
      <c r="F138" s="16" t="s">
        <v>583</v>
      </c>
      <c r="G138" s="16" t="s">
        <v>47</v>
      </c>
      <c r="H138" s="16" t="s">
        <v>73</v>
      </c>
      <c r="I138" s="16" t="s">
        <v>494</v>
      </c>
      <c r="J138" s="5">
        <v>7</v>
      </c>
      <c r="K138" s="5">
        <v>2</v>
      </c>
      <c r="L138" s="5">
        <f t="shared" si="5"/>
        <v>9</v>
      </c>
    </row>
    <row r="139" spans="1:12" ht="45" x14ac:dyDescent="0.25">
      <c r="A139" s="5">
        <v>6</v>
      </c>
      <c r="B139" s="16" t="s">
        <v>579</v>
      </c>
      <c r="C139" s="32" t="s">
        <v>580</v>
      </c>
      <c r="D139" s="5">
        <v>1998</v>
      </c>
      <c r="E139" s="5">
        <v>1992</v>
      </c>
      <c r="F139" s="16" t="s">
        <v>520</v>
      </c>
      <c r="G139" s="16" t="s">
        <v>12</v>
      </c>
      <c r="H139" s="16" t="s">
        <v>13</v>
      </c>
      <c r="I139" s="16" t="s">
        <v>462</v>
      </c>
      <c r="J139" s="5">
        <v>6</v>
      </c>
      <c r="K139" s="5">
        <v>5</v>
      </c>
      <c r="L139" s="5">
        <f t="shared" si="5"/>
        <v>11</v>
      </c>
    </row>
    <row r="140" spans="1:12" ht="120" x14ac:dyDescent="0.25">
      <c r="A140" s="5">
        <v>7</v>
      </c>
      <c r="B140" s="16" t="s">
        <v>577</v>
      </c>
      <c r="C140" s="32" t="s">
        <v>578</v>
      </c>
      <c r="D140" s="5">
        <v>2007</v>
      </c>
      <c r="E140" s="5">
        <v>2002</v>
      </c>
      <c r="F140" s="16" t="s">
        <v>529</v>
      </c>
      <c r="G140" s="16" t="s">
        <v>19</v>
      </c>
      <c r="H140" s="16" t="s">
        <v>458</v>
      </c>
      <c r="I140" s="16" t="s">
        <v>479</v>
      </c>
      <c r="J140" s="5">
        <v>5</v>
      </c>
      <c r="K140" s="5">
        <v>8</v>
      </c>
      <c r="L140" s="5">
        <f t="shared" si="5"/>
        <v>13</v>
      </c>
    </row>
    <row r="141" spans="1:12" ht="30" x14ac:dyDescent="0.25">
      <c r="A141" s="5">
        <v>8</v>
      </c>
      <c r="B141" s="16" t="s">
        <v>585</v>
      </c>
      <c r="C141" s="32" t="s">
        <v>586</v>
      </c>
      <c r="D141" s="5">
        <v>2002</v>
      </c>
      <c r="E141" s="5">
        <v>2001</v>
      </c>
      <c r="F141" s="16" t="s">
        <v>514</v>
      </c>
      <c r="G141" s="16" t="s">
        <v>12</v>
      </c>
      <c r="H141" s="16" t="s">
        <v>13</v>
      </c>
      <c r="I141" s="16" t="s">
        <v>14</v>
      </c>
      <c r="J141" s="5">
        <v>9</v>
      </c>
      <c r="K141" s="5">
        <v>7</v>
      </c>
      <c r="L141" s="5">
        <f t="shared" si="5"/>
        <v>16</v>
      </c>
    </row>
    <row r="142" spans="1:12" ht="30" x14ac:dyDescent="0.25">
      <c r="A142" s="5">
        <v>9</v>
      </c>
      <c r="B142" s="16" t="s">
        <v>584</v>
      </c>
      <c r="C142" s="32" t="s">
        <v>572</v>
      </c>
      <c r="D142" s="5">
        <v>2005</v>
      </c>
      <c r="E142" s="5">
        <v>2003</v>
      </c>
      <c r="F142" s="16" t="s">
        <v>583</v>
      </c>
      <c r="G142" s="16" t="s">
        <v>47</v>
      </c>
      <c r="H142" s="16" t="s">
        <v>73</v>
      </c>
      <c r="I142" s="16" t="s">
        <v>74</v>
      </c>
      <c r="J142" s="5">
        <v>8</v>
      </c>
      <c r="K142" s="5">
        <v>9</v>
      </c>
      <c r="L142" s="5">
        <f t="shared" si="5"/>
        <v>17</v>
      </c>
    </row>
    <row r="143" spans="1:12" ht="60" x14ac:dyDescent="0.25">
      <c r="A143" s="5">
        <v>10</v>
      </c>
      <c r="B143" s="16" t="s">
        <v>589</v>
      </c>
      <c r="C143" s="32" t="s">
        <v>590</v>
      </c>
      <c r="D143" s="5">
        <v>2008</v>
      </c>
      <c r="E143" s="5">
        <v>2006</v>
      </c>
      <c r="F143" s="16" t="s">
        <v>542</v>
      </c>
      <c r="G143" s="16" t="s">
        <v>47</v>
      </c>
      <c r="H143" s="16" t="s">
        <v>73</v>
      </c>
      <c r="I143" s="16" t="s">
        <v>349</v>
      </c>
      <c r="J143" s="5">
        <v>11</v>
      </c>
      <c r="K143" s="5">
        <v>10</v>
      </c>
      <c r="L143" s="5">
        <f t="shared" si="5"/>
        <v>21</v>
      </c>
    </row>
    <row r="144" spans="1:12" ht="30" x14ac:dyDescent="0.25">
      <c r="A144" s="5">
        <v>11</v>
      </c>
      <c r="B144" s="16" t="s">
        <v>587</v>
      </c>
      <c r="C144" s="32" t="s">
        <v>588</v>
      </c>
      <c r="D144" s="5">
        <v>2008</v>
      </c>
      <c r="E144" s="5">
        <v>2007</v>
      </c>
      <c r="F144" s="16" t="s">
        <v>583</v>
      </c>
      <c r="G144" s="16" t="s">
        <v>47</v>
      </c>
      <c r="H144" s="16" t="s">
        <v>73</v>
      </c>
      <c r="I144" s="16" t="s">
        <v>74</v>
      </c>
      <c r="J144" s="5">
        <v>10</v>
      </c>
      <c r="K144" s="5">
        <v>11</v>
      </c>
      <c r="L144" s="5">
        <f t="shared" si="5"/>
        <v>21</v>
      </c>
    </row>
  </sheetData>
  <mergeCells count="12">
    <mergeCell ref="A132:J132"/>
    <mergeCell ref="A1:L1"/>
    <mergeCell ref="A2:L2"/>
    <mergeCell ref="A3:B3"/>
    <mergeCell ref="C3:L3"/>
    <mergeCell ref="A4:L4"/>
    <mergeCell ref="A5:L5"/>
    <mergeCell ref="A6:J6"/>
    <mergeCell ref="A55:J55"/>
    <mergeCell ref="A69:J69"/>
    <mergeCell ref="A84:J84"/>
    <mergeCell ref="A120:J1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8" width="3" style="1" customWidth="1"/>
    <col min="29" max="29" width="7" style="1" customWidth="1"/>
    <col min="30" max="30" width="4.85546875" style="1" customWidth="1"/>
    <col min="31" max="31" width="7" style="1" customWidth="1"/>
    <col min="32" max="50" width="3" style="1" customWidth="1"/>
    <col min="51" max="51" width="7" style="1" customWidth="1"/>
    <col min="52" max="52" width="4.85546875" style="1" customWidth="1"/>
    <col min="53" max="54" width="7" style="1" customWidth="1"/>
    <col min="55" max="16384" width="9.140625" style="1"/>
  </cols>
  <sheetData>
    <row r="1" spans="1:55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55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</row>
    <row r="3" spans="1:55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</row>
    <row r="4" spans="1:55" ht="21" x14ac:dyDescent="0.25">
      <c r="A4" s="55" t="s">
        <v>715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</row>
    <row r="5" spans="1:55" ht="23.25" x14ac:dyDescent="0.25">
      <c r="A5" s="56" t="s">
        <v>592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7" spans="1:55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55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1"/>
      <c r="AF8" s="69" t="s">
        <v>507</v>
      </c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1"/>
      <c r="BB8" s="67" t="s">
        <v>508</v>
      </c>
      <c r="BC8" s="67" t="s">
        <v>509</v>
      </c>
    </row>
    <row r="9" spans="1:55" ht="30" x14ac:dyDescent="0.25">
      <c r="A9" s="68"/>
      <c r="B9" s="68"/>
      <c r="C9" s="68"/>
      <c r="D9" s="68"/>
      <c r="E9" s="68"/>
      <c r="F9" s="68"/>
      <c r="G9" s="68"/>
      <c r="H9" s="68"/>
      <c r="I9" s="68"/>
      <c r="J9" s="18">
        <v>1</v>
      </c>
      <c r="K9" s="18">
        <v>2</v>
      </c>
      <c r="L9" s="18">
        <v>3</v>
      </c>
      <c r="M9" s="18">
        <v>4</v>
      </c>
      <c r="N9" s="18">
        <v>5</v>
      </c>
      <c r="O9" s="18">
        <v>6</v>
      </c>
      <c r="P9" s="18">
        <v>7</v>
      </c>
      <c r="Q9" s="18">
        <v>8</v>
      </c>
      <c r="R9" s="18">
        <v>9</v>
      </c>
      <c r="S9" s="18">
        <v>10</v>
      </c>
      <c r="T9" s="18">
        <v>11</v>
      </c>
      <c r="U9" s="18">
        <v>12</v>
      </c>
      <c r="V9" s="18">
        <v>13</v>
      </c>
      <c r="W9" s="18">
        <v>14</v>
      </c>
      <c r="X9" s="18">
        <v>15</v>
      </c>
      <c r="Y9" s="18">
        <v>16</v>
      </c>
      <c r="Z9" s="18">
        <v>17</v>
      </c>
      <c r="AA9" s="18">
        <v>18</v>
      </c>
      <c r="AB9" s="18" t="s">
        <v>716</v>
      </c>
      <c r="AC9" s="18" t="s">
        <v>504</v>
      </c>
      <c r="AD9" s="18" t="s">
        <v>505</v>
      </c>
      <c r="AE9" s="18" t="s">
        <v>506</v>
      </c>
      <c r="AF9" s="18">
        <v>1</v>
      </c>
      <c r="AG9" s="18">
        <v>2</v>
      </c>
      <c r="AH9" s="18">
        <v>3</v>
      </c>
      <c r="AI9" s="18">
        <v>4</v>
      </c>
      <c r="AJ9" s="18">
        <v>5</v>
      </c>
      <c r="AK9" s="18">
        <v>6</v>
      </c>
      <c r="AL9" s="18">
        <v>7</v>
      </c>
      <c r="AM9" s="18">
        <v>8</v>
      </c>
      <c r="AN9" s="18">
        <v>9</v>
      </c>
      <c r="AO9" s="18">
        <v>10</v>
      </c>
      <c r="AP9" s="18">
        <v>11</v>
      </c>
      <c r="AQ9" s="18">
        <v>12</v>
      </c>
      <c r="AR9" s="18">
        <v>13</v>
      </c>
      <c r="AS9" s="18">
        <v>14</v>
      </c>
      <c r="AT9" s="18">
        <v>15</v>
      </c>
      <c r="AU9" s="18">
        <v>16</v>
      </c>
      <c r="AV9" s="18">
        <v>17</v>
      </c>
      <c r="AW9" s="18">
        <v>18</v>
      </c>
      <c r="AX9" s="18" t="s">
        <v>716</v>
      </c>
      <c r="AY9" s="18" t="s">
        <v>504</v>
      </c>
      <c r="AZ9" s="18" t="s">
        <v>505</v>
      </c>
      <c r="BA9" s="18" t="s">
        <v>506</v>
      </c>
      <c r="BB9" s="68"/>
      <c r="BC9" s="68"/>
    </row>
    <row r="10" spans="1:55" x14ac:dyDescent="0.25">
      <c r="A10" s="61">
        <v>1</v>
      </c>
      <c r="B10" s="21" t="s">
        <v>88</v>
      </c>
      <c r="C10" s="21">
        <v>1990</v>
      </c>
      <c r="D10" s="64">
        <v>2003</v>
      </c>
      <c r="E10" s="64">
        <v>1990</v>
      </c>
      <c r="F10" s="21" t="s">
        <v>59</v>
      </c>
      <c r="G10" s="21" t="s">
        <v>12</v>
      </c>
      <c r="H10" s="21" t="s">
        <v>13</v>
      </c>
      <c r="I10" s="21" t="s">
        <v>14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61"/>
      <c r="AC10" s="58">
        <v>100.47</v>
      </c>
      <c r="AD10" s="61">
        <f t="shared" ref="AD10" si="0">SUM(J10:AB12)</f>
        <v>0</v>
      </c>
      <c r="AE10" s="58">
        <f t="shared" ref="AE10" si="1">AC10+AD10</f>
        <v>100.47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61"/>
      <c r="AY10" s="58"/>
      <c r="AZ10" s="61">
        <f t="shared" ref="AZ10" si="2">SUM(AF10:AX12)</f>
        <v>0</v>
      </c>
      <c r="BA10" s="58">
        <v>10100</v>
      </c>
      <c r="BB10" s="58">
        <f t="shared" ref="BB10" si="3">MIN(BA10,AE10)</f>
        <v>100.47</v>
      </c>
      <c r="BC10" s="58">
        <f t="shared" ref="BC10" si="4">IF( AND(ISNUMBER(BB$10),ISNUMBER(BB10)),(BB10-BB$10)/BB$10*100,"")</f>
        <v>0</v>
      </c>
    </row>
    <row r="11" spans="1:55" x14ac:dyDescent="0.25">
      <c r="A11" s="62"/>
      <c r="B11" s="16" t="s">
        <v>58</v>
      </c>
      <c r="C11" s="16">
        <v>1998</v>
      </c>
      <c r="D11" s="65"/>
      <c r="E11" s="65"/>
      <c r="F11" s="16" t="s">
        <v>59</v>
      </c>
      <c r="G11" s="16" t="s">
        <v>12</v>
      </c>
      <c r="H11" s="16" t="s">
        <v>13</v>
      </c>
      <c r="I11" s="16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2"/>
      <c r="AC11" s="59"/>
      <c r="AD11" s="62"/>
      <c r="AE11" s="59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62"/>
      <c r="AY11" s="59"/>
      <c r="AZ11" s="62"/>
      <c r="BA11" s="59"/>
      <c r="BB11" s="59"/>
      <c r="BC11" s="59"/>
    </row>
    <row r="12" spans="1:55" x14ac:dyDescent="0.25">
      <c r="A12" s="63"/>
      <c r="B12" s="25" t="s">
        <v>10</v>
      </c>
      <c r="C12" s="25">
        <v>2003</v>
      </c>
      <c r="D12" s="66"/>
      <c r="E12" s="66"/>
      <c r="F12" s="25">
        <v>1</v>
      </c>
      <c r="G12" s="25" t="s">
        <v>12</v>
      </c>
      <c r="H12" s="25" t="s">
        <v>13</v>
      </c>
      <c r="I12" s="25" t="s">
        <v>14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63"/>
      <c r="AC12" s="60"/>
      <c r="AD12" s="63"/>
      <c r="AE12" s="60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63"/>
      <c r="AY12" s="60"/>
      <c r="AZ12" s="63"/>
      <c r="BA12" s="60"/>
      <c r="BB12" s="60"/>
      <c r="BC12" s="60"/>
    </row>
    <row r="13" spans="1:55" ht="60" x14ac:dyDescent="0.25">
      <c r="A13" s="61">
        <v>2</v>
      </c>
      <c r="B13" s="24" t="s">
        <v>114</v>
      </c>
      <c r="C13" s="24">
        <v>2002</v>
      </c>
      <c r="D13" s="64">
        <v>2004</v>
      </c>
      <c r="E13" s="64">
        <v>2002</v>
      </c>
      <c r="F13" s="24" t="s">
        <v>59</v>
      </c>
      <c r="G13" s="24" t="s">
        <v>19</v>
      </c>
      <c r="H13" s="24" t="s">
        <v>30</v>
      </c>
      <c r="I13" s="24" t="s">
        <v>31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61"/>
      <c r="AC13" s="58">
        <v>99.87</v>
      </c>
      <c r="AD13" s="61">
        <f t="shared" ref="AD13" si="5">SUM(J13:AB15)</f>
        <v>2</v>
      </c>
      <c r="AE13" s="58">
        <f t="shared" ref="AE13" si="6">AC13+AD13</f>
        <v>101.87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1"/>
      <c r="AY13" s="58"/>
      <c r="AZ13" s="61">
        <f t="shared" ref="AZ13" si="7">SUM(AF13:AX15)</f>
        <v>0</v>
      </c>
      <c r="BA13" s="58">
        <v>10100</v>
      </c>
      <c r="BB13" s="58">
        <f t="shared" ref="BB13" si="8">MIN(BA13,AE13)</f>
        <v>101.87</v>
      </c>
      <c r="BC13" s="58">
        <f t="shared" ref="BC13" si="9">IF( AND(ISNUMBER(BB$13),ISNUMBER(BB13)),(BB13-BB$13)/BB$13*100,"")</f>
        <v>0</v>
      </c>
    </row>
    <row r="14" spans="1:55" ht="60" x14ac:dyDescent="0.25">
      <c r="A14" s="62"/>
      <c r="B14" s="16" t="s">
        <v>176</v>
      </c>
      <c r="C14" s="16">
        <v>2002</v>
      </c>
      <c r="D14" s="65"/>
      <c r="E14" s="65"/>
      <c r="F14" s="16" t="s">
        <v>59</v>
      </c>
      <c r="G14" s="16" t="s">
        <v>68</v>
      </c>
      <c r="H14" s="16" t="s">
        <v>30</v>
      </c>
      <c r="I14" s="16" t="s">
        <v>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2"/>
      <c r="AC14" s="59"/>
      <c r="AD14" s="62"/>
      <c r="AE14" s="59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2"/>
      <c r="AY14" s="59"/>
      <c r="AZ14" s="62"/>
      <c r="BA14" s="59"/>
      <c r="BB14" s="59"/>
      <c r="BC14" s="59"/>
    </row>
    <row r="15" spans="1:55" ht="60" x14ac:dyDescent="0.25">
      <c r="A15" s="63"/>
      <c r="B15" s="25" t="s">
        <v>154</v>
      </c>
      <c r="C15" s="25">
        <v>2004</v>
      </c>
      <c r="D15" s="66"/>
      <c r="E15" s="66"/>
      <c r="F15" s="25">
        <v>1</v>
      </c>
      <c r="G15" s="25" t="s">
        <v>19</v>
      </c>
      <c r="H15" s="25" t="s">
        <v>30</v>
      </c>
      <c r="I15" s="25" t="s">
        <v>31</v>
      </c>
      <c r="J15" s="26">
        <v>0</v>
      </c>
      <c r="K15" s="26">
        <v>0</v>
      </c>
      <c r="L15" s="26">
        <v>0</v>
      </c>
      <c r="M15" s="26">
        <v>2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63"/>
      <c r="AC15" s="60"/>
      <c r="AD15" s="63"/>
      <c r="AE15" s="60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63"/>
      <c r="AY15" s="60"/>
      <c r="AZ15" s="63"/>
      <c r="BA15" s="60"/>
      <c r="BB15" s="60"/>
      <c r="BC15" s="60"/>
    </row>
    <row r="16" spans="1:55" ht="60" x14ac:dyDescent="0.25">
      <c r="A16" s="61">
        <v>3</v>
      </c>
      <c r="B16" s="24" t="s">
        <v>29</v>
      </c>
      <c r="C16" s="24">
        <v>2002</v>
      </c>
      <c r="D16" s="64">
        <v>2004</v>
      </c>
      <c r="E16" s="64">
        <v>2002</v>
      </c>
      <c r="F16" s="24">
        <v>1</v>
      </c>
      <c r="G16" s="24" t="s">
        <v>19</v>
      </c>
      <c r="H16" s="24" t="s">
        <v>30</v>
      </c>
      <c r="I16" s="24" t="s">
        <v>31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61"/>
      <c r="AC16" s="58">
        <v>108.64</v>
      </c>
      <c r="AD16" s="61">
        <f t="shared" ref="AD16" si="10">SUM(J16:AB18)</f>
        <v>0</v>
      </c>
      <c r="AE16" s="58">
        <f t="shared" ref="AE16" si="11">AC16+AD16</f>
        <v>108.64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61"/>
      <c r="AY16" s="58"/>
      <c r="AZ16" s="61">
        <f t="shared" ref="AZ16" si="12">SUM(AF16:AX18)</f>
        <v>0</v>
      </c>
      <c r="BA16" s="58">
        <v>10100</v>
      </c>
      <c r="BB16" s="58">
        <f t="shared" ref="BB16" si="13">MIN(BA16,AE16)</f>
        <v>108.64</v>
      </c>
      <c r="BC16" s="58">
        <f t="shared" ref="BC16" si="14">IF( AND(ISNUMBER(BB$16),ISNUMBER(BB16)),(BB16-BB$16)/BB$16*100,"")</f>
        <v>0</v>
      </c>
    </row>
    <row r="17" spans="1:55" ht="60" x14ac:dyDescent="0.25">
      <c r="A17" s="62"/>
      <c r="B17" s="16" t="s">
        <v>120</v>
      </c>
      <c r="C17" s="16">
        <v>2004</v>
      </c>
      <c r="D17" s="65"/>
      <c r="E17" s="65"/>
      <c r="F17" s="16">
        <v>1</v>
      </c>
      <c r="G17" s="16" t="s">
        <v>19</v>
      </c>
      <c r="H17" s="16" t="s">
        <v>30</v>
      </c>
      <c r="I17" s="16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2"/>
      <c r="AC17" s="59"/>
      <c r="AD17" s="62"/>
      <c r="AE17" s="59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62"/>
      <c r="AY17" s="59"/>
      <c r="AZ17" s="62"/>
      <c r="BA17" s="59"/>
      <c r="BB17" s="59"/>
      <c r="BC17" s="59"/>
    </row>
    <row r="18" spans="1:55" ht="60" x14ac:dyDescent="0.25">
      <c r="A18" s="63"/>
      <c r="B18" s="25" t="s">
        <v>139</v>
      </c>
      <c r="C18" s="25">
        <v>2004</v>
      </c>
      <c r="D18" s="66"/>
      <c r="E18" s="66"/>
      <c r="F18" s="25">
        <v>2</v>
      </c>
      <c r="G18" s="25" t="s">
        <v>19</v>
      </c>
      <c r="H18" s="25" t="s">
        <v>30</v>
      </c>
      <c r="I18" s="25" t="s">
        <v>31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63"/>
      <c r="AC18" s="60"/>
      <c r="AD18" s="63"/>
      <c r="AE18" s="60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63"/>
      <c r="AY18" s="60"/>
      <c r="AZ18" s="63"/>
      <c r="BA18" s="60"/>
      <c r="BB18" s="60"/>
      <c r="BC18" s="60"/>
    </row>
    <row r="19" spans="1:55" ht="60" x14ac:dyDescent="0.25">
      <c r="A19" s="61">
        <v>4</v>
      </c>
      <c r="B19" s="24" t="s">
        <v>109</v>
      </c>
      <c r="C19" s="24">
        <v>2000</v>
      </c>
      <c r="D19" s="64">
        <v>2004</v>
      </c>
      <c r="E19" s="64">
        <v>2000</v>
      </c>
      <c r="F19" s="24" t="s">
        <v>59</v>
      </c>
      <c r="G19" s="24" t="s">
        <v>262</v>
      </c>
      <c r="H19" s="24" t="s">
        <v>73</v>
      </c>
      <c r="I19" s="24" t="s">
        <v>263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61"/>
      <c r="AC19" s="58">
        <v>113.87</v>
      </c>
      <c r="AD19" s="61">
        <f t="shared" ref="AD19" si="15">SUM(J19:AB21)</f>
        <v>2</v>
      </c>
      <c r="AE19" s="58">
        <f t="shared" ref="AE19" si="16">AC19+AD19</f>
        <v>115.87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61"/>
      <c r="AY19" s="58"/>
      <c r="AZ19" s="61">
        <f t="shared" ref="AZ19" si="17">SUM(AF19:AX21)</f>
        <v>0</v>
      </c>
      <c r="BA19" s="58">
        <v>10100</v>
      </c>
      <c r="BB19" s="58">
        <f t="shared" ref="BB19" si="18">MIN(BA19,AE19)</f>
        <v>115.87</v>
      </c>
      <c r="BC19" s="58">
        <f t="shared" ref="BC19" si="19">IF( AND(ISNUMBER(BB$19),ISNUMBER(BB19)),(BB19-BB$19)/BB$19*100,"")</f>
        <v>0</v>
      </c>
    </row>
    <row r="20" spans="1:55" ht="60" x14ac:dyDescent="0.25">
      <c r="A20" s="62"/>
      <c r="B20" s="16" t="s">
        <v>63</v>
      </c>
      <c r="C20" s="16">
        <v>2003</v>
      </c>
      <c r="D20" s="65"/>
      <c r="E20" s="65"/>
      <c r="F20" s="16">
        <v>2</v>
      </c>
      <c r="G20" s="16" t="s">
        <v>47</v>
      </c>
      <c r="H20" s="16" t="s">
        <v>73</v>
      </c>
      <c r="I20" s="16" t="s">
        <v>65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62"/>
      <c r="AC20" s="59"/>
      <c r="AD20" s="62"/>
      <c r="AE20" s="59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62"/>
      <c r="AY20" s="59"/>
      <c r="AZ20" s="62"/>
      <c r="BA20" s="59"/>
      <c r="BB20" s="59"/>
      <c r="BC20" s="59"/>
    </row>
    <row r="21" spans="1:55" ht="45" x14ac:dyDescent="0.25">
      <c r="A21" s="63"/>
      <c r="B21" s="25" t="s">
        <v>210</v>
      </c>
      <c r="C21" s="25">
        <v>2004</v>
      </c>
      <c r="D21" s="66"/>
      <c r="E21" s="66"/>
      <c r="F21" s="25">
        <v>2</v>
      </c>
      <c r="G21" s="25" t="s">
        <v>47</v>
      </c>
      <c r="H21" s="25" t="s">
        <v>73</v>
      </c>
      <c r="I21" s="25" t="s">
        <v>49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2</v>
      </c>
      <c r="X21" s="26">
        <v>0</v>
      </c>
      <c r="Y21" s="26">
        <v>0</v>
      </c>
      <c r="Z21" s="26">
        <v>0</v>
      </c>
      <c r="AA21" s="26">
        <v>0</v>
      </c>
      <c r="AB21" s="63"/>
      <c r="AC21" s="60"/>
      <c r="AD21" s="63"/>
      <c r="AE21" s="60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63"/>
      <c r="AY21" s="60"/>
      <c r="AZ21" s="63"/>
      <c r="BA21" s="60"/>
      <c r="BB21" s="60"/>
      <c r="BC21" s="60"/>
    </row>
    <row r="22" spans="1:55" x14ac:dyDescent="0.25">
      <c r="A22" s="61">
        <v>5</v>
      </c>
      <c r="B22" s="24" t="s">
        <v>33</v>
      </c>
      <c r="C22" s="24">
        <v>2006</v>
      </c>
      <c r="D22" s="64">
        <v>2006</v>
      </c>
      <c r="E22" s="64">
        <v>2002</v>
      </c>
      <c r="F22" s="24">
        <v>2</v>
      </c>
      <c r="G22" s="24" t="s">
        <v>12</v>
      </c>
      <c r="H22" s="24" t="s">
        <v>13</v>
      </c>
      <c r="I22" s="24" t="s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2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0</v>
      </c>
      <c r="AB22" s="61"/>
      <c r="AC22" s="58">
        <v>112.37</v>
      </c>
      <c r="AD22" s="61">
        <f t="shared" ref="AD22" si="20">SUM(J22:AB24)</f>
        <v>6</v>
      </c>
      <c r="AE22" s="58">
        <f t="shared" ref="AE22" si="21">AC22+AD22</f>
        <v>118.37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61"/>
      <c r="AY22" s="58"/>
      <c r="AZ22" s="61">
        <f t="shared" ref="AZ22" si="22">SUM(AF22:AX24)</f>
        <v>0</v>
      </c>
      <c r="BA22" s="58">
        <v>10100</v>
      </c>
      <c r="BB22" s="58">
        <f t="shared" ref="BB22" si="23">MIN(BA22,AE22)</f>
        <v>118.37</v>
      </c>
      <c r="BC22" s="58">
        <f t="shared" ref="BC22" si="24">IF( AND(ISNUMBER(BB$22),ISNUMBER(BB22)),(BB22-BB$22)/BB$22*100,"")</f>
        <v>0</v>
      </c>
    </row>
    <row r="23" spans="1:55" x14ac:dyDescent="0.25">
      <c r="A23" s="62"/>
      <c r="B23" s="16" t="s">
        <v>184</v>
      </c>
      <c r="C23" s="16">
        <v>2002</v>
      </c>
      <c r="D23" s="65"/>
      <c r="E23" s="65"/>
      <c r="F23" s="16">
        <v>1</v>
      </c>
      <c r="G23" s="16" t="s">
        <v>12</v>
      </c>
      <c r="H23" s="16" t="s">
        <v>13</v>
      </c>
      <c r="I23" s="16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2"/>
      <c r="AC23" s="59"/>
      <c r="AD23" s="62"/>
      <c r="AE23" s="59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62"/>
      <c r="AY23" s="59"/>
      <c r="AZ23" s="62"/>
      <c r="BA23" s="59"/>
      <c r="BB23" s="59"/>
      <c r="BC23" s="59"/>
    </row>
    <row r="24" spans="1:55" x14ac:dyDescent="0.25">
      <c r="A24" s="63"/>
      <c r="B24" s="25" t="s">
        <v>36</v>
      </c>
      <c r="C24" s="25">
        <v>2006</v>
      </c>
      <c r="D24" s="66"/>
      <c r="E24" s="66"/>
      <c r="F24" s="25">
        <v>2</v>
      </c>
      <c r="G24" s="25" t="s">
        <v>12</v>
      </c>
      <c r="H24" s="25" t="s">
        <v>13</v>
      </c>
      <c r="I24" s="25" t="s">
        <v>14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63"/>
      <c r="AC24" s="60"/>
      <c r="AD24" s="63"/>
      <c r="AE24" s="60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63"/>
      <c r="AY24" s="60"/>
      <c r="AZ24" s="63"/>
      <c r="BA24" s="60"/>
      <c r="BB24" s="60"/>
      <c r="BC24" s="60"/>
    </row>
    <row r="25" spans="1:55" ht="30" x14ac:dyDescent="0.25">
      <c r="A25" s="61">
        <v>6</v>
      </c>
      <c r="B25" s="24" t="s">
        <v>190</v>
      </c>
      <c r="C25" s="24">
        <v>1980</v>
      </c>
      <c r="D25" s="64">
        <v>2006</v>
      </c>
      <c r="E25" s="64">
        <v>1980</v>
      </c>
      <c r="F25" s="24" t="s">
        <v>117</v>
      </c>
      <c r="G25" s="24" t="s">
        <v>19</v>
      </c>
      <c r="H25" s="24" t="s">
        <v>20</v>
      </c>
      <c r="I25" s="24" t="s">
        <v>21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61"/>
      <c r="AC25" s="58">
        <v>122.65</v>
      </c>
      <c r="AD25" s="61">
        <f t="shared" ref="AD25" si="25">SUM(J25:AB27)</f>
        <v>4</v>
      </c>
      <c r="AE25" s="58">
        <f t="shared" ref="AE25" si="26">AC25+AD25</f>
        <v>126.65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61"/>
      <c r="AY25" s="58"/>
      <c r="AZ25" s="61">
        <f t="shared" ref="AZ25" si="27">SUM(AF25:AX27)</f>
        <v>0</v>
      </c>
      <c r="BA25" s="58">
        <v>10100</v>
      </c>
      <c r="BB25" s="58">
        <f t="shared" ref="BB25" si="28">MIN(BA25,AE25)</f>
        <v>126.65</v>
      </c>
      <c r="BC25" s="58">
        <f t="shared" ref="BC25" si="29">IF( AND(ISNUMBER(BB$25),ISNUMBER(BB25)),(BB25-BB$25)/BB$25*100,"")</f>
        <v>0</v>
      </c>
    </row>
    <row r="26" spans="1:55" ht="30" x14ac:dyDescent="0.25">
      <c r="A26" s="62"/>
      <c r="B26" s="16" t="s">
        <v>126</v>
      </c>
      <c r="C26" s="16">
        <v>2003</v>
      </c>
      <c r="D26" s="65"/>
      <c r="E26" s="65"/>
      <c r="F26" s="16" t="s">
        <v>59</v>
      </c>
      <c r="G26" s="16" t="s">
        <v>19</v>
      </c>
      <c r="H26" s="16" t="s">
        <v>20</v>
      </c>
      <c r="I26" s="16" t="s">
        <v>21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2"/>
      <c r="AC26" s="59"/>
      <c r="AD26" s="62"/>
      <c r="AE26" s="59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62"/>
      <c r="AY26" s="59"/>
      <c r="AZ26" s="62"/>
      <c r="BA26" s="59"/>
      <c r="BB26" s="59"/>
      <c r="BC26" s="59"/>
    </row>
    <row r="27" spans="1:55" ht="30" x14ac:dyDescent="0.25">
      <c r="A27" s="63"/>
      <c r="B27" s="25" t="s">
        <v>38</v>
      </c>
      <c r="C27" s="25">
        <v>2006</v>
      </c>
      <c r="D27" s="66"/>
      <c r="E27" s="66"/>
      <c r="F27" s="25" t="s">
        <v>18</v>
      </c>
      <c r="G27" s="25" t="s">
        <v>19</v>
      </c>
      <c r="H27" s="25" t="s">
        <v>20</v>
      </c>
      <c r="I27" s="25" t="s">
        <v>21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</v>
      </c>
      <c r="U27" s="26">
        <v>0</v>
      </c>
      <c r="V27" s="26">
        <v>0</v>
      </c>
      <c r="W27" s="26">
        <v>2</v>
      </c>
      <c r="X27" s="26">
        <v>0</v>
      </c>
      <c r="Y27" s="26">
        <v>2</v>
      </c>
      <c r="Z27" s="26">
        <v>0</v>
      </c>
      <c r="AA27" s="26">
        <v>0</v>
      </c>
      <c r="AB27" s="63"/>
      <c r="AC27" s="60"/>
      <c r="AD27" s="63"/>
      <c r="AE27" s="60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63"/>
      <c r="AY27" s="60"/>
      <c r="AZ27" s="63"/>
      <c r="BA27" s="60"/>
      <c r="BB27" s="60"/>
      <c r="BC27" s="60"/>
    </row>
    <row r="28" spans="1:55" ht="30" x14ac:dyDescent="0.25">
      <c r="A28" s="61">
        <v>7</v>
      </c>
      <c r="B28" s="24" t="s">
        <v>172</v>
      </c>
      <c r="C28" s="24">
        <v>2004</v>
      </c>
      <c r="D28" s="64">
        <v>2005</v>
      </c>
      <c r="E28" s="64">
        <v>2004</v>
      </c>
      <c r="F28" s="24">
        <v>3</v>
      </c>
      <c r="G28" s="24" t="s">
        <v>19</v>
      </c>
      <c r="H28" s="24" t="s">
        <v>44</v>
      </c>
      <c r="I28" s="24" t="s">
        <v>31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2</v>
      </c>
      <c r="U28" s="2">
        <v>0</v>
      </c>
      <c r="V28" s="2">
        <v>0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61"/>
      <c r="AC28" s="58">
        <v>117.7</v>
      </c>
      <c r="AD28" s="61">
        <f t="shared" ref="AD28" si="30">SUM(J28:AB30)</f>
        <v>10</v>
      </c>
      <c r="AE28" s="58">
        <f t="shared" ref="AE28" si="31">AC28+AD28</f>
        <v>127.7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61"/>
      <c r="AY28" s="58"/>
      <c r="AZ28" s="61">
        <f t="shared" ref="AZ28" si="32">SUM(AF28:AX30)</f>
        <v>0</v>
      </c>
      <c r="BA28" s="58">
        <v>10100</v>
      </c>
      <c r="BB28" s="58">
        <f t="shared" ref="BB28" si="33">MIN(BA28,AE28)</f>
        <v>127.7</v>
      </c>
      <c r="BC28" s="58">
        <f t="shared" ref="BC28" si="34">IF( AND(ISNUMBER(BB$28),ISNUMBER(BB28)),(BB28-BB$28)/BB$28*100,"")</f>
        <v>0</v>
      </c>
    </row>
    <row r="29" spans="1:55" ht="60" x14ac:dyDescent="0.25">
      <c r="A29" s="62"/>
      <c r="B29" s="16" t="s">
        <v>107</v>
      </c>
      <c r="C29" s="16">
        <v>2005</v>
      </c>
      <c r="D29" s="65"/>
      <c r="E29" s="65"/>
      <c r="F29" s="16" t="s">
        <v>18</v>
      </c>
      <c r="G29" s="16" t="s">
        <v>19</v>
      </c>
      <c r="H29" s="16" t="s">
        <v>77</v>
      </c>
      <c r="I29" s="16" t="s">
        <v>31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62"/>
      <c r="AC29" s="59"/>
      <c r="AD29" s="62"/>
      <c r="AE29" s="59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62"/>
      <c r="AY29" s="59"/>
      <c r="AZ29" s="62"/>
      <c r="BA29" s="59"/>
      <c r="BB29" s="59"/>
      <c r="BC29" s="59"/>
    </row>
    <row r="30" spans="1:55" ht="45" x14ac:dyDescent="0.25">
      <c r="A30" s="63"/>
      <c r="B30" s="25" t="s">
        <v>41</v>
      </c>
      <c r="C30" s="25">
        <v>2004</v>
      </c>
      <c r="D30" s="66"/>
      <c r="E30" s="66"/>
      <c r="F30" s="25">
        <v>3</v>
      </c>
      <c r="G30" s="25" t="s">
        <v>43</v>
      </c>
      <c r="H30" s="25" t="s">
        <v>44</v>
      </c>
      <c r="I30" s="25" t="s">
        <v>31</v>
      </c>
      <c r="J30" s="26">
        <v>0</v>
      </c>
      <c r="K30" s="26">
        <v>0</v>
      </c>
      <c r="L30" s="26">
        <v>0</v>
      </c>
      <c r="M30" s="26">
        <v>2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0</v>
      </c>
      <c r="V30" s="26">
        <v>0</v>
      </c>
      <c r="W30" s="26">
        <v>2</v>
      </c>
      <c r="X30" s="26">
        <v>0</v>
      </c>
      <c r="Y30" s="26">
        <v>0</v>
      </c>
      <c r="Z30" s="26">
        <v>0</v>
      </c>
      <c r="AA30" s="26">
        <v>0</v>
      </c>
      <c r="AB30" s="63"/>
      <c r="AC30" s="60"/>
      <c r="AD30" s="63"/>
      <c r="AE30" s="60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63"/>
      <c r="AY30" s="60"/>
      <c r="AZ30" s="63"/>
      <c r="BA30" s="60"/>
      <c r="BB30" s="60"/>
      <c r="BC30" s="60"/>
    </row>
    <row r="31" spans="1:55" x14ac:dyDescent="0.25">
      <c r="A31" s="61">
        <v>8</v>
      </c>
      <c r="B31" s="24" t="s">
        <v>186</v>
      </c>
      <c r="C31" s="24">
        <v>2004</v>
      </c>
      <c r="D31" s="64">
        <v>2007</v>
      </c>
      <c r="E31" s="64">
        <v>2003</v>
      </c>
      <c r="F31" s="24">
        <v>2</v>
      </c>
      <c r="G31" s="24" t="s">
        <v>12</v>
      </c>
      <c r="H31" s="24" t="s">
        <v>13</v>
      </c>
      <c r="I31" s="24" t="s">
        <v>14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61"/>
      <c r="AC31" s="58">
        <v>127.78</v>
      </c>
      <c r="AD31" s="61">
        <f t="shared" ref="AD31" si="35">SUM(J31:AB33)</f>
        <v>0</v>
      </c>
      <c r="AE31" s="58">
        <f t="shared" ref="AE31" si="36">AC31+AD31</f>
        <v>127.78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61"/>
      <c r="AY31" s="58"/>
      <c r="AZ31" s="61">
        <f t="shared" ref="AZ31" si="37">SUM(AF31:AX33)</f>
        <v>0</v>
      </c>
      <c r="BA31" s="58">
        <v>10100</v>
      </c>
      <c r="BB31" s="58">
        <f t="shared" ref="BB31" si="38">MIN(BA31,AE31)</f>
        <v>127.78</v>
      </c>
      <c r="BC31" s="58">
        <f t="shared" ref="BC31" si="39">IF( AND(ISNUMBER(BB$31),ISNUMBER(BB31)),(BB31-BB$31)/BB$31*100,"")</f>
        <v>0</v>
      </c>
    </row>
    <row r="32" spans="1:55" x14ac:dyDescent="0.25">
      <c r="A32" s="62"/>
      <c r="B32" s="16" t="s">
        <v>150</v>
      </c>
      <c r="C32" s="16">
        <v>2003</v>
      </c>
      <c r="D32" s="65"/>
      <c r="E32" s="65"/>
      <c r="F32" s="16">
        <v>3</v>
      </c>
      <c r="G32" s="16" t="s">
        <v>12</v>
      </c>
      <c r="H32" s="16" t="s">
        <v>13</v>
      </c>
      <c r="I32" s="16" t="s">
        <v>14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2"/>
      <c r="AC32" s="59"/>
      <c r="AD32" s="62"/>
      <c r="AE32" s="59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62"/>
      <c r="AY32" s="59"/>
      <c r="AZ32" s="62"/>
      <c r="BA32" s="59"/>
      <c r="BB32" s="59"/>
      <c r="BC32" s="59"/>
    </row>
    <row r="33" spans="1:55" x14ac:dyDescent="0.25">
      <c r="A33" s="63"/>
      <c r="B33" s="25" t="s">
        <v>206</v>
      </c>
      <c r="C33" s="25">
        <v>2007</v>
      </c>
      <c r="D33" s="66"/>
      <c r="E33" s="66"/>
      <c r="F33" s="25">
        <v>3</v>
      </c>
      <c r="G33" s="25" t="s">
        <v>12</v>
      </c>
      <c r="H33" s="25" t="s">
        <v>13</v>
      </c>
      <c r="I33" s="25" t="s">
        <v>14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63"/>
      <c r="AC33" s="60"/>
      <c r="AD33" s="63"/>
      <c r="AE33" s="60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63"/>
      <c r="AY33" s="60"/>
      <c r="AZ33" s="63"/>
      <c r="BA33" s="60"/>
      <c r="BB33" s="60"/>
      <c r="BC33" s="60"/>
    </row>
    <row r="34" spans="1:55" ht="30" x14ac:dyDescent="0.25">
      <c r="A34" s="61">
        <v>9</v>
      </c>
      <c r="B34" s="24" t="s">
        <v>52</v>
      </c>
      <c r="C34" s="24">
        <v>2005</v>
      </c>
      <c r="D34" s="64">
        <v>2006</v>
      </c>
      <c r="E34" s="64">
        <v>2004</v>
      </c>
      <c r="F34" s="24">
        <v>3</v>
      </c>
      <c r="G34" s="24" t="s">
        <v>12</v>
      </c>
      <c r="H34" s="24" t="s">
        <v>53</v>
      </c>
      <c r="I34" s="24" t="s">
        <v>54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61"/>
      <c r="AC34" s="58">
        <v>138.69</v>
      </c>
      <c r="AD34" s="61">
        <f t="shared" ref="AD34" si="40">SUM(J34:AB36)</f>
        <v>2</v>
      </c>
      <c r="AE34" s="58">
        <f t="shared" ref="AE34" si="41">AC34+AD34</f>
        <v>140.69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61"/>
      <c r="AY34" s="58"/>
      <c r="AZ34" s="61">
        <f t="shared" ref="AZ34" si="42">SUM(AF34:AX36)</f>
        <v>0</v>
      </c>
      <c r="BA34" s="58">
        <v>10100</v>
      </c>
      <c r="BB34" s="58">
        <f t="shared" ref="BB34" si="43">MIN(BA34,AE34)</f>
        <v>140.69</v>
      </c>
      <c r="BC34" s="58">
        <f t="shared" ref="BC34" si="44">IF( AND(ISNUMBER(BB$34),ISNUMBER(BB34)),(BB34-BB$34)/BB$34*100,"")</f>
        <v>0</v>
      </c>
    </row>
    <row r="35" spans="1:55" ht="30" x14ac:dyDescent="0.25">
      <c r="A35" s="62"/>
      <c r="B35" s="16" t="s">
        <v>103</v>
      </c>
      <c r="C35" s="16">
        <v>2006</v>
      </c>
      <c r="D35" s="65"/>
      <c r="E35" s="65"/>
      <c r="F35" s="16">
        <v>3</v>
      </c>
      <c r="G35" s="16" t="s">
        <v>12</v>
      </c>
      <c r="H35" s="16" t="s">
        <v>258</v>
      </c>
      <c r="I35" s="16" t="s">
        <v>54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62"/>
      <c r="AC35" s="59"/>
      <c r="AD35" s="62"/>
      <c r="AE35" s="59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62"/>
      <c r="AY35" s="59"/>
      <c r="AZ35" s="62"/>
      <c r="BA35" s="59"/>
      <c r="BB35" s="59"/>
      <c r="BC35" s="59"/>
    </row>
    <row r="36" spans="1:55" ht="30" x14ac:dyDescent="0.25">
      <c r="A36" s="63"/>
      <c r="B36" s="25" t="s">
        <v>61</v>
      </c>
      <c r="C36" s="25">
        <v>2005</v>
      </c>
      <c r="D36" s="66"/>
      <c r="E36" s="66"/>
      <c r="F36" s="25">
        <v>3</v>
      </c>
      <c r="G36" s="25" t="s">
        <v>12</v>
      </c>
      <c r="H36" s="25" t="s">
        <v>53</v>
      </c>
      <c r="I36" s="25" t="s">
        <v>54</v>
      </c>
      <c r="J36" s="26">
        <v>2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63"/>
      <c r="AC36" s="60"/>
      <c r="AD36" s="63"/>
      <c r="AE36" s="60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63"/>
      <c r="AY36" s="60"/>
      <c r="AZ36" s="63"/>
      <c r="BA36" s="60"/>
      <c r="BB36" s="60"/>
      <c r="BC36" s="60"/>
    </row>
    <row r="37" spans="1:55" x14ac:dyDescent="0.25">
      <c r="A37" s="61">
        <v>10</v>
      </c>
      <c r="B37" s="24" t="s">
        <v>178</v>
      </c>
      <c r="C37" s="24">
        <v>2004</v>
      </c>
      <c r="D37" s="64">
        <v>2006</v>
      </c>
      <c r="E37" s="64">
        <v>2004</v>
      </c>
      <c r="F37" s="24" t="s">
        <v>18</v>
      </c>
      <c r="G37" s="24" t="s">
        <v>12</v>
      </c>
      <c r="H37" s="24" t="s">
        <v>13</v>
      </c>
      <c r="I37" s="24" t="s">
        <v>14</v>
      </c>
      <c r="J37" s="2">
        <v>0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61"/>
      <c r="AC37" s="58">
        <v>132.21</v>
      </c>
      <c r="AD37" s="61">
        <f t="shared" ref="AD37" si="45">SUM(J37:AB39)</f>
        <v>12</v>
      </c>
      <c r="AE37" s="58">
        <f t="shared" ref="AE37" si="46">AC37+AD37</f>
        <v>144.21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61"/>
      <c r="AY37" s="58"/>
      <c r="AZ37" s="61">
        <f t="shared" ref="AZ37" si="47">SUM(AF37:AX39)</f>
        <v>0</v>
      </c>
      <c r="BA37" s="58">
        <v>10100</v>
      </c>
      <c r="BB37" s="58">
        <f t="shared" ref="BB37" si="48">MIN(BA37,AE37)</f>
        <v>144.21</v>
      </c>
      <c r="BC37" s="58">
        <f t="shared" ref="BC37" si="49">IF( AND(ISNUMBER(BB$37),ISNUMBER(BB37)),(BB37-BB$37)/BB$37*100,"")</f>
        <v>0</v>
      </c>
    </row>
    <row r="38" spans="1:55" x14ac:dyDescent="0.25">
      <c r="A38" s="62"/>
      <c r="B38" s="16" t="s">
        <v>200</v>
      </c>
      <c r="C38" s="16">
        <v>2005</v>
      </c>
      <c r="D38" s="65"/>
      <c r="E38" s="65"/>
      <c r="F38" s="16">
        <v>3</v>
      </c>
      <c r="G38" s="16" t="s">
        <v>12</v>
      </c>
      <c r="H38" s="16" t="s">
        <v>13</v>
      </c>
      <c r="I38" s="16" t="s">
        <v>14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2</v>
      </c>
      <c r="AA38" s="5">
        <v>0</v>
      </c>
      <c r="AB38" s="62"/>
      <c r="AC38" s="59"/>
      <c r="AD38" s="62"/>
      <c r="AE38" s="59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62"/>
      <c r="AY38" s="59"/>
      <c r="AZ38" s="62"/>
      <c r="BA38" s="59"/>
      <c r="BB38" s="59"/>
      <c r="BC38" s="59"/>
    </row>
    <row r="39" spans="1:55" x14ac:dyDescent="0.25">
      <c r="A39" s="63"/>
      <c r="B39" s="25" t="s">
        <v>26</v>
      </c>
      <c r="C39" s="25">
        <v>2006</v>
      </c>
      <c r="D39" s="66"/>
      <c r="E39" s="66"/>
      <c r="F39" s="25" t="s">
        <v>18</v>
      </c>
      <c r="G39" s="25" t="s">
        <v>12</v>
      </c>
      <c r="H39" s="25" t="s">
        <v>13</v>
      </c>
      <c r="I39" s="25" t="s">
        <v>118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2</v>
      </c>
      <c r="U39" s="26">
        <v>0</v>
      </c>
      <c r="V39" s="26">
        <v>0</v>
      </c>
      <c r="W39" s="26">
        <v>2</v>
      </c>
      <c r="X39" s="26">
        <v>2</v>
      </c>
      <c r="Y39" s="26">
        <v>0</v>
      </c>
      <c r="Z39" s="26">
        <v>0</v>
      </c>
      <c r="AA39" s="26">
        <v>0</v>
      </c>
      <c r="AB39" s="63"/>
      <c r="AC39" s="60"/>
      <c r="AD39" s="63"/>
      <c r="AE39" s="60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63"/>
      <c r="AY39" s="60"/>
      <c r="AZ39" s="63"/>
      <c r="BA39" s="60"/>
      <c r="BB39" s="60"/>
      <c r="BC39" s="60"/>
    </row>
    <row r="40" spans="1:55" ht="30" x14ac:dyDescent="0.25">
      <c r="A40" s="61">
        <v>11</v>
      </c>
      <c r="B40" s="24" t="s">
        <v>112</v>
      </c>
      <c r="C40" s="24">
        <v>2008</v>
      </c>
      <c r="D40" s="64">
        <v>2008</v>
      </c>
      <c r="E40" s="64">
        <v>2006</v>
      </c>
      <c r="F40" s="24" t="s">
        <v>18</v>
      </c>
      <c r="G40" s="24" t="s">
        <v>19</v>
      </c>
      <c r="H40" s="24" t="s">
        <v>20</v>
      </c>
      <c r="I40" s="24" t="s">
        <v>21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61"/>
      <c r="AC40" s="58">
        <v>146.87</v>
      </c>
      <c r="AD40" s="61">
        <f t="shared" ref="AD40" si="50">SUM(J40:AB42)</f>
        <v>4</v>
      </c>
      <c r="AE40" s="58">
        <f t="shared" ref="AE40" si="51">AC40+AD40</f>
        <v>150.87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61"/>
      <c r="AY40" s="58"/>
      <c r="AZ40" s="61">
        <f t="shared" ref="AZ40" si="52">SUM(AF40:AX42)</f>
        <v>0</v>
      </c>
      <c r="BA40" s="58">
        <v>10100</v>
      </c>
      <c r="BB40" s="58">
        <f t="shared" ref="BB40" si="53">MIN(BA40,AE40)</f>
        <v>150.87</v>
      </c>
      <c r="BC40" s="58">
        <f t="shared" ref="BC40" si="54">IF( AND(ISNUMBER(BB$40),ISNUMBER(BB40)),(BB40-BB$40)/BB$40*100,"")</f>
        <v>0</v>
      </c>
    </row>
    <row r="41" spans="1:55" ht="30" x14ac:dyDescent="0.25">
      <c r="A41" s="62"/>
      <c r="B41" s="16" t="s">
        <v>188</v>
      </c>
      <c r="C41" s="16">
        <v>2006</v>
      </c>
      <c r="D41" s="65"/>
      <c r="E41" s="65"/>
      <c r="F41" s="16" t="s">
        <v>18</v>
      </c>
      <c r="G41" s="16" t="s">
        <v>19</v>
      </c>
      <c r="H41" s="16" t="s">
        <v>20</v>
      </c>
      <c r="I41" s="16" t="s">
        <v>21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2"/>
      <c r="AC41" s="59"/>
      <c r="AD41" s="62"/>
      <c r="AE41" s="59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62"/>
      <c r="AY41" s="59"/>
      <c r="AZ41" s="62"/>
      <c r="BA41" s="59"/>
      <c r="BB41" s="59"/>
      <c r="BC41" s="59"/>
    </row>
    <row r="42" spans="1:55" ht="30" x14ac:dyDescent="0.25">
      <c r="A42" s="63"/>
      <c r="B42" s="25" t="s">
        <v>81</v>
      </c>
      <c r="C42" s="25">
        <v>2006</v>
      </c>
      <c r="D42" s="66"/>
      <c r="E42" s="66"/>
      <c r="F42" s="25" t="s">
        <v>18</v>
      </c>
      <c r="G42" s="25" t="s">
        <v>19</v>
      </c>
      <c r="H42" s="25" t="s">
        <v>20</v>
      </c>
      <c r="I42" s="25" t="s">
        <v>21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63"/>
      <c r="AC42" s="60"/>
      <c r="AD42" s="63"/>
      <c r="AE42" s="60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63"/>
      <c r="AY42" s="60"/>
      <c r="AZ42" s="63"/>
      <c r="BA42" s="60"/>
      <c r="BB42" s="60"/>
      <c r="BC42" s="60"/>
    </row>
    <row r="43" spans="1:55" ht="30" x14ac:dyDescent="0.25">
      <c r="A43" s="61">
        <v>12</v>
      </c>
      <c r="B43" s="24" t="s">
        <v>158</v>
      </c>
      <c r="C43" s="24">
        <v>2003</v>
      </c>
      <c r="D43" s="64">
        <v>2007</v>
      </c>
      <c r="E43" s="64">
        <v>2003</v>
      </c>
      <c r="F43" s="24">
        <v>2</v>
      </c>
      <c r="G43" s="24" t="s">
        <v>47</v>
      </c>
      <c r="H43" s="24" t="s">
        <v>73</v>
      </c>
      <c r="I43" s="24" t="s">
        <v>74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2</v>
      </c>
      <c r="Z43" s="2">
        <v>0</v>
      </c>
      <c r="AA43" s="2">
        <v>0</v>
      </c>
      <c r="AB43" s="61"/>
      <c r="AC43" s="58">
        <v>139.06</v>
      </c>
      <c r="AD43" s="61">
        <f t="shared" ref="AD43" si="55">SUM(J43:AB45)</f>
        <v>14</v>
      </c>
      <c r="AE43" s="58">
        <f t="shared" ref="AE43" si="56">AC43+AD43</f>
        <v>153.06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61"/>
      <c r="AY43" s="58"/>
      <c r="AZ43" s="61">
        <f t="shared" ref="AZ43" si="57">SUM(AF43:AX45)</f>
        <v>0</v>
      </c>
      <c r="BA43" s="58">
        <v>10100</v>
      </c>
      <c r="BB43" s="58">
        <f t="shared" ref="BB43" si="58">MIN(BA43,AE43)</f>
        <v>153.06</v>
      </c>
      <c r="BC43" s="58">
        <f t="shared" ref="BC43" si="59">IF( AND(ISNUMBER(BB$43),ISNUMBER(BB43)),(BB43-BB$43)/BB$43*100,"")</f>
        <v>0</v>
      </c>
    </row>
    <row r="44" spans="1:55" ht="30" x14ac:dyDescent="0.25">
      <c r="A44" s="62"/>
      <c r="B44" s="16" t="s">
        <v>170</v>
      </c>
      <c r="C44" s="16">
        <v>2006</v>
      </c>
      <c r="D44" s="65"/>
      <c r="E44" s="65"/>
      <c r="F44" s="16" t="s">
        <v>24</v>
      </c>
      <c r="G44" s="16" t="s">
        <v>47</v>
      </c>
      <c r="H44" s="16" t="s">
        <v>47</v>
      </c>
      <c r="I44" s="16" t="s">
        <v>74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62"/>
      <c r="AC44" s="59"/>
      <c r="AD44" s="62"/>
      <c r="AE44" s="59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62"/>
      <c r="AY44" s="59"/>
      <c r="AZ44" s="62"/>
      <c r="BA44" s="59"/>
      <c r="BB44" s="59"/>
      <c r="BC44" s="59"/>
    </row>
    <row r="45" spans="1:55" ht="60" x14ac:dyDescent="0.25">
      <c r="A45" s="63"/>
      <c r="B45" s="25" t="s">
        <v>156</v>
      </c>
      <c r="C45" s="25">
        <v>2007</v>
      </c>
      <c r="D45" s="66"/>
      <c r="E45" s="66"/>
      <c r="F45" s="25">
        <v>2</v>
      </c>
      <c r="G45" s="25" t="s">
        <v>47</v>
      </c>
      <c r="H45" s="25" t="s">
        <v>73</v>
      </c>
      <c r="I45" s="25" t="s">
        <v>65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2</v>
      </c>
      <c r="Q45" s="26">
        <v>0</v>
      </c>
      <c r="R45" s="26">
        <v>2</v>
      </c>
      <c r="S45" s="26">
        <v>0</v>
      </c>
      <c r="T45" s="26">
        <v>2</v>
      </c>
      <c r="U45" s="26">
        <v>0</v>
      </c>
      <c r="V45" s="26">
        <v>0</v>
      </c>
      <c r="W45" s="26">
        <v>2</v>
      </c>
      <c r="X45" s="26">
        <v>0</v>
      </c>
      <c r="Y45" s="26">
        <v>0</v>
      </c>
      <c r="Z45" s="26">
        <v>0</v>
      </c>
      <c r="AA45" s="26">
        <v>0</v>
      </c>
      <c r="AB45" s="63"/>
      <c r="AC45" s="60"/>
      <c r="AD45" s="63"/>
      <c r="AE45" s="60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63"/>
      <c r="AY45" s="60"/>
      <c r="AZ45" s="63"/>
      <c r="BA45" s="60"/>
      <c r="BB45" s="60"/>
      <c r="BC45" s="60"/>
    </row>
    <row r="46" spans="1:55" x14ac:dyDescent="0.25">
      <c r="A46" s="61">
        <v>13</v>
      </c>
      <c r="B46" s="24" t="s">
        <v>208</v>
      </c>
      <c r="C46" s="24">
        <v>2006</v>
      </c>
      <c r="D46" s="64">
        <v>2008</v>
      </c>
      <c r="E46" s="64">
        <v>2006</v>
      </c>
      <c r="F46" s="24">
        <v>3</v>
      </c>
      <c r="G46" s="24" t="s">
        <v>12</v>
      </c>
      <c r="H46" s="24" t="s">
        <v>13</v>
      </c>
      <c r="I46" s="24" t="s">
        <v>14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61"/>
      <c r="AC46" s="58">
        <v>155.16</v>
      </c>
      <c r="AD46" s="61">
        <f t="shared" ref="AD46" si="60">SUM(J46:AB48)</f>
        <v>4</v>
      </c>
      <c r="AE46" s="58">
        <f t="shared" ref="AE46" si="61">AC46+AD46</f>
        <v>159.16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61"/>
      <c r="AY46" s="58"/>
      <c r="AZ46" s="61">
        <f t="shared" ref="AZ46" si="62">SUM(AF46:AX48)</f>
        <v>0</v>
      </c>
      <c r="BA46" s="58">
        <v>10100</v>
      </c>
      <c r="BB46" s="58">
        <f t="shared" ref="BB46" si="63">MIN(BA46,AE46)</f>
        <v>159.16</v>
      </c>
      <c r="BC46" s="58">
        <f t="shared" ref="BC46" si="64">IF( AND(ISNUMBER(BB$46),ISNUMBER(BB46)),(BB46-BB$46)/BB$46*100,"")</f>
        <v>0</v>
      </c>
    </row>
    <row r="47" spans="1:55" ht="45" x14ac:dyDescent="0.25">
      <c r="A47" s="62"/>
      <c r="B47" s="16" t="s">
        <v>180</v>
      </c>
      <c r="C47" s="16">
        <v>2008</v>
      </c>
      <c r="D47" s="65"/>
      <c r="E47" s="65"/>
      <c r="F47" s="16" t="s">
        <v>18</v>
      </c>
      <c r="G47" s="16" t="s">
        <v>43</v>
      </c>
      <c r="H47" s="16" t="s">
        <v>13</v>
      </c>
      <c r="I47" s="16" t="s">
        <v>14</v>
      </c>
      <c r="J47" s="5">
        <v>0</v>
      </c>
      <c r="K47" s="5">
        <v>0</v>
      </c>
      <c r="L47" s="5">
        <v>0</v>
      </c>
      <c r="M47" s="5">
        <v>0</v>
      </c>
      <c r="N47" s="5">
        <v>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62"/>
      <c r="AC47" s="59"/>
      <c r="AD47" s="62"/>
      <c r="AE47" s="59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62"/>
      <c r="AY47" s="59"/>
      <c r="AZ47" s="62"/>
      <c r="BA47" s="59"/>
      <c r="BB47" s="59"/>
      <c r="BC47" s="59"/>
    </row>
    <row r="48" spans="1:55" x14ac:dyDescent="0.25">
      <c r="A48" s="63"/>
      <c r="B48" s="25" t="s">
        <v>168</v>
      </c>
      <c r="C48" s="25">
        <v>2007</v>
      </c>
      <c r="D48" s="66"/>
      <c r="E48" s="66"/>
      <c r="F48" s="25" t="s">
        <v>18</v>
      </c>
      <c r="G48" s="25" t="s">
        <v>12</v>
      </c>
      <c r="H48" s="25" t="s">
        <v>13</v>
      </c>
      <c r="I48" s="25" t="s">
        <v>14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  <c r="Z48" s="26">
        <v>0</v>
      </c>
      <c r="AA48" s="26">
        <v>0</v>
      </c>
      <c r="AB48" s="63"/>
      <c r="AC48" s="60"/>
      <c r="AD48" s="63"/>
      <c r="AE48" s="60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63"/>
      <c r="AY48" s="60"/>
      <c r="AZ48" s="63"/>
      <c r="BA48" s="60"/>
      <c r="BB48" s="60"/>
      <c r="BC48" s="60"/>
    </row>
    <row r="49" spans="1:55" ht="30" x14ac:dyDescent="0.25">
      <c r="A49" s="61">
        <v>14</v>
      </c>
      <c r="B49" s="24" t="s">
        <v>17</v>
      </c>
      <c r="C49" s="24">
        <v>2008</v>
      </c>
      <c r="D49" s="64">
        <v>2008</v>
      </c>
      <c r="E49" s="64">
        <v>2007</v>
      </c>
      <c r="F49" s="24" t="s">
        <v>18</v>
      </c>
      <c r="G49" s="24" t="s">
        <v>19</v>
      </c>
      <c r="H49" s="24" t="s">
        <v>20</v>
      </c>
      <c r="I49" s="24" t="s">
        <v>21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2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61"/>
      <c r="AC49" s="58">
        <v>165.99</v>
      </c>
      <c r="AD49" s="61">
        <f t="shared" ref="AD49" si="65">SUM(J49:AB51)</f>
        <v>2</v>
      </c>
      <c r="AE49" s="58">
        <f t="shared" ref="AE49" si="66">AC49+AD49</f>
        <v>167.99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61"/>
      <c r="AY49" s="58"/>
      <c r="AZ49" s="61">
        <f t="shared" ref="AZ49" si="67">SUM(AF49:AX51)</f>
        <v>0</v>
      </c>
      <c r="BA49" s="58">
        <v>10100</v>
      </c>
      <c r="BB49" s="58">
        <f t="shared" ref="BB49" si="68">MIN(BA49,AE49)</f>
        <v>167.99</v>
      </c>
      <c r="BC49" s="58">
        <f t="shared" ref="BC49" si="69">IF( AND(ISNUMBER(BB$49),ISNUMBER(BB49)),(BB49-BB$49)/BB$49*100,"")</f>
        <v>0</v>
      </c>
    </row>
    <row r="50" spans="1:55" ht="30" x14ac:dyDescent="0.25">
      <c r="A50" s="62"/>
      <c r="B50" s="16" t="s">
        <v>23</v>
      </c>
      <c r="C50" s="16">
        <v>2007</v>
      </c>
      <c r="D50" s="65"/>
      <c r="E50" s="65"/>
      <c r="F50" s="16" t="s">
        <v>18</v>
      </c>
      <c r="G50" s="16" t="s">
        <v>19</v>
      </c>
      <c r="H50" s="16" t="s">
        <v>20</v>
      </c>
      <c r="I50" s="16" t="s">
        <v>21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2"/>
      <c r="AC50" s="59"/>
      <c r="AD50" s="62"/>
      <c r="AE50" s="59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62"/>
      <c r="AY50" s="59"/>
      <c r="AZ50" s="62"/>
      <c r="BA50" s="59"/>
      <c r="BB50" s="59"/>
      <c r="BC50" s="59"/>
    </row>
    <row r="51" spans="1:55" ht="30" x14ac:dyDescent="0.25">
      <c r="A51" s="63"/>
      <c r="B51" s="25" t="s">
        <v>164</v>
      </c>
      <c r="C51" s="25">
        <v>2007</v>
      </c>
      <c r="D51" s="66"/>
      <c r="E51" s="66"/>
      <c r="F51" s="25" t="s">
        <v>18</v>
      </c>
      <c r="G51" s="25" t="s">
        <v>19</v>
      </c>
      <c r="H51" s="25" t="s">
        <v>20</v>
      </c>
      <c r="I51" s="25" t="s">
        <v>21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63"/>
      <c r="AC51" s="60"/>
      <c r="AD51" s="63"/>
      <c r="AE51" s="60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63"/>
      <c r="AY51" s="60"/>
      <c r="AZ51" s="63"/>
      <c r="BA51" s="60"/>
      <c r="BB51" s="60"/>
      <c r="BC51" s="60"/>
    </row>
    <row r="53" spans="1:55" ht="18.75" x14ac:dyDescent="0.25">
      <c r="A53" s="52" t="s">
        <v>511</v>
      </c>
      <c r="B53" s="52"/>
      <c r="C53" s="52"/>
      <c r="D53" s="52"/>
      <c r="E53" s="52"/>
      <c r="F53" s="52"/>
      <c r="G53" s="52"/>
      <c r="H53" s="52"/>
      <c r="I53" s="52"/>
      <c r="J53" s="52"/>
    </row>
    <row r="54" spans="1:55" x14ac:dyDescent="0.25">
      <c r="A54" s="67" t="s">
        <v>501</v>
      </c>
      <c r="B54" s="67" t="s">
        <v>1</v>
      </c>
      <c r="C54" s="67" t="s">
        <v>2</v>
      </c>
      <c r="D54" s="67" t="s">
        <v>225</v>
      </c>
      <c r="E54" s="67" t="s">
        <v>226</v>
      </c>
      <c r="F54" s="67" t="s">
        <v>3</v>
      </c>
      <c r="G54" s="67" t="s">
        <v>4</v>
      </c>
      <c r="H54" s="67" t="s">
        <v>5</v>
      </c>
      <c r="I54" s="67" t="s">
        <v>6</v>
      </c>
      <c r="J54" s="69" t="s">
        <v>503</v>
      </c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1"/>
      <c r="AF54" s="69" t="s">
        <v>507</v>
      </c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1"/>
      <c r="BB54" s="67" t="s">
        <v>508</v>
      </c>
      <c r="BC54" s="67" t="s">
        <v>509</v>
      </c>
    </row>
    <row r="55" spans="1:55" ht="30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18">
        <v>1</v>
      </c>
      <c r="K55" s="18">
        <v>2</v>
      </c>
      <c r="L55" s="18">
        <v>3</v>
      </c>
      <c r="M55" s="18">
        <v>4</v>
      </c>
      <c r="N55" s="18">
        <v>5</v>
      </c>
      <c r="O55" s="18">
        <v>6</v>
      </c>
      <c r="P55" s="18">
        <v>7</v>
      </c>
      <c r="Q55" s="18">
        <v>8</v>
      </c>
      <c r="R55" s="18">
        <v>9</v>
      </c>
      <c r="S55" s="18">
        <v>10</v>
      </c>
      <c r="T55" s="18">
        <v>11</v>
      </c>
      <c r="U55" s="18">
        <v>12</v>
      </c>
      <c r="V55" s="18">
        <v>13</v>
      </c>
      <c r="W55" s="18">
        <v>14</v>
      </c>
      <c r="X55" s="18">
        <v>15</v>
      </c>
      <c r="Y55" s="18">
        <v>16</v>
      </c>
      <c r="Z55" s="18">
        <v>17</v>
      </c>
      <c r="AA55" s="18">
        <v>18</v>
      </c>
      <c r="AB55" s="18" t="s">
        <v>716</v>
      </c>
      <c r="AC55" s="18" t="s">
        <v>504</v>
      </c>
      <c r="AD55" s="18" t="s">
        <v>505</v>
      </c>
      <c r="AE55" s="18" t="s">
        <v>506</v>
      </c>
      <c r="AF55" s="18">
        <v>1</v>
      </c>
      <c r="AG55" s="18">
        <v>2</v>
      </c>
      <c r="AH55" s="18">
        <v>3</v>
      </c>
      <c r="AI55" s="18">
        <v>4</v>
      </c>
      <c r="AJ55" s="18">
        <v>5</v>
      </c>
      <c r="AK55" s="18">
        <v>6</v>
      </c>
      <c r="AL55" s="18">
        <v>7</v>
      </c>
      <c r="AM55" s="18">
        <v>8</v>
      </c>
      <c r="AN55" s="18">
        <v>9</v>
      </c>
      <c r="AO55" s="18">
        <v>10</v>
      </c>
      <c r="AP55" s="18">
        <v>11</v>
      </c>
      <c r="AQ55" s="18">
        <v>12</v>
      </c>
      <c r="AR55" s="18">
        <v>13</v>
      </c>
      <c r="AS55" s="18">
        <v>14</v>
      </c>
      <c r="AT55" s="18">
        <v>15</v>
      </c>
      <c r="AU55" s="18">
        <v>16</v>
      </c>
      <c r="AV55" s="18">
        <v>17</v>
      </c>
      <c r="AW55" s="18">
        <v>18</v>
      </c>
      <c r="AX55" s="18" t="s">
        <v>716</v>
      </c>
      <c r="AY55" s="18" t="s">
        <v>504</v>
      </c>
      <c r="AZ55" s="18" t="s">
        <v>505</v>
      </c>
      <c r="BA55" s="18" t="s">
        <v>506</v>
      </c>
      <c r="BB55" s="68"/>
      <c r="BC55" s="68"/>
    </row>
    <row r="56" spans="1:55" ht="60" x14ac:dyDescent="0.25">
      <c r="A56" s="61">
        <v>1</v>
      </c>
      <c r="B56" s="21" t="s">
        <v>512</v>
      </c>
      <c r="C56" s="21" t="s">
        <v>513</v>
      </c>
      <c r="D56" s="64">
        <v>2004</v>
      </c>
      <c r="E56" s="64">
        <v>2002</v>
      </c>
      <c r="F56" s="21" t="s">
        <v>514</v>
      </c>
      <c r="G56" s="21" t="s">
        <v>19</v>
      </c>
      <c r="H56" s="21" t="s">
        <v>30</v>
      </c>
      <c r="I56" s="21" t="s">
        <v>31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61"/>
      <c r="AC56" s="58">
        <v>125.39</v>
      </c>
      <c r="AD56" s="61">
        <f t="shared" ref="AD56" si="70">SUM(J56:AB58)</f>
        <v>0</v>
      </c>
      <c r="AE56" s="58">
        <f t="shared" ref="AE56" si="71">AC56+AD56</f>
        <v>125.39</v>
      </c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61"/>
      <c r="AY56" s="58"/>
      <c r="AZ56" s="61">
        <f t="shared" ref="AZ56" si="72">SUM(AF56:AX58)</f>
        <v>0</v>
      </c>
      <c r="BA56" s="58">
        <v>10100</v>
      </c>
      <c r="BB56" s="58">
        <f t="shared" ref="BB56" si="73">MIN(BA56,AE56)</f>
        <v>125.39</v>
      </c>
      <c r="BC56" s="58">
        <f t="shared" ref="BC56" si="74">IF( AND(ISNUMBER(BB$56),ISNUMBER(BB56)),(BB56-BB$56)/BB$56*100,"")</f>
        <v>0</v>
      </c>
    </row>
    <row r="57" spans="1:55" ht="60" x14ac:dyDescent="0.25">
      <c r="A57" s="62"/>
      <c r="B57" s="16" t="s">
        <v>518</v>
      </c>
      <c r="C57" s="16" t="s">
        <v>519</v>
      </c>
      <c r="D57" s="65"/>
      <c r="E57" s="65"/>
      <c r="F57" s="16" t="s">
        <v>520</v>
      </c>
      <c r="G57" s="16" t="s">
        <v>19</v>
      </c>
      <c r="H57" s="16" t="s">
        <v>30</v>
      </c>
      <c r="I57" s="16" t="s">
        <v>31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2"/>
      <c r="AC57" s="59"/>
      <c r="AD57" s="62"/>
      <c r="AE57" s="59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62"/>
      <c r="AY57" s="59"/>
      <c r="AZ57" s="62"/>
      <c r="BA57" s="59"/>
      <c r="BB57" s="59"/>
      <c r="BC57" s="59"/>
    </row>
    <row r="58" spans="1:55" ht="60" x14ac:dyDescent="0.25">
      <c r="A58" s="63"/>
      <c r="B58" s="25" t="s">
        <v>524</v>
      </c>
      <c r="C58" s="25" t="s">
        <v>525</v>
      </c>
      <c r="D58" s="66"/>
      <c r="E58" s="66"/>
      <c r="F58" s="25" t="s">
        <v>526</v>
      </c>
      <c r="G58" s="25" t="s">
        <v>68</v>
      </c>
      <c r="H58" s="25" t="s">
        <v>30</v>
      </c>
      <c r="I58" s="25" t="s">
        <v>31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63"/>
      <c r="AC58" s="60"/>
      <c r="AD58" s="63"/>
      <c r="AE58" s="60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63"/>
      <c r="AY58" s="60"/>
      <c r="AZ58" s="63"/>
      <c r="BA58" s="60"/>
      <c r="BB58" s="60"/>
      <c r="BC58" s="60"/>
    </row>
    <row r="59" spans="1:55" ht="30" x14ac:dyDescent="0.25">
      <c r="A59" s="61">
        <v>2</v>
      </c>
      <c r="B59" s="24" t="s">
        <v>515</v>
      </c>
      <c r="C59" s="24" t="s">
        <v>516</v>
      </c>
      <c r="D59" s="64">
        <v>2006</v>
      </c>
      <c r="E59" s="64">
        <v>1980</v>
      </c>
      <c r="F59" s="24" t="s">
        <v>517</v>
      </c>
      <c r="G59" s="24" t="s">
        <v>12</v>
      </c>
      <c r="H59" s="24" t="s">
        <v>13</v>
      </c>
      <c r="I59" s="24" t="s">
        <v>118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61"/>
      <c r="AC59" s="58">
        <v>132.06</v>
      </c>
      <c r="AD59" s="61">
        <f t="shared" ref="AD59" si="75">SUM(J59:AB61)</f>
        <v>2</v>
      </c>
      <c r="AE59" s="58">
        <f t="shared" ref="AE59" si="76">AC59+AD59</f>
        <v>134.06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61"/>
      <c r="AY59" s="58"/>
      <c r="AZ59" s="61">
        <f t="shared" ref="AZ59" si="77">SUM(AF59:AX61)</f>
        <v>0</v>
      </c>
      <c r="BA59" s="58">
        <v>10100</v>
      </c>
      <c r="BB59" s="58">
        <f t="shared" ref="BB59" si="78">MIN(BA59,AE59)</f>
        <v>134.06</v>
      </c>
      <c r="BC59" s="58">
        <f t="shared" ref="BC59" si="79">IF( AND(ISNUMBER(BB$59),ISNUMBER(BB59)),(BB59-BB$59)/BB$59*100,"")</f>
        <v>0</v>
      </c>
    </row>
    <row r="60" spans="1:55" ht="30" x14ac:dyDescent="0.25">
      <c r="A60" s="62"/>
      <c r="B60" s="16" t="s">
        <v>536</v>
      </c>
      <c r="C60" s="16" t="s">
        <v>537</v>
      </c>
      <c r="D60" s="65"/>
      <c r="E60" s="65"/>
      <c r="F60" s="16" t="s">
        <v>514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62"/>
      <c r="AC60" s="59"/>
      <c r="AD60" s="62"/>
      <c r="AE60" s="59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62"/>
      <c r="AY60" s="59"/>
      <c r="AZ60" s="62"/>
      <c r="BA60" s="59"/>
      <c r="BB60" s="59"/>
      <c r="BC60" s="59"/>
    </row>
    <row r="61" spans="1:55" ht="30" x14ac:dyDescent="0.25">
      <c r="A61" s="63"/>
      <c r="B61" s="25" t="s">
        <v>533</v>
      </c>
      <c r="C61" s="25" t="s">
        <v>534</v>
      </c>
      <c r="D61" s="66"/>
      <c r="E61" s="66"/>
      <c r="F61" s="25" t="s">
        <v>535</v>
      </c>
      <c r="G61" s="25" t="s">
        <v>12</v>
      </c>
      <c r="H61" s="25" t="s">
        <v>13</v>
      </c>
      <c r="I61" s="25" t="s">
        <v>14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2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63"/>
      <c r="AC61" s="60"/>
      <c r="AD61" s="63"/>
      <c r="AE61" s="60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63"/>
      <c r="AY61" s="60"/>
      <c r="AZ61" s="63"/>
      <c r="BA61" s="60"/>
      <c r="BB61" s="60"/>
      <c r="BC61" s="60"/>
    </row>
    <row r="62" spans="1:55" ht="120" x14ac:dyDescent="0.25">
      <c r="A62" s="61">
        <v>3</v>
      </c>
      <c r="B62" s="24" t="s">
        <v>555</v>
      </c>
      <c r="C62" s="24" t="s">
        <v>556</v>
      </c>
      <c r="D62" s="64">
        <v>2007</v>
      </c>
      <c r="E62" s="64">
        <v>1992</v>
      </c>
      <c r="F62" s="24" t="s">
        <v>526</v>
      </c>
      <c r="G62" s="24" t="s">
        <v>262</v>
      </c>
      <c r="H62" s="24" t="s">
        <v>73</v>
      </c>
      <c r="I62" s="24" t="s">
        <v>321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2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61"/>
      <c r="AC62" s="58">
        <v>137.62</v>
      </c>
      <c r="AD62" s="61">
        <f t="shared" ref="AD62" si="80">SUM(J62:AB64)</f>
        <v>8</v>
      </c>
      <c r="AE62" s="58">
        <f t="shared" ref="AE62" si="81">AC62+AD62</f>
        <v>145.62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61"/>
      <c r="AY62" s="58"/>
      <c r="AZ62" s="61">
        <f t="shared" ref="AZ62" si="82">SUM(AF62:AX64)</f>
        <v>0</v>
      </c>
      <c r="BA62" s="58">
        <v>10100</v>
      </c>
      <c r="BB62" s="58">
        <f t="shared" ref="BB62" si="83">MIN(BA62,AE62)</f>
        <v>145.62</v>
      </c>
      <c r="BC62" s="58">
        <f t="shared" ref="BC62" si="84">IF( AND(ISNUMBER(BB$62),ISNUMBER(BB62)),(BB62-BB$62)/BB$62*100,"")</f>
        <v>0</v>
      </c>
    </row>
    <row r="63" spans="1:55" ht="120" x14ac:dyDescent="0.25">
      <c r="A63" s="62"/>
      <c r="B63" s="16" t="s">
        <v>555</v>
      </c>
      <c r="C63" s="16" t="s">
        <v>556</v>
      </c>
      <c r="D63" s="65"/>
      <c r="E63" s="65"/>
      <c r="F63" s="16" t="s">
        <v>526</v>
      </c>
      <c r="G63" s="16" t="s">
        <v>262</v>
      </c>
      <c r="H63" s="16" t="s">
        <v>73</v>
      </c>
      <c r="I63" s="16" t="s">
        <v>321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2"/>
      <c r="AC63" s="59"/>
      <c r="AD63" s="62"/>
      <c r="AE63" s="59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62"/>
      <c r="AY63" s="59"/>
      <c r="AZ63" s="62"/>
      <c r="BA63" s="59"/>
      <c r="BB63" s="59"/>
      <c r="BC63" s="59"/>
    </row>
    <row r="64" spans="1:55" ht="75" x14ac:dyDescent="0.25">
      <c r="A64" s="62"/>
      <c r="B64" s="25" t="s">
        <v>557</v>
      </c>
      <c r="C64" s="25" t="s">
        <v>558</v>
      </c>
      <c r="D64" s="65"/>
      <c r="E64" s="65"/>
      <c r="F64" s="25" t="s">
        <v>535</v>
      </c>
      <c r="G64" s="25" t="s">
        <v>47</v>
      </c>
      <c r="H64" s="25" t="s">
        <v>73</v>
      </c>
      <c r="I64" s="25" t="s">
        <v>374</v>
      </c>
      <c r="J64" s="26">
        <v>0</v>
      </c>
      <c r="K64" s="26">
        <v>2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2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62"/>
      <c r="AC64" s="59"/>
      <c r="AD64" s="62"/>
      <c r="AE64" s="59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62"/>
      <c r="AY64" s="59"/>
      <c r="AZ64" s="62"/>
      <c r="BA64" s="59"/>
      <c r="BB64" s="59"/>
      <c r="BC64" s="59"/>
    </row>
    <row r="65" spans="1:55" ht="75" x14ac:dyDescent="0.25">
      <c r="A65" s="63"/>
      <c r="B65" s="27" t="s">
        <v>557</v>
      </c>
      <c r="C65" s="27" t="s">
        <v>558</v>
      </c>
      <c r="D65" s="66"/>
      <c r="E65" s="66"/>
      <c r="F65" s="27" t="s">
        <v>535</v>
      </c>
      <c r="G65" s="27" t="s">
        <v>47</v>
      </c>
      <c r="H65" s="27" t="s">
        <v>73</v>
      </c>
      <c r="I65" s="27" t="s">
        <v>374</v>
      </c>
      <c r="J65" s="11">
        <v>0</v>
      </c>
      <c r="K65" s="11">
        <v>2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2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63"/>
      <c r="AC65" s="60"/>
      <c r="AD65" s="63"/>
      <c r="AE65" s="60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63"/>
      <c r="AY65" s="60"/>
      <c r="AZ65" s="63"/>
      <c r="BA65" s="60"/>
      <c r="BB65" s="60"/>
      <c r="BC65" s="60"/>
    </row>
    <row r="66" spans="1:55" ht="60" x14ac:dyDescent="0.25">
      <c r="A66" s="2"/>
      <c r="B66" s="24" t="s">
        <v>530</v>
      </c>
      <c r="C66" s="24" t="s">
        <v>531</v>
      </c>
      <c r="D66" s="24"/>
      <c r="E66" s="24"/>
      <c r="F66" s="24" t="s">
        <v>532</v>
      </c>
      <c r="G66" s="24" t="s">
        <v>47</v>
      </c>
      <c r="H66" s="24" t="s">
        <v>73</v>
      </c>
      <c r="I66" s="24" t="s">
        <v>349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2</v>
      </c>
      <c r="P66" s="2">
        <v>0</v>
      </c>
      <c r="Q66" s="2">
        <v>0</v>
      </c>
      <c r="R66" s="2">
        <v>0</v>
      </c>
      <c r="S66" s="2">
        <v>2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ht="60" x14ac:dyDescent="0.25">
      <c r="A67" s="5"/>
      <c r="B67" s="16" t="s">
        <v>530</v>
      </c>
      <c r="C67" s="16" t="s">
        <v>531</v>
      </c>
      <c r="D67" s="16"/>
      <c r="E67" s="16"/>
      <c r="F67" s="16" t="s">
        <v>532</v>
      </c>
      <c r="G67" s="16" t="s">
        <v>47</v>
      </c>
      <c r="H67" s="16" t="s">
        <v>73</v>
      </c>
      <c r="I67" s="16" t="s">
        <v>349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2</v>
      </c>
      <c r="P67" s="5">
        <v>0</v>
      </c>
      <c r="Q67" s="5">
        <v>0</v>
      </c>
      <c r="R67" s="5">
        <v>0</v>
      </c>
      <c r="S67" s="5">
        <v>2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spans="1:55" ht="45" x14ac:dyDescent="0.25">
      <c r="A68" s="72">
        <v>4</v>
      </c>
      <c r="B68" s="16" t="s">
        <v>521</v>
      </c>
      <c r="C68" s="16" t="s">
        <v>522</v>
      </c>
      <c r="D68" s="74">
        <v>2006</v>
      </c>
      <c r="E68" s="74">
        <v>1980</v>
      </c>
      <c r="F68" s="16" t="s">
        <v>523</v>
      </c>
      <c r="G68" s="16" t="s">
        <v>19</v>
      </c>
      <c r="H68" s="16" t="s">
        <v>366</v>
      </c>
      <c r="I68" s="16" t="s">
        <v>21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72"/>
      <c r="AC68" s="73">
        <v>160.75</v>
      </c>
      <c r="AD68" s="72">
        <f t="shared" ref="AD68" si="85">SUM(J68:AB70)</f>
        <v>0</v>
      </c>
      <c r="AE68" s="73">
        <f t="shared" ref="AE68" si="86">AC68+AD68</f>
        <v>160.75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72"/>
      <c r="AY68" s="73"/>
      <c r="AZ68" s="72">
        <f t="shared" ref="AZ68" si="87">SUM(AF68:AX70)</f>
        <v>0</v>
      </c>
      <c r="BA68" s="73">
        <v>10100</v>
      </c>
      <c r="BB68" s="73">
        <f t="shared" ref="BB68" si="88">MIN(BA68,AE68)</f>
        <v>160.75</v>
      </c>
      <c r="BC68" s="73">
        <f t="shared" ref="BC68" si="89">IF( AND(ISNUMBER(BB$68),ISNUMBER(BB68)),(BB68-BB$68)/BB$68*100,"")</f>
        <v>0</v>
      </c>
    </row>
    <row r="69" spans="1:55" ht="30" x14ac:dyDescent="0.25">
      <c r="A69" s="62"/>
      <c r="B69" s="16" t="s">
        <v>527</v>
      </c>
      <c r="C69" s="16" t="s">
        <v>528</v>
      </c>
      <c r="D69" s="65"/>
      <c r="E69" s="65"/>
      <c r="F69" s="16" t="s">
        <v>529</v>
      </c>
      <c r="G69" s="16" t="s">
        <v>19</v>
      </c>
      <c r="H69" s="16" t="s">
        <v>20</v>
      </c>
      <c r="I69" s="16" t="s">
        <v>21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62"/>
      <c r="AC69" s="59"/>
      <c r="AD69" s="62"/>
      <c r="AE69" s="59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62"/>
      <c r="AY69" s="59"/>
      <c r="AZ69" s="62"/>
      <c r="BA69" s="59"/>
      <c r="BB69" s="59"/>
      <c r="BC69" s="59"/>
    </row>
    <row r="70" spans="1:55" ht="30" x14ac:dyDescent="0.25">
      <c r="A70" s="63"/>
      <c r="B70" s="25" t="s">
        <v>538</v>
      </c>
      <c r="C70" s="25" t="s">
        <v>534</v>
      </c>
      <c r="D70" s="66"/>
      <c r="E70" s="66"/>
      <c r="F70" s="25" t="s">
        <v>539</v>
      </c>
      <c r="G70" s="25" t="s">
        <v>19</v>
      </c>
      <c r="H70" s="25" t="s">
        <v>20</v>
      </c>
      <c r="I70" s="25" t="s">
        <v>21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v>0</v>
      </c>
      <c r="AB70" s="63"/>
      <c r="AC70" s="60"/>
      <c r="AD70" s="63"/>
      <c r="AE70" s="60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63"/>
      <c r="AY70" s="60"/>
      <c r="AZ70" s="63"/>
      <c r="BA70" s="60"/>
      <c r="BB70" s="60"/>
      <c r="BC70" s="60"/>
    </row>
    <row r="71" spans="1:55" ht="30" x14ac:dyDescent="0.25">
      <c r="A71" s="78">
        <v>5</v>
      </c>
      <c r="B71" s="29" t="s">
        <v>562</v>
      </c>
      <c r="C71" s="29" t="s">
        <v>563</v>
      </c>
      <c r="D71" s="78">
        <v>2008</v>
      </c>
      <c r="E71" s="78">
        <v>2004</v>
      </c>
      <c r="F71" s="29" t="s">
        <v>539</v>
      </c>
      <c r="G71" s="1" t="s">
        <v>19</v>
      </c>
      <c r="H71" s="1" t="s">
        <v>77</v>
      </c>
      <c r="I71" s="1" t="s">
        <v>31</v>
      </c>
      <c r="J71" s="1">
        <v>0</v>
      </c>
      <c r="K71" s="1">
        <v>2</v>
      </c>
      <c r="L71" s="1">
        <v>0</v>
      </c>
      <c r="M71" s="1">
        <v>0</v>
      </c>
      <c r="N71" s="1">
        <v>0</v>
      </c>
      <c r="O71" s="1">
        <v>2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2</v>
      </c>
      <c r="X71" s="1">
        <v>0</v>
      </c>
      <c r="Y71" s="1">
        <v>0</v>
      </c>
      <c r="Z71" s="1">
        <v>0</v>
      </c>
      <c r="AA71" s="1">
        <v>0</v>
      </c>
      <c r="AB71" s="78"/>
      <c r="AC71" s="75">
        <v>143.66999999999999</v>
      </c>
      <c r="AD71" s="78">
        <f t="shared" ref="AD71" si="90">SUM(J71:AB73)</f>
        <v>18</v>
      </c>
      <c r="AE71" s="75">
        <f t="shared" ref="AE71" si="91">AC71+AD71</f>
        <v>161.66999999999999</v>
      </c>
      <c r="AX71" s="78"/>
      <c r="AY71" s="75"/>
      <c r="AZ71" s="78">
        <f t="shared" ref="AZ71" si="92">SUM(AF71:AX73)</f>
        <v>0</v>
      </c>
      <c r="BA71" s="75">
        <v>10100</v>
      </c>
      <c r="BB71" s="75">
        <f t="shared" ref="BB71" si="93">MIN(BA71,AE71)</f>
        <v>161.66999999999999</v>
      </c>
      <c r="BC71" s="75">
        <f t="shared" ref="BC71" si="94">IF( AND(ISNUMBER(BB$71),ISNUMBER(BB71)),(BB71-BB$71)/BB$71*100,"")</f>
        <v>0</v>
      </c>
    </row>
    <row r="72" spans="1:55" ht="75" x14ac:dyDescent="0.25">
      <c r="A72" s="79"/>
      <c r="B72" s="29" t="s">
        <v>717</v>
      </c>
      <c r="C72" s="29" t="s">
        <v>718</v>
      </c>
      <c r="D72" s="79"/>
      <c r="E72" s="79"/>
      <c r="F72" s="29" t="s">
        <v>614</v>
      </c>
      <c r="G72" s="29" t="s">
        <v>719</v>
      </c>
      <c r="H72" s="1" t="s">
        <v>720</v>
      </c>
      <c r="I72" s="1" t="s">
        <v>721</v>
      </c>
      <c r="J72" s="1">
        <v>0</v>
      </c>
      <c r="K72" s="1">
        <v>0</v>
      </c>
      <c r="L72" s="1">
        <v>2</v>
      </c>
      <c r="M72" s="1">
        <v>0</v>
      </c>
      <c r="N72" s="1">
        <v>0</v>
      </c>
      <c r="O72" s="1">
        <v>0</v>
      </c>
      <c r="P72" s="1">
        <v>0</v>
      </c>
      <c r="Q72" s="1">
        <v>2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79"/>
      <c r="AC72" s="76"/>
      <c r="AD72" s="79"/>
      <c r="AE72" s="76"/>
      <c r="AX72" s="79"/>
      <c r="AY72" s="76"/>
      <c r="AZ72" s="79"/>
      <c r="BA72" s="76"/>
      <c r="BB72" s="76"/>
      <c r="BC72" s="76"/>
    </row>
    <row r="73" spans="1:55" ht="60" x14ac:dyDescent="0.25">
      <c r="A73" s="80"/>
      <c r="B73" s="30" t="s">
        <v>722</v>
      </c>
      <c r="C73" s="30" t="s">
        <v>558</v>
      </c>
      <c r="D73" s="80"/>
      <c r="E73" s="80"/>
      <c r="F73" s="30" t="s">
        <v>551</v>
      </c>
      <c r="G73" s="30" t="s">
        <v>723</v>
      </c>
      <c r="H73" s="28" t="s">
        <v>720</v>
      </c>
      <c r="I73" s="28" t="s">
        <v>721</v>
      </c>
      <c r="J73" s="28">
        <v>0</v>
      </c>
      <c r="K73" s="28">
        <v>0</v>
      </c>
      <c r="L73" s="28">
        <v>0</v>
      </c>
      <c r="M73" s="28">
        <v>0</v>
      </c>
      <c r="N73" s="28">
        <v>2</v>
      </c>
      <c r="O73" s="28">
        <v>0</v>
      </c>
      <c r="P73" s="28">
        <v>0</v>
      </c>
      <c r="Q73" s="28">
        <v>2</v>
      </c>
      <c r="R73" s="28">
        <v>0</v>
      </c>
      <c r="S73" s="28">
        <v>2</v>
      </c>
      <c r="T73" s="28">
        <v>0</v>
      </c>
      <c r="U73" s="28">
        <v>0</v>
      </c>
      <c r="V73" s="28">
        <v>0</v>
      </c>
      <c r="W73" s="28">
        <v>2</v>
      </c>
      <c r="X73" s="28">
        <v>0</v>
      </c>
      <c r="Y73" s="28">
        <v>0</v>
      </c>
      <c r="Z73" s="28">
        <v>0</v>
      </c>
      <c r="AA73" s="28">
        <v>0</v>
      </c>
      <c r="AB73" s="80"/>
      <c r="AC73" s="77"/>
      <c r="AD73" s="80"/>
      <c r="AE73" s="77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80"/>
      <c r="AY73" s="77"/>
      <c r="AZ73" s="80"/>
      <c r="BA73" s="77"/>
      <c r="BB73" s="77"/>
      <c r="BC73" s="77"/>
    </row>
    <row r="75" spans="1:55" ht="18.75" x14ac:dyDescent="0.25">
      <c r="A75" s="52" t="s">
        <v>564</v>
      </c>
      <c r="B75" s="52"/>
      <c r="C75" s="52"/>
      <c r="D75" s="52"/>
      <c r="E75" s="52"/>
      <c r="F75" s="52"/>
      <c r="G75" s="52"/>
      <c r="H75" s="52"/>
      <c r="I75" s="52"/>
      <c r="J75" s="52"/>
    </row>
    <row r="76" spans="1:55" x14ac:dyDescent="0.25">
      <c r="A76" s="67" t="s">
        <v>501</v>
      </c>
      <c r="B76" s="67" t="s">
        <v>1</v>
      </c>
      <c r="C76" s="67" t="s">
        <v>2</v>
      </c>
      <c r="D76" s="67" t="s">
        <v>225</v>
      </c>
      <c r="E76" s="67" t="s">
        <v>226</v>
      </c>
      <c r="F76" s="67" t="s">
        <v>3</v>
      </c>
      <c r="G76" s="67" t="s">
        <v>4</v>
      </c>
      <c r="H76" s="67" t="s">
        <v>5</v>
      </c>
      <c r="I76" s="67" t="s">
        <v>6</v>
      </c>
      <c r="J76" s="69" t="s">
        <v>503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1"/>
      <c r="AF76" s="69" t="s">
        <v>507</v>
      </c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1"/>
      <c r="BB76" s="67" t="s">
        <v>508</v>
      </c>
      <c r="BC76" s="67" t="s">
        <v>509</v>
      </c>
    </row>
    <row r="77" spans="1:55" ht="30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18">
        <v>1</v>
      </c>
      <c r="K77" s="18">
        <v>2</v>
      </c>
      <c r="L77" s="18">
        <v>3</v>
      </c>
      <c r="M77" s="18">
        <v>4</v>
      </c>
      <c r="N77" s="18">
        <v>5</v>
      </c>
      <c r="O77" s="18">
        <v>6</v>
      </c>
      <c r="P77" s="18">
        <v>7</v>
      </c>
      <c r="Q77" s="18">
        <v>8</v>
      </c>
      <c r="R77" s="18">
        <v>9</v>
      </c>
      <c r="S77" s="18">
        <v>10</v>
      </c>
      <c r="T77" s="18">
        <v>11</v>
      </c>
      <c r="U77" s="18">
        <v>12</v>
      </c>
      <c r="V77" s="18">
        <v>13</v>
      </c>
      <c r="W77" s="18">
        <v>14</v>
      </c>
      <c r="X77" s="18">
        <v>15</v>
      </c>
      <c r="Y77" s="18">
        <v>16</v>
      </c>
      <c r="Z77" s="18">
        <v>17</v>
      </c>
      <c r="AA77" s="18">
        <v>18</v>
      </c>
      <c r="AB77" s="18" t="s">
        <v>716</v>
      </c>
      <c r="AC77" s="18" t="s">
        <v>504</v>
      </c>
      <c r="AD77" s="18" t="s">
        <v>505</v>
      </c>
      <c r="AE77" s="18" t="s">
        <v>506</v>
      </c>
      <c r="AF77" s="18">
        <v>1</v>
      </c>
      <c r="AG77" s="18">
        <v>2</v>
      </c>
      <c r="AH77" s="18">
        <v>3</v>
      </c>
      <c r="AI77" s="18">
        <v>4</v>
      </c>
      <c r="AJ77" s="18">
        <v>5</v>
      </c>
      <c r="AK77" s="18">
        <v>6</v>
      </c>
      <c r="AL77" s="18">
        <v>7</v>
      </c>
      <c r="AM77" s="18">
        <v>8</v>
      </c>
      <c r="AN77" s="18">
        <v>9</v>
      </c>
      <c r="AO77" s="18">
        <v>10</v>
      </c>
      <c r="AP77" s="18">
        <v>11</v>
      </c>
      <c r="AQ77" s="18">
        <v>12</v>
      </c>
      <c r="AR77" s="18">
        <v>13</v>
      </c>
      <c r="AS77" s="18">
        <v>14</v>
      </c>
      <c r="AT77" s="18">
        <v>15</v>
      </c>
      <c r="AU77" s="18">
        <v>16</v>
      </c>
      <c r="AV77" s="18">
        <v>17</v>
      </c>
      <c r="AW77" s="18">
        <v>18</v>
      </c>
      <c r="AX77" s="18" t="s">
        <v>716</v>
      </c>
      <c r="AY77" s="18" t="s">
        <v>504</v>
      </c>
      <c r="AZ77" s="18" t="s">
        <v>505</v>
      </c>
      <c r="BA77" s="18" t="s">
        <v>506</v>
      </c>
      <c r="BB77" s="68"/>
      <c r="BC77" s="68"/>
    </row>
    <row r="78" spans="1:55" ht="75" x14ac:dyDescent="0.25">
      <c r="A78" s="61">
        <v>1</v>
      </c>
      <c r="B78" s="21" t="s">
        <v>92</v>
      </c>
      <c r="C78" s="21">
        <v>2002</v>
      </c>
      <c r="D78" s="64">
        <v>2005</v>
      </c>
      <c r="E78" s="64">
        <v>2002</v>
      </c>
      <c r="F78" s="21" t="s">
        <v>59</v>
      </c>
      <c r="G78" s="21" t="s">
        <v>47</v>
      </c>
      <c r="H78" s="21" t="s">
        <v>73</v>
      </c>
      <c r="I78" s="21" t="s">
        <v>382</v>
      </c>
      <c r="J78" s="20">
        <v>0</v>
      </c>
      <c r="K78" s="20">
        <v>2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61"/>
      <c r="AC78" s="58">
        <v>144.31</v>
      </c>
      <c r="AD78" s="61">
        <f t="shared" ref="AD78" si="95">SUM(J78:AB80)</f>
        <v>4</v>
      </c>
      <c r="AE78" s="58">
        <f t="shared" ref="AE78" si="96">AC78+AD78</f>
        <v>148.31</v>
      </c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61"/>
      <c r="AY78" s="58"/>
      <c r="AZ78" s="61">
        <f t="shared" ref="AZ78" si="97">SUM(AF78:AX80)</f>
        <v>0</v>
      </c>
      <c r="BA78" s="58">
        <v>10100</v>
      </c>
      <c r="BB78" s="58">
        <f t="shared" ref="BB78" si="98">MIN(BA78,AE78)</f>
        <v>148.31</v>
      </c>
      <c r="BC78" s="58">
        <f t="shared" ref="BC78" si="99">IF( AND(ISNUMBER(BB$78),ISNUMBER(BB78)),(BB78-BB$78)/BB$78*100,"")</f>
        <v>0</v>
      </c>
    </row>
    <row r="79" spans="1:55" ht="30" x14ac:dyDescent="0.25">
      <c r="A79" s="62"/>
      <c r="B79" s="16" t="s">
        <v>46</v>
      </c>
      <c r="C79" s="16">
        <v>2005</v>
      </c>
      <c r="D79" s="65"/>
      <c r="E79" s="65"/>
      <c r="F79" s="16" t="s">
        <v>24</v>
      </c>
      <c r="G79" s="16" t="s">
        <v>47</v>
      </c>
      <c r="H79" s="16" t="s">
        <v>73</v>
      </c>
      <c r="I79" s="16" t="s">
        <v>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62"/>
      <c r="AC79" s="59"/>
      <c r="AD79" s="62"/>
      <c r="AE79" s="59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62"/>
      <c r="AY79" s="59"/>
      <c r="AZ79" s="62"/>
      <c r="BA79" s="59"/>
      <c r="BB79" s="59"/>
      <c r="BC79" s="59"/>
    </row>
    <row r="80" spans="1:55" ht="30" x14ac:dyDescent="0.25">
      <c r="A80" s="63"/>
      <c r="B80" s="25" t="s">
        <v>72</v>
      </c>
      <c r="C80" s="25">
        <v>2005</v>
      </c>
      <c r="D80" s="66"/>
      <c r="E80" s="66"/>
      <c r="F80" s="25" t="s">
        <v>24</v>
      </c>
      <c r="G80" s="25" t="s">
        <v>47</v>
      </c>
      <c r="H80" s="25" t="s">
        <v>73</v>
      </c>
      <c r="I80" s="25" t="s">
        <v>74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2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  <c r="Z80" s="26">
        <v>0</v>
      </c>
      <c r="AA80" s="26">
        <v>0</v>
      </c>
      <c r="AB80" s="63"/>
      <c r="AC80" s="60"/>
      <c r="AD80" s="63"/>
      <c r="AE80" s="60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63"/>
      <c r="AY80" s="60"/>
      <c r="AZ80" s="63"/>
      <c r="BA80" s="60"/>
      <c r="BB80" s="60"/>
      <c r="BC80" s="60"/>
    </row>
    <row r="81" spans="1:55" ht="60" x14ac:dyDescent="0.25">
      <c r="A81" s="61">
        <v>2</v>
      </c>
      <c r="B81" s="24" t="s">
        <v>86</v>
      </c>
      <c r="C81" s="24">
        <v>2004</v>
      </c>
      <c r="D81" s="64">
        <v>2007</v>
      </c>
      <c r="E81" s="64">
        <v>2004</v>
      </c>
      <c r="F81" s="24">
        <v>3</v>
      </c>
      <c r="G81" s="24" t="s">
        <v>19</v>
      </c>
      <c r="H81" s="24" t="s">
        <v>77</v>
      </c>
      <c r="I81" s="24" t="s">
        <v>31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61"/>
      <c r="AC81" s="58">
        <v>155.72</v>
      </c>
      <c r="AD81" s="61">
        <f t="shared" ref="AD81" si="100">SUM(J81:AB83)</f>
        <v>0</v>
      </c>
      <c r="AE81" s="58">
        <f t="shared" ref="AE81" si="101">AC81+AD81</f>
        <v>155.72</v>
      </c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61"/>
      <c r="AY81" s="58"/>
      <c r="AZ81" s="61">
        <f t="shared" ref="AZ81" si="102">SUM(AF81:AX83)</f>
        <v>0</v>
      </c>
      <c r="BA81" s="58">
        <v>10100</v>
      </c>
      <c r="BB81" s="58">
        <f t="shared" ref="BB81" si="103">MIN(BA81,AE81)</f>
        <v>155.72</v>
      </c>
      <c r="BC81" s="58">
        <f t="shared" ref="BC81" si="104">IF( AND(ISNUMBER(BB$81),ISNUMBER(BB81)),(BB81-BB$81)/BB$81*100,"")</f>
        <v>0</v>
      </c>
    </row>
    <row r="82" spans="1:55" ht="60" x14ac:dyDescent="0.25">
      <c r="A82" s="62"/>
      <c r="B82" s="16" t="s">
        <v>128</v>
      </c>
      <c r="C82" s="16">
        <v>2005</v>
      </c>
      <c r="D82" s="65"/>
      <c r="E82" s="65"/>
      <c r="F82" s="16">
        <v>3</v>
      </c>
      <c r="G82" s="16" t="s">
        <v>19</v>
      </c>
      <c r="H82" s="16" t="s">
        <v>77</v>
      </c>
      <c r="I82" s="16" t="s">
        <v>31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2"/>
      <c r="AC82" s="59"/>
      <c r="AD82" s="62"/>
      <c r="AE82" s="59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62"/>
      <c r="AY82" s="59"/>
      <c r="AZ82" s="62"/>
      <c r="BA82" s="59"/>
      <c r="BB82" s="59"/>
      <c r="BC82" s="59"/>
    </row>
    <row r="83" spans="1:55" ht="60" x14ac:dyDescent="0.25">
      <c r="A83" s="63"/>
      <c r="B83" s="25" t="s">
        <v>391</v>
      </c>
      <c r="C83" s="25">
        <v>2007</v>
      </c>
      <c r="D83" s="66"/>
      <c r="E83" s="66"/>
      <c r="F83" s="25" t="s">
        <v>18</v>
      </c>
      <c r="G83" s="25" t="s">
        <v>19</v>
      </c>
      <c r="H83" s="25" t="s">
        <v>77</v>
      </c>
      <c r="I83" s="25" t="s">
        <v>162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  <c r="Z83" s="26">
        <v>0</v>
      </c>
      <c r="AA83" s="26">
        <v>0</v>
      </c>
      <c r="AB83" s="63"/>
      <c r="AC83" s="60"/>
      <c r="AD83" s="63"/>
      <c r="AE83" s="60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63"/>
      <c r="AY83" s="60"/>
      <c r="AZ83" s="63"/>
      <c r="BA83" s="60"/>
      <c r="BB83" s="60"/>
      <c r="BC83" s="60"/>
    </row>
    <row r="84" spans="1:55" x14ac:dyDescent="0.25">
      <c r="A84" s="61">
        <v>3</v>
      </c>
      <c r="B84" s="24" t="s">
        <v>79</v>
      </c>
      <c r="C84" s="24">
        <v>2001</v>
      </c>
      <c r="D84" s="64">
        <v>2011</v>
      </c>
      <c r="E84" s="64">
        <v>2001</v>
      </c>
      <c r="F84" s="24">
        <v>1</v>
      </c>
      <c r="G84" s="24" t="s">
        <v>12</v>
      </c>
      <c r="H84" s="24" t="s">
        <v>13</v>
      </c>
      <c r="I84" s="24" t="s">
        <v>14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61"/>
      <c r="AC84" s="58">
        <v>167.75</v>
      </c>
      <c r="AD84" s="61">
        <f t="shared" ref="AD84" si="105">SUM(J84:AB86)</f>
        <v>2</v>
      </c>
      <c r="AE84" s="58">
        <f t="shared" ref="AE84" si="106">AC84+AD84</f>
        <v>169.75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61"/>
      <c r="AY84" s="58"/>
      <c r="AZ84" s="61">
        <f t="shared" ref="AZ84" si="107">SUM(AF84:AX86)</f>
        <v>0</v>
      </c>
      <c r="BA84" s="58">
        <v>10100</v>
      </c>
      <c r="BB84" s="58">
        <f t="shared" ref="BB84" si="108">MIN(BA84,AE84)</f>
        <v>169.75</v>
      </c>
      <c r="BC84" s="58">
        <f t="shared" ref="BC84" si="109">IF( AND(ISNUMBER(BB$84),ISNUMBER(BB84)),(BB84-BB$84)/BB$84*100,"")</f>
        <v>0</v>
      </c>
    </row>
    <row r="85" spans="1:55" x14ac:dyDescent="0.25">
      <c r="A85" s="62"/>
      <c r="B85" s="16" t="s">
        <v>198</v>
      </c>
      <c r="C85" s="16">
        <v>2005</v>
      </c>
      <c r="D85" s="65"/>
      <c r="E85" s="65"/>
      <c r="F85" s="16">
        <v>2</v>
      </c>
      <c r="G85" s="16" t="s">
        <v>12</v>
      </c>
      <c r="H85" s="16" t="s">
        <v>13</v>
      </c>
      <c r="I85" s="16" t="s">
        <v>14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2"/>
      <c r="AC85" s="59"/>
      <c r="AD85" s="62"/>
      <c r="AE85" s="59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62"/>
      <c r="AY85" s="59"/>
      <c r="AZ85" s="62"/>
      <c r="BA85" s="59"/>
      <c r="BB85" s="59"/>
      <c r="BC85" s="59"/>
    </row>
    <row r="86" spans="1:55" ht="30" x14ac:dyDescent="0.25">
      <c r="A86" s="63"/>
      <c r="B86" s="25" t="s">
        <v>166</v>
      </c>
      <c r="C86" s="25">
        <v>2011</v>
      </c>
      <c r="D86" s="66"/>
      <c r="E86" s="66"/>
      <c r="F86" s="25" t="s">
        <v>18</v>
      </c>
      <c r="G86" s="25" t="s">
        <v>19</v>
      </c>
      <c r="H86" s="25" t="s">
        <v>20</v>
      </c>
      <c r="I86" s="25" t="s">
        <v>21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2</v>
      </c>
      <c r="V86" s="26">
        <v>0</v>
      </c>
      <c r="W86" s="26">
        <v>0</v>
      </c>
      <c r="X86" s="26">
        <v>0</v>
      </c>
      <c r="Y86" s="26">
        <v>0</v>
      </c>
      <c r="Z86" s="26">
        <v>0</v>
      </c>
      <c r="AA86" s="26">
        <v>0</v>
      </c>
      <c r="AB86" s="63"/>
      <c r="AC86" s="60"/>
      <c r="AD86" s="63"/>
      <c r="AE86" s="60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63"/>
      <c r="AY86" s="60"/>
      <c r="AZ86" s="63"/>
      <c r="BA86" s="60"/>
      <c r="BB86" s="60"/>
      <c r="BC86" s="60"/>
    </row>
    <row r="87" spans="1:55" ht="30" x14ac:dyDescent="0.25">
      <c r="A87" s="61">
        <v>4</v>
      </c>
      <c r="B87" s="24" t="s">
        <v>105</v>
      </c>
      <c r="C87" s="24">
        <v>2005</v>
      </c>
      <c r="D87" s="64">
        <v>2008</v>
      </c>
      <c r="E87" s="64">
        <v>2005</v>
      </c>
      <c r="F87" s="24" t="s">
        <v>24</v>
      </c>
      <c r="G87" s="24" t="s">
        <v>47</v>
      </c>
      <c r="H87" s="24" t="s">
        <v>73</v>
      </c>
      <c r="I87" s="24" t="s">
        <v>74</v>
      </c>
      <c r="J87" s="2">
        <v>0</v>
      </c>
      <c r="K87" s="2">
        <v>2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61"/>
      <c r="AC87" s="58">
        <v>236.1</v>
      </c>
      <c r="AD87" s="61">
        <f t="shared" ref="AD87" si="110">SUM(J87:AB89)</f>
        <v>16</v>
      </c>
      <c r="AE87" s="58">
        <f t="shared" ref="AE87" si="111">AC87+AD87</f>
        <v>252.1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61"/>
      <c r="AY87" s="58"/>
      <c r="AZ87" s="61">
        <f t="shared" ref="AZ87" si="112">SUM(AF87:AX89)</f>
        <v>0</v>
      </c>
      <c r="BA87" s="58">
        <v>10100</v>
      </c>
      <c r="BB87" s="58">
        <f t="shared" ref="BB87" si="113">MIN(BA87,AE87)</f>
        <v>252.1</v>
      </c>
      <c r="BC87" s="58">
        <f t="shared" ref="BC87" si="114">IF( AND(ISNUMBER(BB$87),ISNUMBER(BB87)),(BB87-BB$87)/BB$87*100,"")</f>
        <v>0</v>
      </c>
    </row>
    <row r="88" spans="1:55" ht="30" x14ac:dyDescent="0.25">
      <c r="A88" s="62"/>
      <c r="B88" s="16" t="s">
        <v>95</v>
      </c>
      <c r="C88" s="16">
        <v>2008</v>
      </c>
      <c r="D88" s="65"/>
      <c r="E88" s="65"/>
      <c r="F88" s="16" t="s">
        <v>24</v>
      </c>
      <c r="G88" s="16" t="s">
        <v>47</v>
      </c>
      <c r="H88" s="16" t="s">
        <v>73</v>
      </c>
      <c r="I88" s="16" t="s">
        <v>74</v>
      </c>
      <c r="J88" s="5">
        <v>0</v>
      </c>
      <c r="K88" s="5">
        <v>2</v>
      </c>
      <c r="L88" s="5">
        <v>0</v>
      </c>
      <c r="M88" s="5">
        <v>2</v>
      </c>
      <c r="N88" s="5">
        <v>0</v>
      </c>
      <c r="O88" s="5">
        <v>0</v>
      </c>
      <c r="P88" s="5">
        <v>2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62"/>
      <c r="AC88" s="59"/>
      <c r="AD88" s="62"/>
      <c r="AE88" s="59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62"/>
      <c r="AY88" s="59"/>
      <c r="AZ88" s="62"/>
      <c r="BA88" s="59"/>
      <c r="BB88" s="59"/>
      <c r="BC88" s="59"/>
    </row>
    <row r="89" spans="1:55" ht="30" x14ac:dyDescent="0.25">
      <c r="A89" s="63"/>
      <c r="B89" s="25" t="s">
        <v>90</v>
      </c>
      <c r="C89" s="25">
        <v>2008</v>
      </c>
      <c r="D89" s="66"/>
      <c r="E89" s="66"/>
      <c r="F89" s="25">
        <v>3</v>
      </c>
      <c r="G89" s="25" t="s">
        <v>47</v>
      </c>
      <c r="H89" s="25" t="s">
        <v>73</v>
      </c>
      <c r="I89" s="25" t="s">
        <v>74</v>
      </c>
      <c r="J89" s="26">
        <v>0</v>
      </c>
      <c r="K89" s="26">
        <v>0</v>
      </c>
      <c r="L89" s="26">
        <v>0</v>
      </c>
      <c r="M89" s="26">
        <v>2</v>
      </c>
      <c r="N89" s="26">
        <v>0</v>
      </c>
      <c r="O89" s="26">
        <v>2</v>
      </c>
      <c r="P89" s="26">
        <v>0</v>
      </c>
      <c r="Q89" s="26">
        <v>0</v>
      </c>
      <c r="R89" s="26">
        <v>0</v>
      </c>
      <c r="S89" s="26">
        <v>2</v>
      </c>
      <c r="T89" s="26">
        <v>0</v>
      </c>
      <c r="U89" s="26">
        <v>0</v>
      </c>
      <c r="V89" s="26">
        <v>0</v>
      </c>
      <c r="W89" s="26">
        <v>2</v>
      </c>
      <c r="X89" s="26">
        <v>0</v>
      </c>
      <c r="Y89" s="26">
        <v>0</v>
      </c>
      <c r="Z89" s="26">
        <v>0</v>
      </c>
      <c r="AA89" s="26">
        <v>0</v>
      </c>
      <c r="AB89" s="63"/>
      <c r="AC89" s="60"/>
      <c r="AD89" s="63"/>
      <c r="AE89" s="60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63"/>
      <c r="AY89" s="60"/>
      <c r="AZ89" s="63"/>
      <c r="BA89" s="60"/>
      <c r="BB89" s="60"/>
      <c r="BC89" s="60"/>
    </row>
    <row r="91" spans="1:55" ht="18.75" x14ac:dyDescent="0.25">
      <c r="A91" s="52" t="s">
        <v>565</v>
      </c>
      <c r="B91" s="52"/>
      <c r="C91" s="52"/>
      <c r="D91" s="52"/>
      <c r="E91" s="52"/>
      <c r="F91" s="52"/>
      <c r="G91" s="52"/>
      <c r="H91" s="52"/>
      <c r="I91" s="52"/>
      <c r="J91" s="52"/>
    </row>
    <row r="92" spans="1:55" x14ac:dyDescent="0.25">
      <c r="A92" s="67" t="s">
        <v>501</v>
      </c>
      <c r="B92" s="67" t="s">
        <v>1</v>
      </c>
      <c r="C92" s="67" t="s">
        <v>2</v>
      </c>
      <c r="D92" s="67" t="s">
        <v>225</v>
      </c>
      <c r="E92" s="67" t="s">
        <v>226</v>
      </c>
      <c r="F92" s="67" t="s">
        <v>3</v>
      </c>
      <c r="G92" s="67" t="s">
        <v>4</v>
      </c>
      <c r="H92" s="67" t="s">
        <v>5</v>
      </c>
      <c r="I92" s="67" t="s">
        <v>6</v>
      </c>
      <c r="J92" s="69" t="s">
        <v>503</v>
      </c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1"/>
      <c r="AF92" s="69" t="s">
        <v>507</v>
      </c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1"/>
      <c r="BB92" s="67" t="s">
        <v>508</v>
      </c>
      <c r="BC92" s="67" t="s">
        <v>509</v>
      </c>
    </row>
    <row r="93" spans="1:55" ht="30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18">
        <v>1</v>
      </c>
      <c r="K93" s="18">
        <v>2</v>
      </c>
      <c r="L93" s="18">
        <v>3</v>
      </c>
      <c r="M93" s="18">
        <v>4</v>
      </c>
      <c r="N93" s="18">
        <v>5</v>
      </c>
      <c r="O93" s="18">
        <v>6</v>
      </c>
      <c r="P93" s="18">
        <v>7</v>
      </c>
      <c r="Q93" s="18">
        <v>8</v>
      </c>
      <c r="R93" s="18">
        <v>9</v>
      </c>
      <c r="S93" s="18">
        <v>10</v>
      </c>
      <c r="T93" s="18">
        <v>11</v>
      </c>
      <c r="U93" s="18">
        <v>12</v>
      </c>
      <c r="V93" s="18">
        <v>13</v>
      </c>
      <c r="W93" s="18">
        <v>14</v>
      </c>
      <c r="X93" s="18">
        <v>15</v>
      </c>
      <c r="Y93" s="18">
        <v>16</v>
      </c>
      <c r="Z93" s="18">
        <v>17</v>
      </c>
      <c r="AA93" s="18">
        <v>18</v>
      </c>
      <c r="AB93" s="18" t="s">
        <v>716</v>
      </c>
      <c r="AC93" s="18" t="s">
        <v>504</v>
      </c>
      <c r="AD93" s="18" t="s">
        <v>505</v>
      </c>
      <c r="AE93" s="18" t="s">
        <v>506</v>
      </c>
      <c r="AF93" s="18">
        <v>1</v>
      </c>
      <c r="AG93" s="18">
        <v>2</v>
      </c>
      <c r="AH93" s="18">
        <v>3</v>
      </c>
      <c r="AI93" s="18">
        <v>4</v>
      </c>
      <c r="AJ93" s="18">
        <v>5</v>
      </c>
      <c r="AK93" s="18">
        <v>6</v>
      </c>
      <c r="AL93" s="18">
        <v>7</v>
      </c>
      <c r="AM93" s="18">
        <v>8</v>
      </c>
      <c r="AN93" s="18">
        <v>9</v>
      </c>
      <c r="AO93" s="18">
        <v>10</v>
      </c>
      <c r="AP93" s="18">
        <v>11</v>
      </c>
      <c r="AQ93" s="18">
        <v>12</v>
      </c>
      <c r="AR93" s="18">
        <v>13</v>
      </c>
      <c r="AS93" s="18">
        <v>14</v>
      </c>
      <c r="AT93" s="18">
        <v>15</v>
      </c>
      <c r="AU93" s="18">
        <v>16</v>
      </c>
      <c r="AV93" s="18">
        <v>17</v>
      </c>
      <c r="AW93" s="18">
        <v>18</v>
      </c>
      <c r="AX93" s="18" t="s">
        <v>716</v>
      </c>
      <c r="AY93" s="18" t="s">
        <v>504</v>
      </c>
      <c r="AZ93" s="18" t="s">
        <v>505</v>
      </c>
      <c r="BA93" s="18" t="s">
        <v>506</v>
      </c>
      <c r="BB93" s="68"/>
      <c r="BC93" s="68"/>
    </row>
    <row r="94" spans="1:55" x14ac:dyDescent="0.25">
      <c r="A94" s="61">
        <v>1</v>
      </c>
      <c r="B94" s="21" t="s">
        <v>58</v>
      </c>
      <c r="C94" s="21">
        <v>1998</v>
      </c>
      <c r="D94" s="64">
        <v>1998</v>
      </c>
      <c r="E94" s="64">
        <v>1980</v>
      </c>
      <c r="F94" s="21" t="s">
        <v>59</v>
      </c>
      <c r="G94" s="21" t="s">
        <v>12</v>
      </c>
      <c r="H94" s="21" t="s">
        <v>13</v>
      </c>
      <c r="I94" s="21" t="s">
        <v>14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61"/>
      <c r="AC94" s="58">
        <v>109.03</v>
      </c>
      <c r="AD94" s="61">
        <f t="shared" ref="AD94" si="115">SUM(J94:AB96)</f>
        <v>0</v>
      </c>
      <c r="AE94" s="58">
        <f t="shared" ref="AE94" si="116">AC94+AD94</f>
        <v>109.03</v>
      </c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61"/>
      <c r="AY94" s="58"/>
      <c r="AZ94" s="61">
        <f t="shared" ref="AZ94" si="117">SUM(AF94:AX96)</f>
        <v>0</v>
      </c>
      <c r="BA94" s="58">
        <v>10100</v>
      </c>
      <c r="BB94" s="58">
        <f t="shared" ref="BB94" si="118">MIN(BA94,AE94)</f>
        <v>109.03</v>
      </c>
      <c r="BC94" s="58">
        <f t="shared" ref="BC94" si="119">IF( AND(ISNUMBER(BB$94),ISNUMBER(BB94)),(BB94-BB$94)/BB$94*100,"")</f>
        <v>0</v>
      </c>
    </row>
    <row r="95" spans="1:55" x14ac:dyDescent="0.25">
      <c r="A95" s="62"/>
      <c r="B95" s="16" t="s">
        <v>88</v>
      </c>
      <c r="C95" s="16">
        <v>1990</v>
      </c>
      <c r="D95" s="65"/>
      <c r="E95" s="65"/>
      <c r="F95" s="16" t="s">
        <v>59</v>
      </c>
      <c r="G95" s="16" t="s">
        <v>12</v>
      </c>
      <c r="H95" s="16" t="s">
        <v>13</v>
      </c>
      <c r="I95" s="16" t="s">
        <v>14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2"/>
      <c r="AC95" s="59"/>
      <c r="AD95" s="62"/>
      <c r="AE95" s="59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62"/>
      <c r="AY95" s="59"/>
      <c r="AZ95" s="62"/>
      <c r="BA95" s="59"/>
      <c r="BB95" s="59"/>
      <c r="BC95" s="59"/>
    </row>
    <row r="96" spans="1:55" x14ac:dyDescent="0.25">
      <c r="A96" s="63"/>
      <c r="B96" s="25" t="s">
        <v>116</v>
      </c>
      <c r="C96" s="25">
        <v>1980</v>
      </c>
      <c r="D96" s="66"/>
      <c r="E96" s="66"/>
      <c r="F96" s="25" t="s">
        <v>117</v>
      </c>
      <c r="G96" s="25" t="s">
        <v>12</v>
      </c>
      <c r="H96" s="25" t="s">
        <v>13</v>
      </c>
      <c r="I96" s="25" t="s">
        <v>118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  <c r="Z96" s="26">
        <v>0</v>
      </c>
      <c r="AA96" s="26">
        <v>0</v>
      </c>
      <c r="AB96" s="63"/>
      <c r="AC96" s="60"/>
      <c r="AD96" s="63"/>
      <c r="AE96" s="60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63"/>
      <c r="AY96" s="60"/>
      <c r="AZ96" s="63"/>
      <c r="BA96" s="60"/>
      <c r="BB96" s="60"/>
      <c r="BC96" s="60"/>
    </row>
    <row r="97" spans="1:55" ht="60" x14ac:dyDescent="0.25">
      <c r="A97" s="61">
        <v>2</v>
      </c>
      <c r="B97" s="24" t="s">
        <v>154</v>
      </c>
      <c r="C97" s="24">
        <v>2004</v>
      </c>
      <c r="D97" s="64">
        <v>2004</v>
      </c>
      <c r="E97" s="64">
        <v>2002</v>
      </c>
      <c r="F97" s="24">
        <v>1</v>
      </c>
      <c r="G97" s="24" t="s">
        <v>19</v>
      </c>
      <c r="H97" s="24" t="s">
        <v>30</v>
      </c>
      <c r="I97" s="24" t="s">
        <v>31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61"/>
      <c r="AC97" s="58">
        <v>109.4</v>
      </c>
      <c r="AD97" s="61">
        <f t="shared" ref="AD97" si="120">SUM(J97:AB99)</f>
        <v>0</v>
      </c>
      <c r="AE97" s="58">
        <f t="shared" ref="AE97" si="121">AC97+AD97</f>
        <v>109.4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61"/>
      <c r="AY97" s="58"/>
      <c r="AZ97" s="61">
        <f t="shared" ref="AZ97" si="122">SUM(AF97:AX99)</f>
        <v>0</v>
      </c>
      <c r="BA97" s="58">
        <v>10100</v>
      </c>
      <c r="BB97" s="58">
        <f t="shared" ref="BB97" si="123">MIN(BA97,AE97)</f>
        <v>109.4</v>
      </c>
      <c r="BC97" s="58">
        <f t="shared" ref="BC97" si="124">IF( AND(ISNUMBER(BB$97),ISNUMBER(BB97)),(BB97-BB$97)/BB$97*100,"")</f>
        <v>0</v>
      </c>
    </row>
    <row r="98" spans="1:55" ht="60" x14ac:dyDescent="0.25">
      <c r="A98" s="62"/>
      <c r="B98" s="16" t="s">
        <v>120</v>
      </c>
      <c r="C98" s="16">
        <v>2004</v>
      </c>
      <c r="D98" s="65"/>
      <c r="E98" s="65"/>
      <c r="F98" s="16">
        <v>1</v>
      </c>
      <c r="G98" s="16" t="s">
        <v>19</v>
      </c>
      <c r="H98" s="16" t="s">
        <v>30</v>
      </c>
      <c r="I98" s="16" t="s">
        <v>31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62"/>
      <c r="AC98" s="59"/>
      <c r="AD98" s="62"/>
      <c r="AE98" s="59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62"/>
      <c r="AY98" s="59"/>
      <c r="AZ98" s="62"/>
      <c r="BA98" s="59"/>
      <c r="BB98" s="59"/>
      <c r="BC98" s="59"/>
    </row>
    <row r="99" spans="1:55" ht="60" x14ac:dyDescent="0.25">
      <c r="A99" s="63"/>
      <c r="B99" s="25" t="s">
        <v>29</v>
      </c>
      <c r="C99" s="25">
        <v>2002</v>
      </c>
      <c r="D99" s="66"/>
      <c r="E99" s="66"/>
      <c r="F99" s="25">
        <v>1</v>
      </c>
      <c r="G99" s="25" t="s">
        <v>19</v>
      </c>
      <c r="H99" s="25" t="s">
        <v>30</v>
      </c>
      <c r="I99" s="25" t="s">
        <v>31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0</v>
      </c>
      <c r="Z99" s="26">
        <v>0</v>
      </c>
      <c r="AA99" s="26">
        <v>0</v>
      </c>
      <c r="AB99" s="63"/>
      <c r="AC99" s="60"/>
      <c r="AD99" s="63"/>
      <c r="AE99" s="60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63"/>
      <c r="AY99" s="60"/>
      <c r="AZ99" s="63"/>
      <c r="BA99" s="60"/>
      <c r="BB99" s="60"/>
      <c r="BC99" s="60"/>
    </row>
    <row r="100" spans="1:55" ht="60" x14ac:dyDescent="0.25">
      <c r="A100" s="2"/>
      <c r="B100" s="24" t="s">
        <v>29</v>
      </c>
      <c r="C100" s="24">
        <v>2002</v>
      </c>
      <c r="D100" s="24"/>
      <c r="E100" s="24"/>
      <c r="F100" s="24">
        <v>1</v>
      </c>
      <c r="G100" s="24" t="s">
        <v>19</v>
      </c>
      <c r="H100" s="24" t="s">
        <v>30</v>
      </c>
      <c r="I100" s="24" t="s">
        <v>31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x14ac:dyDescent="0.25">
      <c r="A101" s="72">
        <v>3</v>
      </c>
      <c r="B101" s="16" t="s">
        <v>10</v>
      </c>
      <c r="C101" s="16">
        <v>2003</v>
      </c>
      <c r="D101" s="74">
        <v>2003</v>
      </c>
      <c r="E101" s="74">
        <v>1982</v>
      </c>
      <c r="F101" s="16">
        <v>1</v>
      </c>
      <c r="G101" s="16" t="s">
        <v>12</v>
      </c>
      <c r="H101" s="16" t="s">
        <v>13</v>
      </c>
      <c r="I101" s="16" t="s">
        <v>14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72"/>
      <c r="AC101" s="73">
        <v>116.08</v>
      </c>
      <c r="AD101" s="72">
        <f t="shared" ref="AD101" si="125">SUM(J101:AB103)</f>
        <v>0</v>
      </c>
      <c r="AE101" s="73">
        <f t="shared" ref="AE101" si="126">AC101+AD101</f>
        <v>116.08</v>
      </c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72"/>
      <c r="AY101" s="73"/>
      <c r="AZ101" s="72">
        <f t="shared" ref="AZ101" si="127">SUM(AF101:AX103)</f>
        <v>0</v>
      </c>
      <c r="BA101" s="73">
        <v>10100</v>
      </c>
      <c r="BB101" s="73">
        <f t="shared" ref="BB101" si="128">MIN(BA101,AE101)</f>
        <v>116.08</v>
      </c>
      <c r="BC101" s="73">
        <f t="shared" ref="BC101" si="129">IF( AND(ISNUMBER(BB$101),ISNUMBER(BB101)),(BB101-BB$101)/BB$101*100,"")</f>
        <v>0</v>
      </c>
    </row>
    <row r="102" spans="1:55" x14ac:dyDescent="0.25">
      <c r="A102" s="62"/>
      <c r="B102" s="16" t="s">
        <v>124</v>
      </c>
      <c r="C102" s="16">
        <v>2003</v>
      </c>
      <c r="D102" s="65"/>
      <c r="E102" s="65"/>
      <c r="F102" s="16">
        <v>1</v>
      </c>
      <c r="G102" s="16" t="s">
        <v>12</v>
      </c>
      <c r="H102" s="16" t="s">
        <v>13</v>
      </c>
      <c r="I102" s="16" t="s">
        <v>14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62"/>
      <c r="AC102" s="59"/>
      <c r="AD102" s="62"/>
      <c r="AE102" s="59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62"/>
      <c r="AY102" s="59"/>
      <c r="AZ102" s="62"/>
      <c r="BA102" s="59"/>
      <c r="BB102" s="59"/>
      <c r="BC102" s="59"/>
    </row>
    <row r="103" spans="1:55" x14ac:dyDescent="0.25">
      <c r="A103" s="63"/>
      <c r="B103" s="25" t="s">
        <v>152</v>
      </c>
      <c r="C103" s="25">
        <v>1982</v>
      </c>
      <c r="D103" s="66"/>
      <c r="E103" s="66"/>
      <c r="F103" s="25" t="s">
        <v>117</v>
      </c>
      <c r="G103" s="25" t="s">
        <v>12</v>
      </c>
      <c r="H103" s="25" t="s">
        <v>13</v>
      </c>
      <c r="I103" s="25" t="s">
        <v>118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  <c r="Z103" s="26">
        <v>0</v>
      </c>
      <c r="AA103" s="26">
        <v>0</v>
      </c>
      <c r="AB103" s="63"/>
      <c r="AC103" s="60"/>
      <c r="AD103" s="63"/>
      <c r="AE103" s="60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63"/>
      <c r="AY103" s="60"/>
      <c r="AZ103" s="63"/>
      <c r="BA103" s="60"/>
      <c r="BB103" s="60"/>
      <c r="BC103" s="60"/>
    </row>
    <row r="104" spans="1:55" ht="60" x14ac:dyDescent="0.25">
      <c r="A104" s="61">
        <v>4</v>
      </c>
      <c r="B104" s="24" t="s">
        <v>109</v>
      </c>
      <c r="C104" s="24">
        <v>2000</v>
      </c>
      <c r="D104" s="64">
        <v>2004</v>
      </c>
      <c r="E104" s="64">
        <v>2000</v>
      </c>
      <c r="F104" s="24" t="s">
        <v>59</v>
      </c>
      <c r="G104" s="24" t="s">
        <v>262</v>
      </c>
      <c r="H104" s="24" t="s">
        <v>73</v>
      </c>
      <c r="I104" s="24" t="s">
        <v>263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61"/>
      <c r="AC104" s="58">
        <v>114.28</v>
      </c>
      <c r="AD104" s="61">
        <f t="shared" ref="AD104" si="130">SUM(J104:AB106)</f>
        <v>2</v>
      </c>
      <c r="AE104" s="58">
        <f t="shared" ref="AE104" si="131">AC104+AD104</f>
        <v>116.28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61"/>
      <c r="AY104" s="58"/>
      <c r="AZ104" s="61">
        <f t="shared" ref="AZ104" si="132">SUM(AF104:AX106)</f>
        <v>0</v>
      </c>
      <c r="BA104" s="58">
        <v>10100</v>
      </c>
      <c r="BB104" s="58">
        <f t="shared" ref="BB104" si="133">MIN(BA104,AE104)</f>
        <v>116.28</v>
      </c>
      <c r="BC104" s="58">
        <f t="shared" ref="BC104" si="134">IF( AND(ISNUMBER(BB$104),ISNUMBER(BB104)),(BB104-BB$104)/BB$104*100,"")</f>
        <v>0</v>
      </c>
    </row>
    <row r="105" spans="1:55" ht="45" x14ac:dyDescent="0.25">
      <c r="A105" s="62"/>
      <c r="B105" s="16" t="s">
        <v>210</v>
      </c>
      <c r="C105" s="16">
        <v>2004</v>
      </c>
      <c r="D105" s="65"/>
      <c r="E105" s="65"/>
      <c r="F105" s="16">
        <v>2</v>
      </c>
      <c r="G105" s="16" t="s">
        <v>47</v>
      </c>
      <c r="H105" s="16" t="s">
        <v>73</v>
      </c>
      <c r="I105" s="16" t="s">
        <v>49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2"/>
      <c r="AC105" s="59"/>
      <c r="AD105" s="62"/>
      <c r="AE105" s="59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62"/>
      <c r="AY105" s="59"/>
      <c r="AZ105" s="62"/>
      <c r="BA105" s="59"/>
      <c r="BB105" s="59"/>
      <c r="BC105" s="59"/>
    </row>
    <row r="106" spans="1:55" ht="60" x14ac:dyDescent="0.25">
      <c r="A106" s="63"/>
      <c r="B106" s="25" t="s">
        <v>63</v>
      </c>
      <c r="C106" s="25">
        <v>2003</v>
      </c>
      <c r="D106" s="66"/>
      <c r="E106" s="66"/>
      <c r="F106" s="25">
        <v>2</v>
      </c>
      <c r="G106" s="25" t="s">
        <v>47</v>
      </c>
      <c r="H106" s="25" t="s">
        <v>73</v>
      </c>
      <c r="I106" s="25" t="s">
        <v>65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0</v>
      </c>
      <c r="V106" s="26">
        <v>0</v>
      </c>
      <c r="W106" s="26">
        <v>2</v>
      </c>
      <c r="X106" s="26">
        <v>0</v>
      </c>
      <c r="Y106" s="26">
        <v>0</v>
      </c>
      <c r="Z106" s="26">
        <v>0</v>
      </c>
      <c r="AA106" s="26">
        <v>0</v>
      </c>
      <c r="AB106" s="63"/>
      <c r="AC106" s="60"/>
      <c r="AD106" s="63"/>
      <c r="AE106" s="60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63"/>
      <c r="AY106" s="60"/>
      <c r="AZ106" s="63"/>
      <c r="BA106" s="60"/>
      <c r="BB106" s="60"/>
      <c r="BC106" s="60"/>
    </row>
    <row r="107" spans="1:55" ht="60" x14ac:dyDescent="0.25">
      <c r="A107" s="61">
        <v>5</v>
      </c>
      <c r="B107" s="24" t="s">
        <v>114</v>
      </c>
      <c r="C107" s="24">
        <v>2002</v>
      </c>
      <c r="D107" s="64">
        <v>2004</v>
      </c>
      <c r="E107" s="64">
        <v>2002</v>
      </c>
      <c r="F107" s="24" t="s">
        <v>59</v>
      </c>
      <c r="G107" s="24" t="s">
        <v>19</v>
      </c>
      <c r="H107" s="24" t="s">
        <v>30</v>
      </c>
      <c r="I107" s="24" t="s">
        <v>31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61"/>
      <c r="AC107" s="58">
        <v>112.84</v>
      </c>
      <c r="AD107" s="61">
        <f t="shared" ref="AD107" si="135">SUM(J107:AB109)</f>
        <v>6</v>
      </c>
      <c r="AE107" s="58">
        <f t="shared" ref="AE107" si="136">AC107+AD107</f>
        <v>118.84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61"/>
      <c r="AY107" s="58"/>
      <c r="AZ107" s="61">
        <f t="shared" ref="AZ107" si="137">SUM(AF107:AX109)</f>
        <v>0</v>
      </c>
      <c r="BA107" s="58">
        <v>10100</v>
      </c>
      <c r="BB107" s="58">
        <f t="shared" ref="BB107" si="138">MIN(BA107,AE107)</f>
        <v>118.84</v>
      </c>
      <c r="BC107" s="58">
        <f t="shared" ref="BC107" si="139">IF( AND(ISNUMBER(BB$107),ISNUMBER(BB107)),(BB107-BB$107)/BB$107*100,"")</f>
        <v>0</v>
      </c>
    </row>
    <row r="108" spans="1:55" ht="60" x14ac:dyDescent="0.25">
      <c r="A108" s="62"/>
      <c r="B108" s="16" t="s">
        <v>176</v>
      </c>
      <c r="C108" s="16">
        <v>2002</v>
      </c>
      <c r="D108" s="65"/>
      <c r="E108" s="65"/>
      <c r="F108" s="16" t="s">
        <v>59</v>
      </c>
      <c r="G108" s="16" t="s">
        <v>68</v>
      </c>
      <c r="H108" s="16" t="s">
        <v>30</v>
      </c>
      <c r="I108" s="16" t="s">
        <v>31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2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2</v>
      </c>
      <c r="Y108" s="5">
        <v>0</v>
      </c>
      <c r="Z108" s="5">
        <v>0</v>
      </c>
      <c r="AA108" s="5">
        <v>0</v>
      </c>
      <c r="AB108" s="62"/>
      <c r="AC108" s="59"/>
      <c r="AD108" s="62"/>
      <c r="AE108" s="59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62"/>
      <c r="AY108" s="59"/>
      <c r="AZ108" s="62"/>
      <c r="BA108" s="59"/>
      <c r="BB108" s="59"/>
      <c r="BC108" s="59"/>
    </row>
    <row r="109" spans="1:55" ht="60" x14ac:dyDescent="0.25">
      <c r="A109" s="63"/>
      <c r="B109" s="25" t="s">
        <v>139</v>
      </c>
      <c r="C109" s="25">
        <v>2004</v>
      </c>
      <c r="D109" s="66"/>
      <c r="E109" s="66"/>
      <c r="F109" s="25">
        <v>2</v>
      </c>
      <c r="G109" s="25" t="s">
        <v>19</v>
      </c>
      <c r="H109" s="25" t="s">
        <v>30</v>
      </c>
      <c r="I109" s="25" t="s">
        <v>31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2</v>
      </c>
      <c r="Z109" s="26">
        <v>0</v>
      </c>
      <c r="AA109" s="26">
        <v>0</v>
      </c>
      <c r="AB109" s="63"/>
      <c r="AC109" s="60"/>
      <c r="AD109" s="63"/>
      <c r="AE109" s="60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63"/>
      <c r="AY109" s="60"/>
      <c r="AZ109" s="63"/>
      <c r="BA109" s="60"/>
      <c r="BB109" s="60"/>
      <c r="BC109" s="60"/>
    </row>
    <row r="110" spans="1:55" ht="30" x14ac:dyDescent="0.25">
      <c r="A110" s="61">
        <v>6</v>
      </c>
      <c r="B110" s="24" t="s">
        <v>172</v>
      </c>
      <c r="C110" s="24">
        <v>2004</v>
      </c>
      <c r="D110" s="64">
        <v>2005</v>
      </c>
      <c r="E110" s="64">
        <v>2004</v>
      </c>
      <c r="F110" s="24">
        <v>3</v>
      </c>
      <c r="G110" s="24" t="s">
        <v>19</v>
      </c>
      <c r="H110" s="24" t="s">
        <v>44</v>
      </c>
      <c r="I110" s="24" t="s">
        <v>31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61"/>
      <c r="AC110" s="58">
        <v>125.22</v>
      </c>
      <c r="AD110" s="61">
        <f t="shared" ref="AD110" si="140">SUM(J110:AB112)</f>
        <v>4</v>
      </c>
      <c r="AE110" s="58">
        <f t="shared" ref="AE110" si="141">AC110+AD110</f>
        <v>129.22</v>
      </c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61"/>
      <c r="AY110" s="58"/>
      <c r="AZ110" s="61">
        <f t="shared" ref="AZ110" si="142">SUM(AF110:AX112)</f>
        <v>0</v>
      </c>
      <c r="BA110" s="58">
        <v>10100</v>
      </c>
      <c r="BB110" s="58">
        <f t="shared" ref="BB110" si="143">MIN(BA110,AE110)</f>
        <v>129.22</v>
      </c>
      <c r="BC110" s="58">
        <f t="shared" ref="BC110" si="144">IF( AND(ISNUMBER(BB$110),ISNUMBER(BB110)),(BB110-BB$110)/BB$110*100,"")</f>
        <v>0</v>
      </c>
    </row>
    <row r="111" spans="1:55" ht="30" x14ac:dyDescent="0.25">
      <c r="A111" s="62"/>
      <c r="B111" s="16" t="s">
        <v>172</v>
      </c>
      <c r="C111" s="16">
        <v>2004</v>
      </c>
      <c r="D111" s="65"/>
      <c r="E111" s="65"/>
      <c r="F111" s="16">
        <v>3</v>
      </c>
      <c r="G111" s="16" t="s">
        <v>19</v>
      </c>
      <c r="H111" s="16" t="s">
        <v>44</v>
      </c>
      <c r="I111" s="16" t="s">
        <v>31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62"/>
      <c r="AC111" s="59"/>
      <c r="AD111" s="62"/>
      <c r="AE111" s="59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62"/>
      <c r="AY111" s="59"/>
      <c r="AZ111" s="62"/>
      <c r="BA111" s="59"/>
      <c r="BB111" s="59"/>
      <c r="BC111" s="59"/>
    </row>
    <row r="112" spans="1:55" ht="60" x14ac:dyDescent="0.25">
      <c r="A112" s="62"/>
      <c r="B112" s="25" t="s">
        <v>107</v>
      </c>
      <c r="C112" s="25">
        <v>2005</v>
      </c>
      <c r="D112" s="65"/>
      <c r="E112" s="65"/>
      <c r="F112" s="25" t="s">
        <v>18</v>
      </c>
      <c r="G112" s="25" t="s">
        <v>19</v>
      </c>
      <c r="H112" s="25" t="s">
        <v>77</v>
      </c>
      <c r="I112" s="25" t="s">
        <v>31</v>
      </c>
      <c r="J112" s="26">
        <v>0</v>
      </c>
      <c r="K112" s="26">
        <v>0</v>
      </c>
      <c r="L112" s="26">
        <v>0</v>
      </c>
      <c r="M112" s="26">
        <v>2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0</v>
      </c>
      <c r="V112" s="26">
        <v>0</v>
      </c>
      <c r="W112" s="26">
        <v>2</v>
      </c>
      <c r="X112" s="26">
        <v>0</v>
      </c>
      <c r="Y112" s="26">
        <v>0</v>
      </c>
      <c r="Z112" s="26">
        <v>0</v>
      </c>
      <c r="AA112" s="26">
        <v>0</v>
      </c>
      <c r="AB112" s="62"/>
      <c r="AC112" s="59"/>
      <c r="AD112" s="62"/>
      <c r="AE112" s="59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62"/>
      <c r="AY112" s="59"/>
      <c r="AZ112" s="62"/>
      <c r="BA112" s="59"/>
      <c r="BB112" s="59"/>
      <c r="BC112" s="59"/>
    </row>
    <row r="113" spans="1:55" ht="45" x14ac:dyDescent="0.25">
      <c r="A113" s="63"/>
      <c r="B113" s="27" t="s">
        <v>41</v>
      </c>
      <c r="C113" s="27">
        <v>2004</v>
      </c>
      <c r="D113" s="66"/>
      <c r="E113" s="66"/>
      <c r="F113" s="27">
        <v>3</v>
      </c>
      <c r="G113" s="27" t="s">
        <v>43</v>
      </c>
      <c r="H113" s="27" t="s">
        <v>44</v>
      </c>
      <c r="I113" s="27" t="s">
        <v>31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63"/>
      <c r="AC113" s="60"/>
      <c r="AD113" s="63"/>
      <c r="AE113" s="60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63"/>
      <c r="AY113" s="60"/>
      <c r="AZ113" s="63"/>
      <c r="BA113" s="60"/>
      <c r="BB113" s="60"/>
      <c r="BC113" s="60"/>
    </row>
    <row r="114" spans="1:55" ht="30" x14ac:dyDescent="0.25">
      <c r="A114" s="61">
        <v>7</v>
      </c>
      <c r="B114" s="24" t="s">
        <v>126</v>
      </c>
      <c r="C114" s="24">
        <v>2003</v>
      </c>
      <c r="D114" s="64">
        <v>2006</v>
      </c>
      <c r="E114" s="64">
        <v>2003</v>
      </c>
      <c r="F114" s="24" t="s">
        <v>59</v>
      </c>
      <c r="G114" s="24" t="s">
        <v>19</v>
      </c>
      <c r="H114" s="24" t="s">
        <v>20</v>
      </c>
      <c r="I114" s="24" t="s">
        <v>21</v>
      </c>
      <c r="J114" s="2">
        <v>0</v>
      </c>
      <c r="K114" s="2">
        <v>0</v>
      </c>
      <c r="L114" s="2">
        <v>2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61"/>
      <c r="AC114" s="58">
        <v>142.28</v>
      </c>
      <c r="AD114" s="61">
        <f t="shared" ref="AD114" si="145">SUM(J114:AB116)</f>
        <v>2</v>
      </c>
      <c r="AE114" s="58">
        <f t="shared" ref="AE114" si="146">AC114+AD114</f>
        <v>144.28</v>
      </c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61"/>
      <c r="AY114" s="58"/>
      <c r="AZ114" s="61">
        <f t="shared" ref="AZ114" si="147">SUM(AF114:AX116)</f>
        <v>0</v>
      </c>
      <c r="BA114" s="58">
        <v>10100</v>
      </c>
      <c r="BB114" s="58">
        <f t="shared" ref="BB114" si="148">MIN(BA114,AE114)</f>
        <v>144.28</v>
      </c>
      <c r="BC114" s="58">
        <f t="shared" ref="BC114" si="149">IF( AND(ISNUMBER(BB$114),ISNUMBER(BB114)),(BB114-BB$114)/BB$114*100,"")</f>
        <v>0</v>
      </c>
    </row>
    <row r="115" spans="1:55" ht="30" x14ac:dyDescent="0.25">
      <c r="A115" s="62"/>
      <c r="B115" s="16" t="s">
        <v>81</v>
      </c>
      <c r="C115" s="16">
        <v>2006</v>
      </c>
      <c r="D115" s="65"/>
      <c r="E115" s="65"/>
      <c r="F115" s="16" t="s">
        <v>18</v>
      </c>
      <c r="G115" s="16" t="s">
        <v>19</v>
      </c>
      <c r="H115" s="16" t="s">
        <v>20</v>
      </c>
      <c r="I115" s="16" t="s">
        <v>21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2"/>
      <c r="AC115" s="59"/>
      <c r="AD115" s="62"/>
      <c r="AE115" s="59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62"/>
      <c r="AY115" s="59"/>
      <c r="AZ115" s="62"/>
      <c r="BA115" s="59"/>
      <c r="BB115" s="59"/>
      <c r="BC115" s="59"/>
    </row>
    <row r="116" spans="1:55" ht="30" x14ac:dyDescent="0.25">
      <c r="A116" s="63"/>
      <c r="B116" s="25" t="s">
        <v>38</v>
      </c>
      <c r="C116" s="25">
        <v>2006</v>
      </c>
      <c r="D116" s="66"/>
      <c r="E116" s="66"/>
      <c r="F116" s="25" t="s">
        <v>18</v>
      </c>
      <c r="G116" s="25" t="s">
        <v>19</v>
      </c>
      <c r="H116" s="25" t="s">
        <v>20</v>
      </c>
      <c r="I116" s="25" t="s">
        <v>21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63"/>
      <c r="AC116" s="60"/>
      <c r="AD116" s="63"/>
      <c r="AE116" s="60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63"/>
      <c r="AY116" s="60"/>
      <c r="AZ116" s="63"/>
      <c r="BA116" s="60"/>
      <c r="BB116" s="60"/>
      <c r="BC116" s="60"/>
    </row>
    <row r="117" spans="1:55" ht="30" x14ac:dyDescent="0.25">
      <c r="A117" s="61">
        <v>8</v>
      </c>
      <c r="B117" s="24" t="s">
        <v>158</v>
      </c>
      <c r="C117" s="24">
        <v>2003</v>
      </c>
      <c r="D117" s="64">
        <v>2007</v>
      </c>
      <c r="E117" s="64">
        <v>2003</v>
      </c>
      <c r="F117" s="24">
        <v>2</v>
      </c>
      <c r="G117" s="24" t="s">
        <v>47</v>
      </c>
      <c r="H117" s="24" t="s">
        <v>73</v>
      </c>
      <c r="I117" s="24" t="s">
        <v>74</v>
      </c>
      <c r="J117" s="2">
        <v>0</v>
      </c>
      <c r="K117" s="2">
        <v>2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61"/>
      <c r="AC117" s="58">
        <v>137.01</v>
      </c>
      <c r="AD117" s="61">
        <f t="shared" ref="AD117" si="150">SUM(J117:AB119)</f>
        <v>8</v>
      </c>
      <c r="AE117" s="58">
        <f t="shared" ref="AE117" si="151">AC117+AD117</f>
        <v>145.01</v>
      </c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61"/>
      <c r="AY117" s="58"/>
      <c r="AZ117" s="61">
        <f t="shared" ref="AZ117" si="152">SUM(AF117:AX119)</f>
        <v>0</v>
      </c>
      <c r="BA117" s="58">
        <v>10100</v>
      </c>
      <c r="BB117" s="58">
        <f t="shared" ref="BB117" si="153">MIN(BA117,AE117)</f>
        <v>145.01</v>
      </c>
      <c r="BC117" s="58">
        <f t="shared" ref="BC117" si="154">IF( AND(ISNUMBER(BB$117),ISNUMBER(BB117)),(BB117-BB$117)/BB$117*100,"")</f>
        <v>0</v>
      </c>
    </row>
    <row r="118" spans="1:55" ht="30" x14ac:dyDescent="0.25">
      <c r="A118" s="62"/>
      <c r="B118" s="16" t="s">
        <v>170</v>
      </c>
      <c r="C118" s="16">
        <v>2006</v>
      </c>
      <c r="D118" s="65"/>
      <c r="E118" s="65"/>
      <c r="F118" s="16" t="s">
        <v>24</v>
      </c>
      <c r="G118" s="16" t="s">
        <v>47</v>
      </c>
      <c r="H118" s="16" t="s">
        <v>47</v>
      </c>
      <c r="I118" s="16" t="s">
        <v>74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2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2"/>
      <c r="AC118" s="59"/>
      <c r="AD118" s="62"/>
      <c r="AE118" s="59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62"/>
      <c r="AY118" s="59"/>
      <c r="AZ118" s="62"/>
      <c r="BA118" s="59"/>
      <c r="BB118" s="59"/>
      <c r="BC118" s="59"/>
    </row>
    <row r="119" spans="1:55" ht="60" x14ac:dyDescent="0.25">
      <c r="A119" s="63"/>
      <c r="B119" s="25" t="s">
        <v>156</v>
      </c>
      <c r="C119" s="25">
        <v>2007</v>
      </c>
      <c r="D119" s="66"/>
      <c r="E119" s="66"/>
      <c r="F119" s="25">
        <v>2</v>
      </c>
      <c r="G119" s="25" t="s">
        <v>47</v>
      </c>
      <c r="H119" s="25" t="s">
        <v>73</v>
      </c>
      <c r="I119" s="25" t="s">
        <v>65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2</v>
      </c>
      <c r="P119" s="26">
        <v>0</v>
      </c>
      <c r="Q119" s="26">
        <v>0</v>
      </c>
      <c r="R119" s="26">
        <v>0</v>
      </c>
      <c r="S119" s="26">
        <v>0</v>
      </c>
      <c r="T119" s="26">
        <v>2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  <c r="Z119" s="26">
        <v>0</v>
      </c>
      <c r="AA119" s="26">
        <v>0</v>
      </c>
      <c r="AB119" s="63"/>
      <c r="AC119" s="60"/>
      <c r="AD119" s="63"/>
      <c r="AE119" s="60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63"/>
      <c r="AY119" s="60"/>
      <c r="AZ119" s="63"/>
      <c r="BA119" s="60"/>
      <c r="BB119" s="60"/>
      <c r="BC119" s="60"/>
    </row>
    <row r="120" spans="1:55" ht="30" x14ac:dyDescent="0.25">
      <c r="A120" s="61">
        <v>9</v>
      </c>
      <c r="B120" s="24" t="s">
        <v>188</v>
      </c>
      <c r="C120" s="24">
        <v>2006</v>
      </c>
      <c r="D120" s="64">
        <v>2006</v>
      </c>
      <c r="E120" s="64">
        <v>1980</v>
      </c>
      <c r="F120" s="24" t="s">
        <v>18</v>
      </c>
      <c r="G120" s="24" t="s">
        <v>19</v>
      </c>
      <c r="H120" s="24" t="s">
        <v>20</v>
      </c>
      <c r="I120" s="24" t="s">
        <v>21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61"/>
      <c r="AC120" s="58">
        <v>156.27000000000001</v>
      </c>
      <c r="AD120" s="61">
        <f t="shared" ref="AD120" si="155">SUM(J120:AB122)</f>
        <v>2</v>
      </c>
      <c r="AE120" s="58">
        <f t="shared" ref="AE120" si="156">AC120+AD120</f>
        <v>158.27000000000001</v>
      </c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61"/>
      <c r="AY120" s="58"/>
      <c r="AZ120" s="61">
        <f t="shared" ref="AZ120" si="157">SUM(AF120:AX122)</f>
        <v>0</v>
      </c>
      <c r="BA120" s="58">
        <v>10100</v>
      </c>
      <c r="BB120" s="58">
        <f t="shared" ref="BB120" si="158">MIN(BA120,AE120)</f>
        <v>158.27000000000001</v>
      </c>
      <c r="BC120" s="58">
        <f t="shared" ref="BC120" si="159">IF( AND(ISNUMBER(BB$120),ISNUMBER(BB120)),(BB120-BB$120)/BB$120*100,"")</f>
        <v>0</v>
      </c>
    </row>
    <row r="121" spans="1:55" ht="30" x14ac:dyDescent="0.25">
      <c r="A121" s="62"/>
      <c r="B121" s="16" t="s">
        <v>67</v>
      </c>
      <c r="C121" s="16">
        <v>1997</v>
      </c>
      <c r="D121" s="65"/>
      <c r="E121" s="65"/>
      <c r="F121" s="16" t="s">
        <v>59</v>
      </c>
      <c r="G121" s="16" t="s">
        <v>68</v>
      </c>
      <c r="H121" s="16" t="s">
        <v>69</v>
      </c>
      <c r="I121" s="16" t="s">
        <v>70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2"/>
      <c r="AC121" s="59"/>
      <c r="AD121" s="62"/>
      <c r="AE121" s="59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62"/>
      <c r="AY121" s="59"/>
      <c r="AZ121" s="62"/>
      <c r="BA121" s="59"/>
      <c r="BB121" s="59"/>
      <c r="BC121" s="59"/>
    </row>
    <row r="122" spans="1:55" ht="30" x14ac:dyDescent="0.25">
      <c r="A122" s="63"/>
      <c r="B122" s="25" t="s">
        <v>190</v>
      </c>
      <c r="C122" s="25">
        <v>1980</v>
      </c>
      <c r="D122" s="66"/>
      <c r="E122" s="66"/>
      <c r="F122" s="25" t="s">
        <v>117</v>
      </c>
      <c r="G122" s="25" t="s">
        <v>19</v>
      </c>
      <c r="H122" s="25" t="s">
        <v>20</v>
      </c>
      <c r="I122" s="25" t="s">
        <v>21</v>
      </c>
      <c r="J122" s="26">
        <v>0</v>
      </c>
      <c r="K122" s="26">
        <v>2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6">
        <v>0</v>
      </c>
      <c r="W122" s="26">
        <v>0</v>
      </c>
      <c r="X122" s="26">
        <v>0</v>
      </c>
      <c r="Y122" s="26">
        <v>0</v>
      </c>
      <c r="Z122" s="26">
        <v>0</v>
      </c>
      <c r="AA122" s="26">
        <v>0</v>
      </c>
      <c r="AB122" s="63"/>
      <c r="AC122" s="60"/>
      <c r="AD122" s="63"/>
      <c r="AE122" s="60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63"/>
      <c r="AY122" s="60"/>
      <c r="AZ122" s="63"/>
      <c r="BA122" s="60"/>
      <c r="BB122" s="60"/>
      <c r="BC122" s="60"/>
    </row>
    <row r="123" spans="1:55" x14ac:dyDescent="0.25">
      <c r="A123" s="61">
        <v>10</v>
      </c>
      <c r="B123" s="24" t="s">
        <v>56</v>
      </c>
      <c r="C123" s="24">
        <v>2004</v>
      </c>
      <c r="D123" s="64">
        <v>2004</v>
      </c>
      <c r="E123" s="64">
        <v>2003</v>
      </c>
      <c r="F123" s="24" t="s">
        <v>18</v>
      </c>
      <c r="G123" s="24" t="s">
        <v>12</v>
      </c>
      <c r="H123" s="24" t="s">
        <v>13</v>
      </c>
      <c r="I123" s="24" t="s">
        <v>14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2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61"/>
      <c r="AC123" s="58">
        <v>154.35</v>
      </c>
      <c r="AD123" s="61">
        <f t="shared" ref="AD123" si="160">SUM(J123:AB125)</f>
        <v>8</v>
      </c>
      <c r="AE123" s="58">
        <f t="shared" ref="AE123" si="161">AC123+AD123</f>
        <v>162.35</v>
      </c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61"/>
      <c r="AY123" s="58"/>
      <c r="AZ123" s="61">
        <f t="shared" ref="AZ123" si="162">SUM(AF123:AX125)</f>
        <v>0</v>
      </c>
      <c r="BA123" s="58">
        <v>10100</v>
      </c>
      <c r="BB123" s="58">
        <f t="shared" ref="BB123" si="163">MIN(BA123,AE123)</f>
        <v>162.35</v>
      </c>
      <c r="BC123" s="58">
        <f t="shared" ref="BC123" si="164">IF( AND(ISNUMBER(BB$123),ISNUMBER(BB123)),(BB123-BB$123)/BB$123*100,"")</f>
        <v>0</v>
      </c>
    </row>
    <row r="124" spans="1:55" x14ac:dyDescent="0.25">
      <c r="A124" s="62"/>
      <c r="B124" s="16" t="s">
        <v>186</v>
      </c>
      <c r="C124" s="16">
        <v>2004</v>
      </c>
      <c r="D124" s="65"/>
      <c r="E124" s="65"/>
      <c r="F124" s="16">
        <v>2</v>
      </c>
      <c r="G124" s="16" t="s">
        <v>12</v>
      </c>
      <c r="H124" s="16" t="s">
        <v>13</v>
      </c>
      <c r="I124" s="16" t="s">
        <v>14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2"/>
      <c r="AC124" s="59"/>
      <c r="AD124" s="62"/>
      <c r="AE124" s="59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62"/>
      <c r="AY124" s="59"/>
      <c r="AZ124" s="62"/>
      <c r="BA124" s="59"/>
      <c r="BB124" s="59"/>
      <c r="BC124" s="59"/>
    </row>
    <row r="125" spans="1:55" x14ac:dyDescent="0.25">
      <c r="A125" s="63"/>
      <c r="B125" s="25" t="s">
        <v>150</v>
      </c>
      <c r="C125" s="25">
        <v>2003</v>
      </c>
      <c r="D125" s="66"/>
      <c r="E125" s="66"/>
      <c r="F125" s="25">
        <v>3</v>
      </c>
      <c r="G125" s="25" t="s">
        <v>12</v>
      </c>
      <c r="H125" s="25" t="s">
        <v>13</v>
      </c>
      <c r="I125" s="25" t="s">
        <v>14</v>
      </c>
      <c r="J125" s="26">
        <v>0</v>
      </c>
      <c r="K125" s="26">
        <v>2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2</v>
      </c>
      <c r="V125" s="26">
        <v>0</v>
      </c>
      <c r="W125" s="26">
        <v>0</v>
      </c>
      <c r="X125" s="26">
        <v>2</v>
      </c>
      <c r="Y125" s="26">
        <v>0</v>
      </c>
      <c r="Z125" s="26">
        <v>0</v>
      </c>
      <c r="AA125" s="26">
        <v>0</v>
      </c>
      <c r="AB125" s="63"/>
      <c r="AC125" s="60"/>
      <c r="AD125" s="63"/>
      <c r="AE125" s="60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63"/>
      <c r="AY125" s="60"/>
      <c r="AZ125" s="63"/>
      <c r="BA125" s="60"/>
      <c r="BB125" s="60"/>
      <c r="BC125" s="60"/>
    </row>
    <row r="126" spans="1:55" ht="30" x14ac:dyDescent="0.25">
      <c r="A126" s="61">
        <v>11</v>
      </c>
      <c r="B126" s="24" t="s">
        <v>23</v>
      </c>
      <c r="C126" s="24">
        <v>2007</v>
      </c>
      <c r="D126" s="64">
        <v>2008</v>
      </c>
      <c r="E126" s="64">
        <v>2007</v>
      </c>
      <c r="F126" s="24" t="s">
        <v>18</v>
      </c>
      <c r="G126" s="24" t="s">
        <v>19</v>
      </c>
      <c r="H126" s="24" t="s">
        <v>20</v>
      </c>
      <c r="I126" s="24" t="s">
        <v>21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2</v>
      </c>
      <c r="T126" s="2">
        <v>0</v>
      </c>
      <c r="U126" s="2">
        <v>0</v>
      </c>
      <c r="V126" s="2">
        <v>0</v>
      </c>
      <c r="W126" s="2">
        <v>2</v>
      </c>
      <c r="X126" s="2">
        <v>0</v>
      </c>
      <c r="Y126" s="2">
        <v>0</v>
      </c>
      <c r="Z126" s="2">
        <v>0</v>
      </c>
      <c r="AA126" s="2">
        <v>0</v>
      </c>
      <c r="AB126" s="61"/>
      <c r="AC126" s="58">
        <v>195.68</v>
      </c>
      <c r="AD126" s="61">
        <f t="shared" ref="AD126" si="165">SUM(J126:AB128)</f>
        <v>16</v>
      </c>
      <c r="AE126" s="58">
        <f t="shared" ref="AE126" si="166">AC126+AD126</f>
        <v>211.68</v>
      </c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61"/>
      <c r="AY126" s="58"/>
      <c r="AZ126" s="61">
        <f t="shared" ref="AZ126" si="167">SUM(AF126:AX128)</f>
        <v>0</v>
      </c>
      <c r="BA126" s="58">
        <v>10100</v>
      </c>
      <c r="BB126" s="58">
        <f t="shared" ref="BB126" si="168">MIN(BA126,AE126)</f>
        <v>211.68</v>
      </c>
      <c r="BC126" s="58">
        <f t="shared" ref="BC126" si="169">IF( AND(ISNUMBER(BB$126),ISNUMBER(BB126)),(BB126-BB$126)/BB$126*100,"")</f>
        <v>0</v>
      </c>
    </row>
    <row r="127" spans="1:55" x14ac:dyDescent="0.25">
      <c r="A127" s="62"/>
      <c r="B127" s="1" t="s">
        <v>112</v>
      </c>
      <c r="C127" s="1">
        <v>2008</v>
      </c>
      <c r="D127" s="65"/>
      <c r="E127" s="65"/>
      <c r="F127" s="1" t="s">
        <v>18</v>
      </c>
      <c r="G127" s="1" t="s">
        <v>19</v>
      </c>
      <c r="H127" s="1" t="s">
        <v>20</v>
      </c>
      <c r="I127" s="1" t="s">
        <v>21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2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</v>
      </c>
      <c r="V127" s="1">
        <v>0</v>
      </c>
      <c r="W127" s="1">
        <v>2</v>
      </c>
      <c r="X127" s="1">
        <v>0</v>
      </c>
      <c r="Y127" s="1">
        <v>0</v>
      </c>
      <c r="Z127" s="1">
        <v>0</v>
      </c>
      <c r="AA127" s="1">
        <v>0</v>
      </c>
      <c r="AB127" s="62"/>
      <c r="AC127" s="59"/>
      <c r="AD127" s="62"/>
      <c r="AE127" s="59"/>
      <c r="AX127" s="62"/>
      <c r="AY127" s="59"/>
      <c r="AZ127" s="62"/>
      <c r="BA127" s="59"/>
      <c r="BB127" s="59"/>
      <c r="BC127" s="59"/>
    </row>
    <row r="128" spans="1:55" x14ac:dyDescent="0.25">
      <c r="A128" s="63"/>
      <c r="B128" s="28" t="s">
        <v>164</v>
      </c>
      <c r="C128" s="28">
        <v>2007</v>
      </c>
      <c r="D128" s="66"/>
      <c r="E128" s="66"/>
      <c r="F128" s="28" t="s">
        <v>18</v>
      </c>
      <c r="G128" s="28" t="s">
        <v>19</v>
      </c>
      <c r="H128" s="28" t="s">
        <v>20</v>
      </c>
      <c r="I128" s="28" t="s">
        <v>21</v>
      </c>
      <c r="J128" s="28">
        <v>0</v>
      </c>
      <c r="K128" s="28">
        <v>2</v>
      </c>
      <c r="L128" s="28">
        <v>0</v>
      </c>
      <c r="M128" s="28">
        <v>0</v>
      </c>
      <c r="N128" s="28">
        <v>0</v>
      </c>
      <c r="O128" s="28">
        <v>0</v>
      </c>
      <c r="P128" s="28">
        <v>2</v>
      </c>
      <c r="Q128" s="28">
        <v>0</v>
      </c>
      <c r="R128" s="28">
        <v>0</v>
      </c>
      <c r="S128" s="28">
        <v>0</v>
      </c>
      <c r="T128" s="28">
        <v>2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63"/>
      <c r="AC128" s="60"/>
      <c r="AD128" s="63"/>
      <c r="AE128" s="60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63"/>
      <c r="AY128" s="60"/>
      <c r="AZ128" s="63"/>
      <c r="BA128" s="60"/>
      <c r="BB128" s="60"/>
      <c r="BC128" s="60"/>
    </row>
    <row r="130" spans="1:55" ht="18.75" x14ac:dyDescent="0.25">
      <c r="A130" s="52" t="s">
        <v>566</v>
      </c>
      <c r="B130" s="52"/>
      <c r="C130" s="52"/>
      <c r="D130" s="52"/>
      <c r="E130" s="52"/>
      <c r="F130" s="52"/>
      <c r="G130" s="52"/>
      <c r="H130" s="52"/>
      <c r="I130" s="52"/>
      <c r="J130" s="52"/>
    </row>
    <row r="131" spans="1:55" x14ac:dyDescent="0.25">
      <c r="A131" s="67" t="s">
        <v>501</v>
      </c>
      <c r="B131" s="67" t="s">
        <v>1</v>
      </c>
      <c r="C131" s="67" t="s">
        <v>2</v>
      </c>
      <c r="D131" s="67" t="s">
        <v>225</v>
      </c>
      <c r="E131" s="67" t="s">
        <v>226</v>
      </c>
      <c r="F131" s="67" t="s">
        <v>3</v>
      </c>
      <c r="G131" s="67" t="s">
        <v>4</v>
      </c>
      <c r="H131" s="67" t="s">
        <v>5</v>
      </c>
      <c r="I131" s="67" t="s">
        <v>6</v>
      </c>
      <c r="J131" s="69" t="s">
        <v>503</v>
      </c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1"/>
      <c r="AF131" s="69" t="s">
        <v>507</v>
      </c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1"/>
      <c r="BB131" s="67" t="s">
        <v>508</v>
      </c>
      <c r="BC131" s="67" t="s">
        <v>509</v>
      </c>
    </row>
    <row r="132" spans="1:55" ht="30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18">
        <v>1</v>
      </c>
      <c r="K132" s="18">
        <v>2</v>
      </c>
      <c r="L132" s="18">
        <v>3</v>
      </c>
      <c r="M132" s="18">
        <v>4</v>
      </c>
      <c r="N132" s="18">
        <v>5</v>
      </c>
      <c r="O132" s="18">
        <v>6</v>
      </c>
      <c r="P132" s="18">
        <v>7</v>
      </c>
      <c r="Q132" s="18">
        <v>8</v>
      </c>
      <c r="R132" s="18">
        <v>9</v>
      </c>
      <c r="S132" s="18">
        <v>10</v>
      </c>
      <c r="T132" s="18">
        <v>11</v>
      </c>
      <c r="U132" s="18">
        <v>12</v>
      </c>
      <c r="V132" s="18">
        <v>13</v>
      </c>
      <c r="W132" s="18">
        <v>14</v>
      </c>
      <c r="X132" s="18">
        <v>15</v>
      </c>
      <c r="Y132" s="18">
        <v>16</v>
      </c>
      <c r="Z132" s="18">
        <v>17</v>
      </c>
      <c r="AA132" s="18">
        <v>18</v>
      </c>
      <c r="AB132" s="18" t="s">
        <v>716</v>
      </c>
      <c r="AC132" s="18" t="s">
        <v>504</v>
      </c>
      <c r="AD132" s="18" t="s">
        <v>505</v>
      </c>
      <c r="AE132" s="18" t="s">
        <v>506</v>
      </c>
      <c r="AF132" s="18">
        <v>1</v>
      </c>
      <c r="AG132" s="18">
        <v>2</v>
      </c>
      <c r="AH132" s="18">
        <v>3</v>
      </c>
      <c r="AI132" s="18">
        <v>4</v>
      </c>
      <c r="AJ132" s="18">
        <v>5</v>
      </c>
      <c r="AK132" s="18">
        <v>6</v>
      </c>
      <c r="AL132" s="18">
        <v>7</v>
      </c>
      <c r="AM132" s="18">
        <v>8</v>
      </c>
      <c r="AN132" s="18">
        <v>9</v>
      </c>
      <c r="AO132" s="18">
        <v>10</v>
      </c>
      <c r="AP132" s="18">
        <v>11</v>
      </c>
      <c r="AQ132" s="18">
        <v>12</v>
      </c>
      <c r="AR132" s="18">
        <v>13</v>
      </c>
      <c r="AS132" s="18">
        <v>14</v>
      </c>
      <c r="AT132" s="18">
        <v>15</v>
      </c>
      <c r="AU132" s="18">
        <v>16</v>
      </c>
      <c r="AV132" s="18">
        <v>17</v>
      </c>
      <c r="AW132" s="18">
        <v>18</v>
      </c>
      <c r="AX132" s="18" t="s">
        <v>716</v>
      </c>
      <c r="AY132" s="18" t="s">
        <v>504</v>
      </c>
      <c r="AZ132" s="18" t="s">
        <v>505</v>
      </c>
      <c r="BA132" s="18" t="s">
        <v>506</v>
      </c>
      <c r="BB132" s="68"/>
      <c r="BC132" s="68"/>
    </row>
    <row r="133" spans="1:55" ht="75" x14ac:dyDescent="0.25">
      <c r="A133" s="61">
        <v>1</v>
      </c>
      <c r="B133" s="21" t="s">
        <v>92</v>
      </c>
      <c r="C133" s="21">
        <v>2002</v>
      </c>
      <c r="D133" s="64">
        <v>2005</v>
      </c>
      <c r="E133" s="64">
        <v>2002</v>
      </c>
      <c r="F133" s="21" t="s">
        <v>59</v>
      </c>
      <c r="G133" s="21" t="s">
        <v>47</v>
      </c>
      <c r="H133" s="21" t="s">
        <v>73</v>
      </c>
      <c r="I133" s="21" t="s">
        <v>382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2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61"/>
      <c r="AC133" s="58">
        <v>147.82</v>
      </c>
      <c r="AD133" s="61">
        <f t="shared" ref="AD133" si="170">SUM(J133:AB135)</f>
        <v>4</v>
      </c>
      <c r="AE133" s="58">
        <f t="shared" ref="AE133" si="171">AC133+AD133</f>
        <v>151.82</v>
      </c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61"/>
      <c r="AY133" s="58"/>
      <c r="AZ133" s="61">
        <f t="shared" ref="AZ133" si="172">SUM(AF133:AX135)</f>
        <v>0</v>
      </c>
      <c r="BA133" s="58">
        <v>10100</v>
      </c>
      <c r="BB133" s="58">
        <f t="shared" ref="BB133" si="173">MIN(BA133,AE133)</f>
        <v>151.82</v>
      </c>
      <c r="BC133" s="58">
        <f t="shared" ref="BC133" si="174">IF( AND(ISNUMBER(BB$133),ISNUMBER(BB133)),(BB133-BB$133)/BB$133*100,"")</f>
        <v>0</v>
      </c>
    </row>
    <row r="134" spans="1:55" ht="30" x14ac:dyDescent="0.25">
      <c r="A134" s="62"/>
      <c r="B134" s="16" t="s">
        <v>46</v>
      </c>
      <c r="C134" s="16">
        <v>2005</v>
      </c>
      <c r="D134" s="65"/>
      <c r="E134" s="65"/>
      <c r="F134" s="16" t="s">
        <v>24</v>
      </c>
      <c r="G134" s="16" t="s">
        <v>47</v>
      </c>
      <c r="H134" s="16" t="s">
        <v>73</v>
      </c>
      <c r="I134" s="16" t="s">
        <v>74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2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62"/>
      <c r="AC134" s="59"/>
      <c r="AD134" s="62"/>
      <c r="AE134" s="59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62"/>
      <c r="AY134" s="59"/>
      <c r="AZ134" s="62"/>
      <c r="BA134" s="59"/>
      <c r="BB134" s="59"/>
      <c r="BC134" s="59"/>
    </row>
    <row r="135" spans="1:55" ht="30" x14ac:dyDescent="0.25">
      <c r="A135" s="63"/>
      <c r="B135" s="25" t="s">
        <v>72</v>
      </c>
      <c r="C135" s="25">
        <v>2005</v>
      </c>
      <c r="D135" s="66"/>
      <c r="E135" s="66"/>
      <c r="F135" s="25" t="s">
        <v>24</v>
      </c>
      <c r="G135" s="25" t="s">
        <v>47</v>
      </c>
      <c r="H135" s="25" t="s">
        <v>73</v>
      </c>
      <c r="I135" s="25" t="s">
        <v>74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63"/>
      <c r="AC135" s="60"/>
      <c r="AD135" s="63"/>
      <c r="AE135" s="60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63"/>
      <c r="AY135" s="60"/>
      <c r="AZ135" s="63"/>
      <c r="BA135" s="60"/>
      <c r="BB135" s="60"/>
      <c r="BC135" s="60"/>
    </row>
    <row r="136" spans="1:55" ht="60" x14ac:dyDescent="0.25">
      <c r="A136" s="61">
        <v>2</v>
      </c>
      <c r="B136" s="24" t="s">
        <v>128</v>
      </c>
      <c r="C136" s="24">
        <v>2005</v>
      </c>
      <c r="D136" s="64">
        <v>2007</v>
      </c>
      <c r="E136" s="64">
        <v>2004</v>
      </c>
      <c r="F136" s="24">
        <v>3</v>
      </c>
      <c r="G136" s="24" t="s">
        <v>19</v>
      </c>
      <c r="H136" s="24" t="s">
        <v>77</v>
      </c>
      <c r="I136" s="24" t="s">
        <v>31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61"/>
      <c r="AC136" s="58">
        <v>175.71</v>
      </c>
      <c r="AD136" s="61">
        <f t="shared" ref="AD136" si="175">SUM(J136:AB138)</f>
        <v>4</v>
      </c>
      <c r="AE136" s="58">
        <f t="shared" ref="AE136" si="176">AC136+AD136</f>
        <v>179.71</v>
      </c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61"/>
      <c r="AY136" s="58"/>
      <c r="AZ136" s="61">
        <f t="shared" ref="AZ136" si="177">SUM(AF136:AX138)</f>
        <v>0</v>
      </c>
      <c r="BA136" s="58">
        <v>10100</v>
      </c>
      <c r="BB136" s="58">
        <f t="shared" ref="BB136" si="178">MIN(BA136,AE136)</f>
        <v>179.71</v>
      </c>
      <c r="BC136" s="58">
        <f t="shared" ref="BC136" si="179">IF( AND(ISNUMBER(BB$136),ISNUMBER(BB136)),(BB136-BB$136)/BB$136*100,"")</f>
        <v>0</v>
      </c>
    </row>
    <row r="137" spans="1:55" ht="60" x14ac:dyDescent="0.25">
      <c r="A137" s="62"/>
      <c r="B137" s="16" t="s">
        <v>86</v>
      </c>
      <c r="C137" s="16">
        <v>2004</v>
      </c>
      <c r="D137" s="65"/>
      <c r="E137" s="65"/>
      <c r="F137" s="16">
        <v>3</v>
      </c>
      <c r="G137" s="16" t="s">
        <v>19</v>
      </c>
      <c r="H137" s="16" t="s">
        <v>77</v>
      </c>
      <c r="I137" s="16" t="s">
        <v>31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2"/>
      <c r="AC137" s="59"/>
      <c r="AD137" s="62"/>
      <c r="AE137" s="59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62"/>
      <c r="AY137" s="59"/>
      <c r="AZ137" s="62"/>
      <c r="BA137" s="59"/>
      <c r="BB137" s="59"/>
      <c r="BC137" s="59"/>
    </row>
    <row r="138" spans="1:55" ht="60" x14ac:dyDescent="0.25">
      <c r="A138" s="63"/>
      <c r="B138" s="25" t="s">
        <v>391</v>
      </c>
      <c r="C138" s="25">
        <v>2007</v>
      </c>
      <c r="D138" s="66"/>
      <c r="E138" s="66"/>
      <c r="F138" s="25" t="s">
        <v>18</v>
      </c>
      <c r="G138" s="25" t="s">
        <v>19</v>
      </c>
      <c r="H138" s="25" t="s">
        <v>77</v>
      </c>
      <c r="I138" s="25" t="s">
        <v>162</v>
      </c>
      <c r="J138" s="26">
        <v>2</v>
      </c>
      <c r="K138" s="26">
        <v>2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  <c r="Z138" s="26">
        <v>0</v>
      </c>
      <c r="AA138" s="26">
        <v>0</v>
      </c>
      <c r="AB138" s="63"/>
      <c r="AC138" s="60"/>
      <c r="AD138" s="63"/>
      <c r="AE138" s="60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63"/>
      <c r="AY138" s="60"/>
      <c r="AZ138" s="63"/>
      <c r="BA138" s="60"/>
      <c r="BB138" s="60"/>
      <c r="BC138" s="60"/>
    </row>
    <row r="139" spans="1:55" x14ac:dyDescent="0.25">
      <c r="A139" s="61">
        <v>3</v>
      </c>
      <c r="B139" s="24" t="s">
        <v>198</v>
      </c>
      <c r="C139" s="24">
        <v>2005</v>
      </c>
      <c r="D139" s="64">
        <v>2011</v>
      </c>
      <c r="E139" s="64">
        <v>2001</v>
      </c>
      <c r="F139" s="24">
        <v>2</v>
      </c>
      <c r="G139" s="24" t="s">
        <v>12</v>
      </c>
      <c r="H139" s="24" t="s">
        <v>13</v>
      </c>
      <c r="I139" s="24" t="s">
        <v>14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2</v>
      </c>
      <c r="X139" s="2">
        <v>0</v>
      </c>
      <c r="Y139" s="2">
        <v>0</v>
      </c>
      <c r="Z139" s="2">
        <v>0</v>
      </c>
      <c r="AA139" s="2">
        <v>0</v>
      </c>
      <c r="AB139" s="61"/>
      <c r="AC139" s="58">
        <v>243.76</v>
      </c>
      <c r="AD139" s="61">
        <f t="shared" ref="AD139" si="180">SUM(J139:AB141)</f>
        <v>4</v>
      </c>
      <c r="AE139" s="58">
        <f t="shared" ref="AE139" si="181">AC139+AD139</f>
        <v>247.76</v>
      </c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61"/>
      <c r="AY139" s="58"/>
      <c r="AZ139" s="61">
        <f t="shared" ref="AZ139" si="182">SUM(AF139:AX141)</f>
        <v>0</v>
      </c>
      <c r="BA139" s="58">
        <v>10100</v>
      </c>
      <c r="BB139" s="58">
        <f t="shared" ref="BB139" si="183">MIN(BA139,AE139)</f>
        <v>247.76</v>
      </c>
      <c r="BC139" s="58">
        <f t="shared" ref="BC139" si="184">IF( AND(ISNUMBER(BB$139),ISNUMBER(BB139)),(BB139-BB$139)/BB$139*100,"")</f>
        <v>0</v>
      </c>
    </row>
    <row r="140" spans="1:55" x14ac:dyDescent="0.25">
      <c r="A140" s="62"/>
      <c r="B140" s="16" t="s">
        <v>79</v>
      </c>
      <c r="C140" s="16">
        <v>2001</v>
      </c>
      <c r="D140" s="65"/>
      <c r="E140" s="65"/>
      <c r="F140" s="16">
        <v>1</v>
      </c>
      <c r="G140" s="16" t="s">
        <v>12</v>
      </c>
      <c r="H140" s="16" t="s">
        <v>13</v>
      </c>
      <c r="I140" s="16" t="s">
        <v>14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2"/>
      <c r="AC140" s="59"/>
      <c r="AD140" s="62"/>
      <c r="AE140" s="59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62"/>
      <c r="AY140" s="59"/>
      <c r="AZ140" s="62"/>
      <c r="BA140" s="59"/>
      <c r="BB140" s="59"/>
      <c r="BC140" s="59"/>
    </row>
    <row r="141" spans="1:55" ht="30" x14ac:dyDescent="0.25">
      <c r="A141" s="63"/>
      <c r="B141" s="25" t="s">
        <v>166</v>
      </c>
      <c r="C141" s="25">
        <v>2011</v>
      </c>
      <c r="D141" s="66"/>
      <c r="E141" s="66"/>
      <c r="F141" s="25" t="s">
        <v>18</v>
      </c>
      <c r="G141" s="25" t="s">
        <v>19</v>
      </c>
      <c r="H141" s="25" t="s">
        <v>20</v>
      </c>
      <c r="I141" s="25" t="s">
        <v>21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2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  <c r="Z141" s="26">
        <v>0</v>
      </c>
      <c r="AA141" s="26">
        <v>0</v>
      </c>
      <c r="AB141" s="63"/>
      <c r="AC141" s="60"/>
      <c r="AD141" s="63"/>
      <c r="AE141" s="60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63"/>
      <c r="AY141" s="60"/>
      <c r="AZ141" s="63"/>
      <c r="BA141" s="60"/>
      <c r="BB141" s="60"/>
      <c r="BC141" s="60"/>
    </row>
    <row r="142" spans="1:55" ht="30" x14ac:dyDescent="0.25">
      <c r="A142" s="61">
        <v>4</v>
      </c>
      <c r="B142" s="24" t="s">
        <v>105</v>
      </c>
      <c r="C142" s="24">
        <v>2005</v>
      </c>
      <c r="D142" s="64">
        <v>2008</v>
      </c>
      <c r="E142" s="64">
        <v>2005</v>
      </c>
      <c r="F142" s="24" t="s">
        <v>24</v>
      </c>
      <c r="G142" s="24" t="s">
        <v>47</v>
      </c>
      <c r="H142" s="24" t="s">
        <v>73</v>
      </c>
      <c r="I142" s="24" t="s">
        <v>74</v>
      </c>
      <c r="J142" s="2">
        <v>0</v>
      </c>
      <c r="K142" s="2">
        <v>2</v>
      </c>
      <c r="L142" s="2">
        <v>0</v>
      </c>
      <c r="M142" s="2">
        <v>2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61"/>
      <c r="AC142" s="58">
        <v>273.56</v>
      </c>
      <c r="AD142" s="61">
        <f t="shared" ref="AD142" si="185">SUM(J142:AB144)</f>
        <v>460</v>
      </c>
      <c r="AE142" s="58">
        <f t="shared" ref="AE142" si="186">AC142+AD142</f>
        <v>733.56</v>
      </c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61"/>
      <c r="AY142" s="58"/>
      <c r="AZ142" s="61">
        <f t="shared" ref="AZ142" si="187">SUM(AF142:AX144)</f>
        <v>0</v>
      </c>
      <c r="BA142" s="58">
        <v>10100</v>
      </c>
      <c r="BB142" s="58">
        <f t="shared" ref="BB142" si="188">MIN(BA142,AE142)</f>
        <v>733.56</v>
      </c>
      <c r="BC142" s="58">
        <f t="shared" ref="BC142" si="189">IF( AND(ISNUMBER(BB$142),ISNUMBER(BB142)),(BB142-BB$142)/BB$142*100,"")</f>
        <v>0</v>
      </c>
    </row>
    <row r="143" spans="1:55" ht="30" x14ac:dyDescent="0.25">
      <c r="A143" s="62"/>
      <c r="B143" s="16" t="s">
        <v>95</v>
      </c>
      <c r="C143" s="16">
        <v>2008</v>
      </c>
      <c r="D143" s="65"/>
      <c r="E143" s="65"/>
      <c r="F143" s="16" t="s">
        <v>24</v>
      </c>
      <c r="G143" s="16" t="s">
        <v>47</v>
      </c>
      <c r="H143" s="16" t="s">
        <v>73</v>
      </c>
      <c r="I143" s="16" t="s">
        <v>74</v>
      </c>
      <c r="J143" s="5">
        <v>0</v>
      </c>
      <c r="K143" s="5">
        <v>0</v>
      </c>
      <c r="L143" s="5">
        <v>0</v>
      </c>
      <c r="M143" s="5">
        <v>2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62"/>
      <c r="AC143" s="59"/>
      <c r="AD143" s="62"/>
      <c r="AE143" s="59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62"/>
      <c r="AY143" s="59"/>
      <c r="AZ143" s="62"/>
      <c r="BA143" s="59"/>
      <c r="BB143" s="59"/>
      <c r="BC143" s="59"/>
    </row>
    <row r="144" spans="1:55" ht="30" x14ac:dyDescent="0.25">
      <c r="A144" s="63"/>
      <c r="B144" s="25" t="s">
        <v>90</v>
      </c>
      <c r="C144" s="25">
        <v>2008</v>
      </c>
      <c r="D144" s="66"/>
      <c r="E144" s="66"/>
      <c r="F144" s="25">
        <v>3</v>
      </c>
      <c r="G144" s="25" t="s">
        <v>47</v>
      </c>
      <c r="H144" s="25" t="s">
        <v>73</v>
      </c>
      <c r="I144" s="25" t="s">
        <v>74</v>
      </c>
      <c r="J144" s="26">
        <v>0</v>
      </c>
      <c r="K144" s="26">
        <v>50</v>
      </c>
      <c r="L144" s="26">
        <v>0</v>
      </c>
      <c r="M144" s="26">
        <v>50</v>
      </c>
      <c r="N144" s="26">
        <v>50</v>
      </c>
      <c r="O144" s="26">
        <v>50</v>
      </c>
      <c r="P144" s="26">
        <v>50</v>
      </c>
      <c r="Q144" s="26">
        <v>2</v>
      </c>
      <c r="R144" s="26">
        <v>0</v>
      </c>
      <c r="S144" s="26">
        <v>0</v>
      </c>
      <c r="T144" s="26">
        <v>50</v>
      </c>
      <c r="U144" s="26">
        <v>50</v>
      </c>
      <c r="V144" s="26">
        <v>50</v>
      </c>
      <c r="W144" s="26">
        <v>50</v>
      </c>
      <c r="X144" s="26">
        <v>0</v>
      </c>
      <c r="Y144" s="26">
        <v>0</v>
      </c>
      <c r="Z144" s="26">
        <v>0</v>
      </c>
      <c r="AA144" s="26">
        <v>2</v>
      </c>
      <c r="AB144" s="63"/>
      <c r="AC144" s="60"/>
      <c r="AD144" s="63"/>
      <c r="AE144" s="60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63"/>
      <c r="AY144" s="60"/>
      <c r="AZ144" s="63"/>
      <c r="BA144" s="60"/>
      <c r="BB144" s="60"/>
      <c r="BC144" s="60"/>
    </row>
  </sheetData>
  <mergeCells count="570">
    <mergeCell ref="A1:BC1"/>
    <mergeCell ref="A2:BC2"/>
    <mergeCell ref="A3:B3"/>
    <mergeCell ref="C3:BC3"/>
    <mergeCell ref="A4:BC4"/>
    <mergeCell ref="A5:BC5"/>
    <mergeCell ref="A7:J7"/>
    <mergeCell ref="J8:AE8"/>
    <mergeCell ref="AF8:BA8"/>
    <mergeCell ref="A8:A9"/>
    <mergeCell ref="B8:B9"/>
    <mergeCell ref="C8:C9"/>
    <mergeCell ref="D8:D9"/>
    <mergeCell ref="E8:E9"/>
    <mergeCell ref="F8:F9"/>
    <mergeCell ref="BB8:BB9"/>
    <mergeCell ref="BC8:BC9"/>
    <mergeCell ref="A10:A12"/>
    <mergeCell ref="D10:D12"/>
    <mergeCell ref="E10:E12"/>
    <mergeCell ref="AB10:AB12"/>
    <mergeCell ref="AC10:AC12"/>
    <mergeCell ref="AD10:AD12"/>
    <mergeCell ref="AE10:AE12"/>
    <mergeCell ref="AX10:AX12"/>
    <mergeCell ref="G8:G9"/>
    <mergeCell ref="H8:H9"/>
    <mergeCell ref="I8:I9"/>
    <mergeCell ref="AY10:AY12"/>
    <mergeCell ref="AZ10:AZ12"/>
    <mergeCell ref="BA10:BA12"/>
    <mergeCell ref="BB10:BB12"/>
    <mergeCell ref="BC10:BC12"/>
    <mergeCell ref="A13:A15"/>
    <mergeCell ref="D13:D15"/>
    <mergeCell ref="E13:E15"/>
    <mergeCell ref="AB13:AB15"/>
    <mergeCell ref="AC13:AC15"/>
    <mergeCell ref="BB13:BB15"/>
    <mergeCell ref="BC13:BC15"/>
    <mergeCell ref="A16:A18"/>
    <mergeCell ref="D16:D18"/>
    <mergeCell ref="E16:E18"/>
    <mergeCell ref="AB16:AB18"/>
    <mergeCell ref="AC16:AC18"/>
    <mergeCell ref="AD16:AD18"/>
    <mergeCell ref="AE16:AE18"/>
    <mergeCell ref="AX16:AX18"/>
    <mergeCell ref="AD13:AD15"/>
    <mergeCell ref="AE13:AE15"/>
    <mergeCell ref="AX13:AX15"/>
    <mergeCell ref="AY13:AY15"/>
    <mergeCell ref="AZ13:AZ15"/>
    <mergeCell ref="BA13:BA15"/>
    <mergeCell ref="AY16:AY18"/>
    <mergeCell ref="AZ16:AZ18"/>
    <mergeCell ref="BA16:BA18"/>
    <mergeCell ref="BB16:BB18"/>
    <mergeCell ref="BC16:BC18"/>
    <mergeCell ref="A19:A21"/>
    <mergeCell ref="D19:D21"/>
    <mergeCell ref="E19:E21"/>
    <mergeCell ref="AB19:AB21"/>
    <mergeCell ref="AC19:AC21"/>
    <mergeCell ref="BB19:BB21"/>
    <mergeCell ref="BC19:BC21"/>
    <mergeCell ref="A22:A24"/>
    <mergeCell ref="D22:D24"/>
    <mergeCell ref="E22:E24"/>
    <mergeCell ref="AB22:AB24"/>
    <mergeCell ref="AC22:AC24"/>
    <mergeCell ref="AD22:AD24"/>
    <mergeCell ref="AE22:AE24"/>
    <mergeCell ref="AX22:AX24"/>
    <mergeCell ref="AD19:AD21"/>
    <mergeCell ref="AE19:AE21"/>
    <mergeCell ref="AX19:AX21"/>
    <mergeCell ref="AY19:AY21"/>
    <mergeCell ref="AZ19:AZ21"/>
    <mergeCell ref="BA19:BA21"/>
    <mergeCell ref="AY22:AY24"/>
    <mergeCell ref="AZ22:AZ24"/>
    <mergeCell ref="BA22:BA24"/>
    <mergeCell ref="BB22:BB24"/>
    <mergeCell ref="BC22:BC24"/>
    <mergeCell ref="A25:A27"/>
    <mergeCell ref="D25:D27"/>
    <mergeCell ref="E25:E27"/>
    <mergeCell ref="AB25:AB27"/>
    <mergeCell ref="AC25:AC27"/>
    <mergeCell ref="BB25:BB27"/>
    <mergeCell ref="BC25:BC27"/>
    <mergeCell ref="A28:A30"/>
    <mergeCell ref="D28:D30"/>
    <mergeCell ref="E28:E30"/>
    <mergeCell ref="AB28:AB30"/>
    <mergeCell ref="AC28:AC30"/>
    <mergeCell ref="AD28:AD30"/>
    <mergeCell ref="AE28:AE30"/>
    <mergeCell ref="AX28:AX30"/>
    <mergeCell ref="AD25:AD27"/>
    <mergeCell ref="AE25:AE27"/>
    <mergeCell ref="AX25:AX27"/>
    <mergeCell ref="AY25:AY27"/>
    <mergeCell ref="AZ25:AZ27"/>
    <mergeCell ref="BA25:BA27"/>
    <mergeCell ref="AY28:AY30"/>
    <mergeCell ref="AZ28:AZ30"/>
    <mergeCell ref="BA28:BA30"/>
    <mergeCell ref="BB28:BB30"/>
    <mergeCell ref="BC28:BC30"/>
    <mergeCell ref="A31:A33"/>
    <mergeCell ref="D31:D33"/>
    <mergeCell ref="E31:E33"/>
    <mergeCell ref="AB31:AB33"/>
    <mergeCell ref="AC31:AC33"/>
    <mergeCell ref="BB31:BB33"/>
    <mergeCell ref="BC31:BC33"/>
    <mergeCell ref="A34:A36"/>
    <mergeCell ref="D34:D36"/>
    <mergeCell ref="E34:E36"/>
    <mergeCell ref="AB34:AB36"/>
    <mergeCell ref="AC34:AC36"/>
    <mergeCell ref="AD34:AD36"/>
    <mergeCell ref="AE34:AE36"/>
    <mergeCell ref="AX34:AX36"/>
    <mergeCell ref="AD31:AD33"/>
    <mergeCell ref="AE31:AE33"/>
    <mergeCell ref="AX31:AX33"/>
    <mergeCell ref="AY31:AY33"/>
    <mergeCell ref="AZ31:AZ33"/>
    <mergeCell ref="BA31:BA33"/>
    <mergeCell ref="AY34:AY36"/>
    <mergeCell ref="AZ34:AZ36"/>
    <mergeCell ref="BA34:BA36"/>
    <mergeCell ref="BB34:BB36"/>
    <mergeCell ref="BC34:BC36"/>
    <mergeCell ref="A37:A39"/>
    <mergeCell ref="D37:D39"/>
    <mergeCell ref="E37:E39"/>
    <mergeCell ref="AB37:AB39"/>
    <mergeCell ref="AC37:AC39"/>
    <mergeCell ref="BB37:BB39"/>
    <mergeCell ref="BC37:BC39"/>
    <mergeCell ref="A40:A42"/>
    <mergeCell ref="D40:D42"/>
    <mergeCell ref="E40:E42"/>
    <mergeCell ref="AB40:AB42"/>
    <mergeCell ref="AC40:AC42"/>
    <mergeCell ref="AD40:AD42"/>
    <mergeCell ref="AE40:AE42"/>
    <mergeCell ref="AX40:AX42"/>
    <mergeCell ref="AD37:AD39"/>
    <mergeCell ref="AE37:AE39"/>
    <mergeCell ref="AX37:AX39"/>
    <mergeCell ref="AY37:AY39"/>
    <mergeCell ref="AZ37:AZ39"/>
    <mergeCell ref="BA37:BA39"/>
    <mergeCell ref="AY40:AY42"/>
    <mergeCell ref="AZ40:AZ42"/>
    <mergeCell ref="BA40:BA42"/>
    <mergeCell ref="BB40:BB42"/>
    <mergeCell ref="BC40:BC42"/>
    <mergeCell ref="A43:A45"/>
    <mergeCell ref="D43:D45"/>
    <mergeCell ref="E43:E45"/>
    <mergeCell ref="AB43:AB45"/>
    <mergeCell ref="AC43:AC45"/>
    <mergeCell ref="BB43:BB45"/>
    <mergeCell ref="BC43:BC45"/>
    <mergeCell ref="A46:A48"/>
    <mergeCell ref="D46:D48"/>
    <mergeCell ref="E46:E48"/>
    <mergeCell ref="AB46:AB48"/>
    <mergeCell ref="AC46:AC48"/>
    <mergeCell ref="AD46:AD48"/>
    <mergeCell ref="AE46:AE48"/>
    <mergeCell ref="AX46:AX48"/>
    <mergeCell ref="AD43:AD45"/>
    <mergeCell ref="AE43:AE45"/>
    <mergeCell ref="AX43:AX45"/>
    <mergeCell ref="AY43:AY45"/>
    <mergeCell ref="AZ43:AZ45"/>
    <mergeCell ref="BA43:BA45"/>
    <mergeCell ref="AY46:AY48"/>
    <mergeCell ref="AZ46:AZ48"/>
    <mergeCell ref="BA46:BA48"/>
    <mergeCell ref="BB46:BB48"/>
    <mergeCell ref="BC46:BC48"/>
    <mergeCell ref="A49:A51"/>
    <mergeCell ref="D49:D51"/>
    <mergeCell ref="E49:E51"/>
    <mergeCell ref="AB49:AB51"/>
    <mergeCell ref="AC49:AC51"/>
    <mergeCell ref="AC56:AC58"/>
    <mergeCell ref="AD56:AD58"/>
    <mergeCell ref="I54:I55"/>
    <mergeCell ref="A53:J53"/>
    <mergeCell ref="J54:AE54"/>
    <mergeCell ref="AF54:BA54"/>
    <mergeCell ref="BB54:BB55"/>
    <mergeCell ref="BC54:BC55"/>
    <mergeCell ref="BB49:BB51"/>
    <mergeCell ref="BC49:BC51"/>
    <mergeCell ref="A54:A55"/>
    <mergeCell ref="B54:B55"/>
    <mergeCell ref="C54:C55"/>
    <mergeCell ref="D54:D55"/>
    <mergeCell ref="E54:E55"/>
    <mergeCell ref="F54:F55"/>
    <mergeCell ref="G54:G55"/>
    <mergeCell ref="H54:H55"/>
    <mergeCell ref="AD49:AD51"/>
    <mergeCell ref="AE49:AE51"/>
    <mergeCell ref="AX49:AX51"/>
    <mergeCell ref="AY49:AY51"/>
    <mergeCell ref="AZ49:AZ51"/>
    <mergeCell ref="BA49:BA51"/>
    <mergeCell ref="AZ59:AZ61"/>
    <mergeCell ref="BA59:BA61"/>
    <mergeCell ref="BB59:BB61"/>
    <mergeCell ref="BC59:BC61"/>
    <mergeCell ref="BC56:BC58"/>
    <mergeCell ref="A59:A61"/>
    <mergeCell ref="D59:D61"/>
    <mergeCell ref="E59:E61"/>
    <mergeCell ref="AB59:AB61"/>
    <mergeCell ref="AC59:AC61"/>
    <mergeCell ref="AD59:AD61"/>
    <mergeCell ref="AE59:AE61"/>
    <mergeCell ref="AX59:AX61"/>
    <mergeCell ref="AY59:AY61"/>
    <mergeCell ref="AE56:AE58"/>
    <mergeCell ref="AX56:AX58"/>
    <mergeCell ref="AY56:AY58"/>
    <mergeCell ref="AZ56:AZ58"/>
    <mergeCell ref="BA56:BA58"/>
    <mergeCell ref="BB56:BB58"/>
    <mergeCell ref="A56:A58"/>
    <mergeCell ref="D56:D58"/>
    <mergeCell ref="E56:E58"/>
    <mergeCell ref="AB56:AB58"/>
    <mergeCell ref="BC62:BC65"/>
    <mergeCell ref="A68:A70"/>
    <mergeCell ref="D68:D70"/>
    <mergeCell ref="E68:E70"/>
    <mergeCell ref="AB68:AB70"/>
    <mergeCell ref="AC68:AC70"/>
    <mergeCell ref="AD68:AD70"/>
    <mergeCell ref="AE68:AE70"/>
    <mergeCell ref="AX68:AX70"/>
    <mergeCell ref="AY68:AY70"/>
    <mergeCell ref="A62:A65"/>
    <mergeCell ref="D62:D65"/>
    <mergeCell ref="E62:E65"/>
    <mergeCell ref="AB62:AB65"/>
    <mergeCell ref="AC62:AC65"/>
    <mergeCell ref="AD62:AD65"/>
    <mergeCell ref="AE62:AE65"/>
    <mergeCell ref="AX62:AX65"/>
    <mergeCell ref="AY62:AY65"/>
    <mergeCell ref="AZ62:AZ65"/>
    <mergeCell ref="BA62:BA65"/>
    <mergeCell ref="BB62:BB65"/>
    <mergeCell ref="AZ68:AZ70"/>
    <mergeCell ref="BA68:BA70"/>
    <mergeCell ref="BB68:BB70"/>
    <mergeCell ref="BC68:BC70"/>
    <mergeCell ref="A71:A73"/>
    <mergeCell ref="D71:D73"/>
    <mergeCell ref="E71:E73"/>
    <mergeCell ref="AB71:AB73"/>
    <mergeCell ref="AC71:AC73"/>
    <mergeCell ref="AD71:AD73"/>
    <mergeCell ref="BC71:BC73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AE71:AE73"/>
    <mergeCell ref="AX71:AX73"/>
    <mergeCell ref="AY71:AY73"/>
    <mergeCell ref="AZ71:AZ73"/>
    <mergeCell ref="BA71:BA73"/>
    <mergeCell ref="BB71:BB73"/>
    <mergeCell ref="A75:J75"/>
    <mergeCell ref="J76:AE76"/>
    <mergeCell ref="AF76:BA76"/>
    <mergeCell ref="BB76:BB77"/>
    <mergeCell ref="BC76:BC77"/>
    <mergeCell ref="A78:A80"/>
    <mergeCell ref="D78:D80"/>
    <mergeCell ref="E78:E80"/>
    <mergeCell ref="AB78:AB80"/>
    <mergeCell ref="AC78:AC80"/>
    <mergeCell ref="BB78:BB80"/>
    <mergeCell ref="BC78:BC80"/>
    <mergeCell ref="A81:A83"/>
    <mergeCell ref="D81:D83"/>
    <mergeCell ref="E81:E83"/>
    <mergeCell ref="AB81:AB83"/>
    <mergeCell ref="AC81:AC83"/>
    <mergeCell ref="AD81:AD83"/>
    <mergeCell ref="AE81:AE83"/>
    <mergeCell ref="AX81:AX83"/>
    <mergeCell ref="AD78:AD80"/>
    <mergeCell ref="AE78:AE80"/>
    <mergeCell ref="AX78:AX80"/>
    <mergeCell ref="AY78:AY80"/>
    <mergeCell ref="AZ78:AZ80"/>
    <mergeCell ref="BA78:BA80"/>
    <mergeCell ref="AY81:AY83"/>
    <mergeCell ref="AZ81:AZ83"/>
    <mergeCell ref="BA81:BA83"/>
    <mergeCell ref="BB81:BB83"/>
    <mergeCell ref="BC81:BC83"/>
    <mergeCell ref="A84:A86"/>
    <mergeCell ref="D84:D86"/>
    <mergeCell ref="E84:E86"/>
    <mergeCell ref="AB84:AB86"/>
    <mergeCell ref="AC84:AC86"/>
    <mergeCell ref="BB84:BB86"/>
    <mergeCell ref="BC84:BC86"/>
    <mergeCell ref="A87:A89"/>
    <mergeCell ref="D87:D89"/>
    <mergeCell ref="E87:E89"/>
    <mergeCell ref="AB87:AB89"/>
    <mergeCell ref="AC87:AC89"/>
    <mergeCell ref="AD87:AD89"/>
    <mergeCell ref="AE87:AE89"/>
    <mergeCell ref="AX87:AX89"/>
    <mergeCell ref="AD84:AD86"/>
    <mergeCell ref="AE84:AE86"/>
    <mergeCell ref="AX84:AX86"/>
    <mergeCell ref="AY84:AY86"/>
    <mergeCell ref="AZ84:AZ86"/>
    <mergeCell ref="BA84:BA86"/>
    <mergeCell ref="A91:J91"/>
    <mergeCell ref="J92:AE92"/>
    <mergeCell ref="AY87:AY89"/>
    <mergeCell ref="AZ87:AZ89"/>
    <mergeCell ref="BA87:BA89"/>
    <mergeCell ref="BB87:BB89"/>
    <mergeCell ref="BC87:BC89"/>
    <mergeCell ref="A92:A93"/>
    <mergeCell ref="B92:B93"/>
    <mergeCell ref="C92:C93"/>
    <mergeCell ref="D92:D93"/>
    <mergeCell ref="E92:E93"/>
    <mergeCell ref="A94:A96"/>
    <mergeCell ref="D94:D96"/>
    <mergeCell ref="E94:E96"/>
    <mergeCell ref="AB94:AB96"/>
    <mergeCell ref="AC94:AC96"/>
    <mergeCell ref="AD94:AD96"/>
    <mergeCell ref="AE94:AE96"/>
    <mergeCell ref="F92:F93"/>
    <mergeCell ref="G92:G93"/>
    <mergeCell ref="H92:H93"/>
    <mergeCell ref="I92:I93"/>
    <mergeCell ref="AX94:AX96"/>
    <mergeCell ref="AY94:AY96"/>
    <mergeCell ref="AZ94:AZ96"/>
    <mergeCell ref="BA94:BA96"/>
    <mergeCell ref="BB94:BB96"/>
    <mergeCell ref="BC94:BC96"/>
    <mergeCell ref="AF92:BA92"/>
    <mergeCell ref="BB92:BB93"/>
    <mergeCell ref="BC92:BC93"/>
    <mergeCell ref="BC97:BC99"/>
    <mergeCell ref="A101:A103"/>
    <mergeCell ref="D101:D103"/>
    <mergeCell ref="E101:E103"/>
    <mergeCell ref="AB101:AB103"/>
    <mergeCell ref="AC101:AC103"/>
    <mergeCell ref="AD101:AD103"/>
    <mergeCell ref="AE101:AE103"/>
    <mergeCell ref="AX101:AX103"/>
    <mergeCell ref="AY101:AY103"/>
    <mergeCell ref="AE97:AE99"/>
    <mergeCell ref="AX97:AX99"/>
    <mergeCell ref="AY97:AY99"/>
    <mergeCell ref="AZ97:AZ99"/>
    <mergeCell ref="BA97:BA99"/>
    <mergeCell ref="BB97:BB99"/>
    <mergeCell ref="A97:A99"/>
    <mergeCell ref="D97:D99"/>
    <mergeCell ref="E97:E99"/>
    <mergeCell ref="AB97:AB99"/>
    <mergeCell ref="AC97:AC99"/>
    <mergeCell ref="AD97:AD99"/>
    <mergeCell ref="AZ101:AZ103"/>
    <mergeCell ref="BA101:BA103"/>
    <mergeCell ref="BB101:BB103"/>
    <mergeCell ref="BC101:BC103"/>
    <mergeCell ref="A104:A106"/>
    <mergeCell ref="D104:D106"/>
    <mergeCell ref="E104:E106"/>
    <mergeCell ref="AB104:AB106"/>
    <mergeCell ref="AC104:AC106"/>
    <mergeCell ref="AD104:AD106"/>
    <mergeCell ref="AZ107:AZ109"/>
    <mergeCell ref="BA107:BA109"/>
    <mergeCell ref="BB107:BB109"/>
    <mergeCell ref="BC107:BC109"/>
    <mergeCell ref="BC104:BC106"/>
    <mergeCell ref="A107:A109"/>
    <mergeCell ref="D107:D109"/>
    <mergeCell ref="E107:E109"/>
    <mergeCell ref="AB107:AB109"/>
    <mergeCell ref="AC107:AC109"/>
    <mergeCell ref="AD107:AD109"/>
    <mergeCell ref="AE107:AE109"/>
    <mergeCell ref="AX107:AX109"/>
    <mergeCell ref="AY107:AY109"/>
    <mergeCell ref="AE104:AE106"/>
    <mergeCell ref="AX104:AX106"/>
    <mergeCell ref="AY104:AY106"/>
    <mergeCell ref="AZ104:AZ106"/>
    <mergeCell ref="BA104:BA106"/>
    <mergeCell ref="BB104:BB106"/>
    <mergeCell ref="BC110:BC113"/>
    <mergeCell ref="A114:A116"/>
    <mergeCell ref="D114:D116"/>
    <mergeCell ref="E114:E116"/>
    <mergeCell ref="AB114:AB116"/>
    <mergeCell ref="AC114:AC116"/>
    <mergeCell ref="AD114:AD116"/>
    <mergeCell ref="AE114:AE116"/>
    <mergeCell ref="AX114:AX116"/>
    <mergeCell ref="AY114:AY116"/>
    <mergeCell ref="A110:A113"/>
    <mergeCell ref="D110:D113"/>
    <mergeCell ref="E110:E113"/>
    <mergeCell ref="AB110:AB113"/>
    <mergeCell ref="AC110:AC113"/>
    <mergeCell ref="AD110:AD113"/>
    <mergeCell ref="AE110:AE113"/>
    <mergeCell ref="AX110:AX113"/>
    <mergeCell ref="AY110:AY113"/>
    <mergeCell ref="AZ110:AZ113"/>
    <mergeCell ref="BA110:BA113"/>
    <mergeCell ref="BB110:BB113"/>
    <mergeCell ref="AZ114:AZ116"/>
    <mergeCell ref="BA114:BA116"/>
    <mergeCell ref="BB114:BB116"/>
    <mergeCell ref="BC114:BC116"/>
    <mergeCell ref="A117:A119"/>
    <mergeCell ref="D117:D119"/>
    <mergeCell ref="E117:E119"/>
    <mergeCell ref="AB117:AB119"/>
    <mergeCell ref="AC117:AC119"/>
    <mergeCell ref="AD117:AD119"/>
    <mergeCell ref="BC117:BC119"/>
    <mergeCell ref="A120:A122"/>
    <mergeCell ref="D120:D122"/>
    <mergeCell ref="E120:E122"/>
    <mergeCell ref="AB120:AB122"/>
    <mergeCell ref="AC120:AC122"/>
    <mergeCell ref="AD120:AD122"/>
    <mergeCell ref="AE120:AE122"/>
    <mergeCell ref="AX120:AX122"/>
    <mergeCell ref="AY120:AY122"/>
    <mergeCell ref="AE117:AE119"/>
    <mergeCell ref="AX117:AX119"/>
    <mergeCell ref="AY117:AY119"/>
    <mergeCell ref="AZ117:AZ119"/>
    <mergeCell ref="BA117:BA119"/>
    <mergeCell ref="BB117:BB119"/>
    <mergeCell ref="AZ120:AZ122"/>
    <mergeCell ref="BA120:BA122"/>
    <mergeCell ref="BB120:BB122"/>
    <mergeCell ref="BC120:BC122"/>
    <mergeCell ref="A123:A125"/>
    <mergeCell ref="D123:D125"/>
    <mergeCell ref="E123:E125"/>
    <mergeCell ref="AB123:AB125"/>
    <mergeCell ref="AC123:AC125"/>
    <mergeCell ref="AD123:AD125"/>
    <mergeCell ref="BC123:BC125"/>
    <mergeCell ref="A126:A128"/>
    <mergeCell ref="D126:D128"/>
    <mergeCell ref="E126:E128"/>
    <mergeCell ref="AB126:AB128"/>
    <mergeCell ref="AC126:AC128"/>
    <mergeCell ref="AD126:AD128"/>
    <mergeCell ref="AE126:AE128"/>
    <mergeCell ref="AX126:AX128"/>
    <mergeCell ref="AY126:AY128"/>
    <mergeCell ref="AE123:AE125"/>
    <mergeCell ref="AX123:AX125"/>
    <mergeCell ref="AY123:AY125"/>
    <mergeCell ref="AZ123:AZ125"/>
    <mergeCell ref="BA123:BA125"/>
    <mergeCell ref="BB123:BB125"/>
    <mergeCell ref="A130:J130"/>
    <mergeCell ref="J131:AE131"/>
    <mergeCell ref="AF131:BA131"/>
    <mergeCell ref="AZ126:AZ128"/>
    <mergeCell ref="BA126:BA128"/>
    <mergeCell ref="BB126:BB128"/>
    <mergeCell ref="BC126:BC128"/>
    <mergeCell ref="A131:A132"/>
    <mergeCell ref="B131:B132"/>
    <mergeCell ref="C131:C132"/>
    <mergeCell ref="D131:D132"/>
    <mergeCell ref="E131:E132"/>
    <mergeCell ref="F131:F132"/>
    <mergeCell ref="BB131:BB132"/>
    <mergeCell ref="BC131:BC132"/>
    <mergeCell ref="A133:A135"/>
    <mergeCell ref="D133:D135"/>
    <mergeCell ref="E133:E135"/>
    <mergeCell ref="AB133:AB135"/>
    <mergeCell ref="AC133:AC135"/>
    <mergeCell ref="AD133:AD135"/>
    <mergeCell ref="AE133:AE135"/>
    <mergeCell ref="AX133:AX135"/>
    <mergeCell ref="G131:G132"/>
    <mergeCell ref="H131:H132"/>
    <mergeCell ref="I131:I132"/>
    <mergeCell ref="AY133:AY135"/>
    <mergeCell ref="AZ133:AZ135"/>
    <mergeCell ref="BA133:BA135"/>
    <mergeCell ref="BB133:BB135"/>
    <mergeCell ref="BC133:BC135"/>
    <mergeCell ref="A136:A138"/>
    <mergeCell ref="D136:D138"/>
    <mergeCell ref="E136:E138"/>
    <mergeCell ref="AB136:AB138"/>
    <mergeCell ref="AC136:AC138"/>
    <mergeCell ref="A142:A144"/>
    <mergeCell ref="D142:D144"/>
    <mergeCell ref="E142:E144"/>
    <mergeCell ref="AB142:AB144"/>
    <mergeCell ref="AC142:AC144"/>
    <mergeCell ref="BB136:BB138"/>
    <mergeCell ref="BC136:BC138"/>
    <mergeCell ref="A139:A141"/>
    <mergeCell ref="D139:D141"/>
    <mergeCell ref="E139:E141"/>
    <mergeCell ref="AB139:AB141"/>
    <mergeCell ref="AC139:AC141"/>
    <mergeCell ref="AD139:AD141"/>
    <mergeCell ref="AE139:AE141"/>
    <mergeCell ref="AX139:AX141"/>
    <mergeCell ref="AD136:AD138"/>
    <mergeCell ref="AE136:AE138"/>
    <mergeCell ref="AX136:AX138"/>
    <mergeCell ref="AY136:AY138"/>
    <mergeCell ref="AZ136:AZ138"/>
    <mergeCell ref="BA136:BA138"/>
    <mergeCell ref="BB142:BB144"/>
    <mergeCell ref="BC142:BC144"/>
    <mergeCell ref="AD142:AD144"/>
    <mergeCell ref="AE142:AE144"/>
    <mergeCell ref="AX142:AX144"/>
    <mergeCell ref="AY142:AY144"/>
    <mergeCell ref="AZ142:AZ144"/>
    <mergeCell ref="BA142:BA144"/>
    <mergeCell ref="AY139:AY141"/>
    <mergeCell ref="AZ139:AZ141"/>
    <mergeCell ref="BA139:BA141"/>
    <mergeCell ref="BB139:BB141"/>
    <mergeCell ref="BC139:BC14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21" x14ac:dyDescent="0.25">
      <c r="A4" s="55" t="s">
        <v>595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23.25" x14ac:dyDescent="0.25">
      <c r="A5" s="56" t="s">
        <v>500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7" spans="1:17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17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1"/>
      <c r="M8" s="69" t="s">
        <v>507</v>
      </c>
      <c r="N8" s="70"/>
      <c r="O8" s="71"/>
      <c r="P8" s="67" t="s">
        <v>508</v>
      </c>
      <c r="Q8" s="67" t="s">
        <v>509</v>
      </c>
    </row>
    <row r="9" spans="1:17" x14ac:dyDescent="0.25">
      <c r="A9" s="68"/>
      <c r="B9" s="68"/>
      <c r="C9" s="68"/>
      <c r="D9" s="68"/>
      <c r="E9" s="68"/>
      <c r="F9" s="68"/>
      <c r="G9" s="68"/>
      <c r="H9" s="68"/>
      <c r="I9" s="68"/>
      <c r="J9" s="18" t="s">
        <v>504</v>
      </c>
      <c r="K9" s="18" t="s">
        <v>505</v>
      </c>
      <c r="L9" s="18" t="s">
        <v>506</v>
      </c>
      <c r="M9" s="18" t="s">
        <v>504</v>
      </c>
      <c r="N9" s="18" t="s">
        <v>505</v>
      </c>
      <c r="O9" s="18" t="s">
        <v>506</v>
      </c>
      <c r="P9" s="68"/>
      <c r="Q9" s="68"/>
    </row>
    <row r="10" spans="1:17" ht="45" x14ac:dyDescent="0.25">
      <c r="A10" s="20">
        <v>1</v>
      </c>
      <c r="B10" s="21" t="s">
        <v>596</v>
      </c>
      <c r="C10" s="21" t="s">
        <v>597</v>
      </c>
      <c r="D10" s="21">
        <v>2003</v>
      </c>
      <c r="E10" s="21">
        <v>1990</v>
      </c>
      <c r="F10" s="21" t="s">
        <v>598</v>
      </c>
      <c r="G10" s="21" t="s">
        <v>12</v>
      </c>
      <c r="H10" s="21" t="s">
        <v>13</v>
      </c>
      <c r="I10" s="21" t="s">
        <v>14</v>
      </c>
      <c r="J10" s="22">
        <v>100.47</v>
      </c>
      <c r="K10" s="20">
        <v>0</v>
      </c>
      <c r="L10" s="22">
        <f t="shared" ref="L10:L23" si="0">J10+K10</f>
        <v>100.47</v>
      </c>
      <c r="M10" s="22"/>
      <c r="N10" s="20"/>
      <c r="O10" s="22"/>
      <c r="P10" s="22">
        <f t="shared" ref="P10:P23" si="1">MIN(O10,L10)</f>
        <v>100.47</v>
      </c>
      <c r="Q10" s="22">
        <f t="shared" ref="Q10:Q23" si="2">IF( AND(ISNUMBER(P$10),ISNUMBER(P10)),(P10-P$10)/P$10*100,"")</f>
        <v>0</v>
      </c>
    </row>
    <row r="11" spans="1:17" ht="60" x14ac:dyDescent="0.25">
      <c r="A11" s="5">
        <v>2</v>
      </c>
      <c r="B11" s="16" t="s">
        <v>599</v>
      </c>
      <c r="C11" s="16" t="s">
        <v>600</v>
      </c>
      <c r="D11" s="16">
        <v>2004</v>
      </c>
      <c r="E11" s="16">
        <v>2002</v>
      </c>
      <c r="F11" s="16" t="s">
        <v>598</v>
      </c>
      <c r="G11" s="16" t="s">
        <v>19</v>
      </c>
      <c r="H11" s="16" t="s">
        <v>30</v>
      </c>
      <c r="I11" s="16" t="s">
        <v>31</v>
      </c>
      <c r="J11" s="23">
        <v>99.87</v>
      </c>
      <c r="K11" s="5">
        <v>2</v>
      </c>
      <c r="L11" s="23">
        <f t="shared" si="0"/>
        <v>101.87</v>
      </c>
      <c r="M11" s="23"/>
      <c r="N11" s="5"/>
      <c r="O11" s="23"/>
      <c r="P11" s="23">
        <f t="shared" si="1"/>
        <v>101.87</v>
      </c>
      <c r="Q11" s="23">
        <f t="shared" si="2"/>
        <v>1.3934507813277652</v>
      </c>
    </row>
    <row r="12" spans="1:17" ht="60" x14ac:dyDescent="0.25">
      <c r="A12" s="5">
        <v>3</v>
      </c>
      <c r="B12" s="16" t="s">
        <v>601</v>
      </c>
      <c r="C12" s="16" t="s">
        <v>602</v>
      </c>
      <c r="D12" s="16">
        <v>2004</v>
      </c>
      <c r="E12" s="16">
        <v>2002</v>
      </c>
      <c r="F12" s="16" t="s">
        <v>603</v>
      </c>
      <c r="G12" s="16" t="s">
        <v>19</v>
      </c>
      <c r="H12" s="16" t="s">
        <v>30</v>
      </c>
      <c r="I12" s="16" t="s">
        <v>31</v>
      </c>
      <c r="J12" s="23">
        <v>108.64</v>
      </c>
      <c r="K12" s="5">
        <v>0</v>
      </c>
      <c r="L12" s="23">
        <f t="shared" si="0"/>
        <v>108.64</v>
      </c>
      <c r="M12" s="23"/>
      <c r="N12" s="5"/>
      <c r="O12" s="23"/>
      <c r="P12" s="23">
        <f t="shared" si="1"/>
        <v>108.64</v>
      </c>
      <c r="Q12" s="23">
        <f t="shared" si="2"/>
        <v>8.1317806310341414</v>
      </c>
    </row>
    <row r="13" spans="1:17" ht="165" x14ac:dyDescent="0.25">
      <c r="A13" s="5">
        <v>4</v>
      </c>
      <c r="B13" s="16" t="s">
        <v>604</v>
      </c>
      <c r="C13" s="16" t="s">
        <v>605</v>
      </c>
      <c r="D13" s="16">
        <v>2004</v>
      </c>
      <c r="E13" s="16">
        <v>2000</v>
      </c>
      <c r="F13" s="16" t="s">
        <v>606</v>
      </c>
      <c r="G13" s="16" t="s">
        <v>262</v>
      </c>
      <c r="H13" s="16" t="s">
        <v>73</v>
      </c>
      <c r="I13" s="16" t="s">
        <v>607</v>
      </c>
      <c r="J13" s="23">
        <v>113.87</v>
      </c>
      <c r="K13" s="5">
        <v>2</v>
      </c>
      <c r="L13" s="23">
        <f t="shared" si="0"/>
        <v>115.87</v>
      </c>
      <c r="M13" s="23"/>
      <c r="N13" s="5"/>
      <c r="O13" s="23"/>
      <c r="P13" s="23">
        <f t="shared" si="1"/>
        <v>115.87</v>
      </c>
      <c r="Q13" s="23">
        <f t="shared" si="2"/>
        <v>15.327958594605363</v>
      </c>
    </row>
    <row r="14" spans="1:17" ht="45" x14ac:dyDescent="0.25">
      <c r="A14" s="5">
        <v>5</v>
      </c>
      <c r="B14" s="16" t="s">
        <v>608</v>
      </c>
      <c r="C14" s="16" t="s">
        <v>609</v>
      </c>
      <c r="D14" s="16">
        <v>2006</v>
      </c>
      <c r="E14" s="16">
        <v>2002</v>
      </c>
      <c r="F14" s="16" t="s">
        <v>610</v>
      </c>
      <c r="G14" s="16" t="s">
        <v>12</v>
      </c>
      <c r="H14" s="16" t="s">
        <v>13</v>
      </c>
      <c r="I14" s="16" t="s">
        <v>14</v>
      </c>
      <c r="J14" s="23">
        <v>112.37</v>
      </c>
      <c r="K14" s="5">
        <v>6</v>
      </c>
      <c r="L14" s="23">
        <f t="shared" si="0"/>
        <v>118.37</v>
      </c>
      <c r="M14" s="23"/>
      <c r="N14" s="5"/>
      <c r="O14" s="23"/>
      <c r="P14" s="23">
        <f t="shared" si="1"/>
        <v>118.37</v>
      </c>
      <c r="Q14" s="23">
        <f t="shared" si="2"/>
        <v>17.816263561262076</v>
      </c>
    </row>
    <row r="15" spans="1:17" ht="45" x14ac:dyDescent="0.25">
      <c r="A15" s="5">
        <v>6</v>
      </c>
      <c r="B15" s="16" t="s">
        <v>611</v>
      </c>
      <c r="C15" s="16" t="s">
        <v>612</v>
      </c>
      <c r="D15" s="16">
        <v>2006</v>
      </c>
      <c r="E15" s="16">
        <v>1980</v>
      </c>
      <c r="F15" s="16" t="s">
        <v>613</v>
      </c>
      <c r="G15" s="16" t="s">
        <v>19</v>
      </c>
      <c r="H15" s="16" t="s">
        <v>20</v>
      </c>
      <c r="I15" s="16" t="s">
        <v>21</v>
      </c>
      <c r="J15" s="23">
        <v>122.65</v>
      </c>
      <c r="K15" s="5">
        <v>4</v>
      </c>
      <c r="L15" s="23">
        <f t="shared" si="0"/>
        <v>126.65</v>
      </c>
      <c r="M15" s="23"/>
      <c r="N15" s="5"/>
      <c r="O15" s="23"/>
      <c r="P15" s="23">
        <f t="shared" si="1"/>
        <v>126.65</v>
      </c>
      <c r="Q15" s="23">
        <f t="shared" si="2"/>
        <v>26.057529610829111</v>
      </c>
    </row>
    <row r="16" spans="1:17" ht="105" x14ac:dyDescent="0.25">
      <c r="A16" s="5">
        <v>7</v>
      </c>
      <c r="B16" s="16" t="s">
        <v>615</v>
      </c>
      <c r="C16" s="16" t="s">
        <v>616</v>
      </c>
      <c r="D16" s="16">
        <v>2005</v>
      </c>
      <c r="E16" s="16">
        <v>2004</v>
      </c>
      <c r="F16" s="16" t="s">
        <v>617</v>
      </c>
      <c r="G16" s="16" t="s">
        <v>618</v>
      </c>
      <c r="H16" s="16" t="s">
        <v>619</v>
      </c>
      <c r="I16" s="16" t="s">
        <v>31</v>
      </c>
      <c r="J16" s="23">
        <v>117.7</v>
      </c>
      <c r="K16" s="5">
        <v>10</v>
      </c>
      <c r="L16" s="23">
        <f t="shared" si="0"/>
        <v>127.7</v>
      </c>
      <c r="M16" s="23"/>
      <c r="N16" s="5"/>
      <c r="O16" s="23"/>
      <c r="P16" s="23">
        <f t="shared" si="1"/>
        <v>127.7</v>
      </c>
      <c r="Q16" s="23">
        <f t="shared" si="2"/>
        <v>27.102617696824925</v>
      </c>
    </row>
    <row r="17" spans="1:17" ht="45" x14ac:dyDescent="0.25">
      <c r="A17" s="5">
        <v>8</v>
      </c>
      <c r="B17" s="16" t="s">
        <v>620</v>
      </c>
      <c r="C17" s="16" t="s">
        <v>621</v>
      </c>
      <c r="D17" s="16">
        <v>2007</v>
      </c>
      <c r="E17" s="16">
        <v>2003</v>
      </c>
      <c r="F17" s="16" t="s">
        <v>622</v>
      </c>
      <c r="G17" s="16" t="s">
        <v>12</v>
      </c>
      <c r="H17" s="16" t="s">
        <v>13</v>
      </c>
      <c r="I17" s="16" t="s">
        <v>14</v>
      </c>
      <c r="J17" s="23">
        <v>127.78</v>
      </c>
      <c r="K17" s="5">
        <v>0</v>
      </c>
      <c r="L17" s="23">
        <f t="shared" si="0"/>
        <v>127.78</v>
      </c>
      <c r="M17" s="23"/>
      <c r="N17" s="5"/>
      <c r="O17" s="23"/>
      <c r="P17" s="23">
        <f t="shared" si="1"/>
        <v>127.78</v>
      </c>
      <c r="Q17" s="23">
        <f t="shared" si="2"/>
        <v>27.182243455757941</v>
      </c>
    </row>
    <row r="18" spans="1:17" ht="90" x14ac:dyDescent="0.25">
      <c r="A18" s="5">
        <v>9</v>
      </c>
      <c r="B18" s="16" t="s">
        <v>623</v>
      </c>
      <c r="C18" s="16" t="s">
        <v>624</v>
      </c>
      <c r="D18" s="16">
        <v>2006</v>
      </c>
      <c r="E18" s="16">
        <v>2004</v>
      </c>
      <c r="F18" s="16" t="s">
        <v>625</v>
      </c>
      <c r="G18" s="16" t="s">
        <v>12</v>
      </c>
      <c r="H18" s="16" t="s">
        <v>626</v>
      </c>
      <c r="I18" s="16" t="s">
        <v>54</v>
      </c>
      <c r="J18" s="23">
        <v>138.69</v>
      </c>
      <c r="K18" s="5">
        <v>2</v>
      </c>
      <c r="L18" s="23">
        <f t="shared" si="0"/>
        <v>140.69</v>
      </c>
      <c r="M18" s="23"/>
      <c r="N18" s="5"/>
      <c r="O18" s="23"/>
      <c r="P18" s="23">
        <f t="shared" si="1"/>
        <v>140.69</v>
      </c>
      <c r="Q18" s="23">
        <f t="shared" si="2"/>
        <v>40.031850303573208</v>
      </c>
    </row>
    <row r="19" spans="1:17" ht="45" x14ac:dyDescent="0.25">
      <c r="A19" s="5">
        <v>10</v>
      </c>
      <c r="B19" s="16" t="s">
        <v>627</v>
      </c>
      <c r="C19" s="16" t="s">
        <v>628</v>
      </c>
      <c r="D19" s="16">
        <v>2006</v>
      </c>
      <c r="E19" s="16">
        <v>2004</v>
      </c>
      <c r="F19" s="16" t="s">
        <v>629</v>
      </c>
      <c r="G19" s="16" t="s">
        <v>12</v>
      </c>
      <c r="H19" s="16" t="s">
        <v>13</v>
      </c>
      <c r="I19" s="16" t="s">
        <v>630</v>
      </c>
      <c r="J19" s="23">
        <v>132.21</v>
      </c>
      <c r="K19" s="5">
        <v>12</v>
      </c>
      <c r="L19" s="23">
        <f t="shared" si="0"/>
        <v>144.21</v>
      </c>
      <c r="M19" s="23"/>
      <c r="N19" s="5"/>
      <c r="O19" s="23"/>
      <c r="P19" s="23">
        <f t="shared" si="1"/>
        <v>144.21</v>
      </c>
      <c r="Q19" s="23">
        <f t="shared" si="2"/>
        <v>43.535383696625871</v>
      </c>
    </row>
    <row r="20" spans="1:17" ht="45" x14ac:dyDescent="0.25">
      <c r="A20" s="5">
        <v>11</v>
      </c>
      <c r="B20" s="16" t="s">
        <v>631</v>
      </c>
      <c r="C20" s="16" t="s">
        <v>632</v>
      </c>
      <c r="D20" s="16">
        <v>2008</v>
      </c>
      <c r="E20" s="16">
        <v>2006</v>
      </c>
      <c r="F20" s="16" t="s">
        <v>633</v>
      </c>
      <c r="G20" s="16" t="s">
        <v>19</v>
      </c>
      <c r="H20" s="16" t="s">
        <v>20</v>
      </c>
      <c r="I20" s="16" t="s">
        <v>21</v>
      </c>
      <c r="J20" s="23">
        <v>146.87</v>
      </c>
      <c r="K20" s="5">
        <v>4</v>
      </c>
      <c r="L20" s="23">
        <f t="shared" si="0"/>
        <v>150.87</v>
      </c>
      <c r="M20" s="23"/>
      <c r="N20" s="5"/>
      <c r="O20" s="23"/>
      <c r="P20" s="23">
        <f t="shared" si="1"/>
        <v>150.87</v>
      </c>
      <c r="Q20" s="23">
        <f t="shared" si="2"/>
        <v>50.164228127799348</v>
      </c>
    </row>
    <row r="21" spans="1:17" ht="120" x14ac:dyDescent="0.25">
      <c r="A21" s="5">
        <v>12</v>
      </c>
      <c r="B21" s="16" t="s">
        <v>634</v>
      </c>
      <c r="C21" s="16" t="s">
        <v>635</v>
      </c>
      <c r="D21" s="16">
        <v>2007</v>
      </c>
      <c r="E21" s="16">
        <v>2003</v>
      </c>
      <c r="F21" s="16" t="s">
        <v>636</v>
      </c>
      <c r="G21" s="16" t="s">
        <v>47</v>
      </c>
      <c r="H21" s="16" t="s">
        <v>637</v>
      </c>
      <c r="I21" s="16" t="s">
        <v>638</v>
      </c>
      <c r="J21" s="23">
        <v>139.06</v>
      </c>
      <c r="K21" s="5">
        <v>14</v>
      </c>
      <c r="L21" s="23">
        <f t="shared" si="0"/>
        <v>153.06</v>
      </c>
      <c r="M21" s="23"/>
      <c r="N21" s="5"/>
      <c r="O21" s="23"/>
      <c r="P21" s="23">
        <f t="shared" si="1"/>
        <v>153.06</v>
      </c>
      <c r="Q21" s="23">
        <f t="shared" si="2"/>
        <v>52.343983278590635</v>
      </c>
    </row>
    <row r="22" spans="1:17" ht="75" x14ac:dyDescent="0.25">
      <c r="A22" s="5">
        <v>13</v>
      </c>
      <c r="B22" s="16" t="s">
        <v>639</v>
      </c>
      <c r="C22" s="16" t="s">
        <v>640</v>
      </c>
      <c r="D22" s="16">
        <v>2008</v>
      </c>
      <c r="E22" s="16">
        <v>2006</v>
      </c>
      <c r="F22" s="16" t="s">
        <v>641</v>
      </c>
      <c r="G22" s="16" t="s">
        <v>642</v>
      </c>
      <c r="H22" s="16" t="s">
        <v>13</v>
      </c>
      <c r="I22" s="16" t="s">
        <v>14</v>
      </c>
      <c r="J22" s="23">
        <v>155.16</v>
      </c>
      <c r="K22" s="5">
        <v>4</v>
      </c>
      <c r="L22" s="23">
        <f t="shared" si="0"/>
        <v>159.16</v>
      </c>
      <c r="M22" s="23"/>
      <c r="N22" s="5"/>
      <c r="O22" s="23"/>
      <c r="P22" s="23">
        <f t="shared" si="1"/>
        <v>159.16</v>
      </c>
      <c r="Q22" s="23">
        <f t="shared" si="2"/>
        <v>58.415447397233002</v>
      </c>
    </row>
    <row r="23" spans="1:17" ht="45" x14ac:dyDescent="0.25">
      <c r="A23" s="5">
        <v>14</v>
      </c>
      <c r="B23" s="16" t="s">
        <v>643</v>
      </c>
      <c r="C23" s="16" t="s">
        <v>644</v>
      </c>
      <c r="D23" s="16">
        <v>2008</v>
      </c>
      <c r="E23" s="16">
        <v>2007</v>
      </c>
      <c r="F23" s="16" t="s">
        <v>633</v>
      </c>
      <c r="G23" s="16" t="s">
        <v>19</v>
      </c>
      <c r="H23" s="16" t="s">
        <v>20</v>
      </c>
      <c r="I23" s="16" t="s">
        <v>21</v>
      </c>
      <c r="J23" s="23">
        <v>165.99</v>
      </c>
      <c r="K23" s="5">
        <v>2</v>
      </c>
      <c r="L23" s="23">
        <f t="shared" si="0"/>
        <v>167.99</v>
      </c>
      <c r="M23" s="23"/>
      <c r="N23" s="5"/>
      <c r="O23" s="23"/>
      <c r="P23" s="23">
        <f t="shared" si="1"/>
        <v>167.99</v>
      </c>
      <c r="Q23" s="23">
        <f t="shared" si="2"/>
        <v>67.204140539464532</v>
      </c>
    </row>
    <row r="25" spans="1:17" ht="18.75" x14ac:dyDescent="0.25">
      <c r="A25" s="52" t="s">
        <v>511</v>
      </c>
      <c r="B25" s="52"/>
      <c r="C25" s="52"/>
      <c r="D25" s="52"/>
      <c r="E25" s="52"/>
      <c r="F25" s="52"/>
      <c r="G25" s="52"/>
      <c r="H25" s="52"/>
      <c r="I25" s="52"/>
      <c r="J25" s="52"/>
    </row>
    <row r="26" spans="1:17" x14ac:dyDescent="0.25">
      <c r="A26" s="67" t="s">
        <v>501</v>
      </c>
      <c r="B26" s="67" t="s">
        <v>1</v>
      </c>
      <c r="C26" s="67" t="s">
        <v>2</v>
      </c>
      <c r="D26" s="67" t="s">
        <v>225</v>
      </c>
      <c r="E26" s="67" t="s">
        <v>226</v>
      </c>
      <c r="F26" s="67" t="s">
        <v>3</v>
      </c>
      <c r="G26" s="67" t="s">
        <v>4</v>
      </c>
      <c r="H26" s="67" t="s">
        <v>5</v>
      </c>
      <c r="I26" s="67" t="s">
        <v>6</v>
      </c>
      <c r="J26" s="69" t="s">
        <v>503</v>
      </c>
      <c r="K26" s="70"/>
      <c r="L26" s="71"/>
      <c r="M26" s="69" t="s">
        <v>507</v>
      </c>
      <c r="N26" s="70"/>
      <c r="O26" s="71"/>
      <c r="P26" s="67" t="s">
        <v>508</v>
      </c>
      <c r="Q26" s="67" t="s">
        <v>509</v>
      </c>
    </row>
    <row r="27" spans="1:17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18" t="s">
        <v>504</v>
      </c>
      <c r="K27" s="18" t="s">
        <v>505</v>
      </c>
      <c r="L27" s="18" t="s">
        <v>506</v>
      </c>
      <c r="M27" s="18" t="s">
        <v>504</v>
      </c>
      <c r="N27" s="18" t="s">
        <v>505</v>
      </c>
      <c r="O27" s="18" t="s">
        <v>506</v>
      </c>
      <c r="P27" s="68"/>
      <c r="Q27" s="68"/>
    </row>
    <row r="28" spans="1:17" ht="90" x14ac:dyDescent="0.25">
      <c r="A28" s="20">
        <v>1</v>
      </c>
      <c r="B28" s="21" t="s">
        <v>645</v>
      </c>
      <c r="C28" s="21" t="s">
        <v>646</v>
      </c>
      <c r="D28" s="21">
        <v>2004</v>
      </c>
      <c r="E28" s="21">
        <v>2002</v>
      </c>
      <c r="F28" s="21" t="s">
        <v>647</v>
      </c>
      <c r="G28" s="21" t="s">
        <v>19</v>
      </c>
      <c r="H28" s="21" t="s">
        <v>30</v>
      </c>
      <c r="I28" s="21" t="s">
        <v>31</v>
      </c>
      <c r="J28" s="22">
        <v>125.39</v>
      </c>
      <c r="K28" s="20">
        <v>0</v>
      </c>
      <c r="L28" s="22">
        <f>J28+K28</f>
        <v>125.39</v>
      </c>
      <c r="M28" s="22"/>
      <c r="N28" s="20"/>
      <c r="O28" s="22"/>
      <c r="P28" s="22">
        <f t="shared" ref="P28:P32" si="3">MIN(O28,L28)</f>
        <v>125.39</v>
      </c>
      <c r="Q28" s="22">
        <f t="shared" ref="Q28:Q32" si="4">IF( AND(ISNUMBER(P$28),ISNUMBER(P28)),(P28-P$28)/P$28*100,"")</f>
        <v>0</v>
      </c>
    </row>
    <row r="29" spans="1:17" ht="90" x14ac:dyDescent="0.25">
      <c r="A29" s="5">
        <v>2</v>
      </c>
      <c r="B29" s="16" t="s">
        <v>648</v>
      </c>
      <c r="C29" s="16" t="s">
        <v>649</v>
      </c>
      <c r="D29" s="16">
        <v>2006</v>
      </c>
      <c r="E29" s="16">
        <v>1980</v>
      </c>
      <c r="F29" s="16" t="s">
        <v>650</v>
      </c>
      <c r="G29" s="16" t="s">
        <v>12</v>
      </c>
      <c r="H29" s="16" t="s">
        <v>13</v>
      </c>
      <c r="I29" s="16" t="s">
        <v>651</v>
      </c>
      <c r="J29" s="23">
        <v>132.06</v>
      </c>
      <c r="K29" s="5">
        <v>2</v>
      </c>
      <c r="L29" s="23">
        <f>J29+K29</f>
        <v>134.06</v>
      </c>
      <c r="M29" s="23"/>
      <c r="N29" s="5"/>
      <c r="O29" s="23"/>
      <c r="P29" s="23">
        <f t="shared" si="3"/>
        <v>134.06</v>
      </c>
      <c r="Q29" s="23">
        <f t="shared" si="4"/>
        <v>6.9144269877980706</v>
      </c>
    </row>
    <row r="30" spans="1:17" ht="285" x14ac:dyDescent="0.25">
      <c r="A30" s="5">
        <v>3</v>
      </c>
      <c r="B30" s="16" t="s">
        <v>652</v>
      </c>
      <c r="C30" s="16" t="s">
        <v>653</v>
      </c>
      <c r="D30" s="16">
        <v>2007</v>
      </c>
      <c r="E30" s="16">
        <v>1992</v>
      </c>
      <c r="F30" s="16" t="s">
        <v>654</v>
      </c>
      <c r="G30" s="16" t="s">
        <v>262</v>
      </c>
      <c r="H30" s="16" t="s">
        <v>73</v>
      </c>
      <c r="I30" s="16" t="s">
        <v>655</v>
      </c>
      <c r="J30" s="23">
        <v>137.62</v>
      </c>
      <c r="K30" s="5">
        <v>10</v>
      </c>
      <c r="L30" s="23">
        <f>J30+K30</f>
        <v>147.62</v>
      </c>
      <c r="M30" s="23"/>
      <c r="N30" s="5"/>
      <c r="O30" s="23"/>
      <c r="P30" s="23">
        <f t="shared" si="3"/>
        <v>147.62</v>
      </c>
      <c r="Q30" s="23">
        <f t="shared" si="4"/>
        <v>17.72868649812585</v>
      </c>
    </row>
    <row r="31" spans="1:17" ht="135" x14ac:dyDescent="0.25">
      <c r="A31" s="5">
        <v>4</v>
      </c>
      <c r="B31" s="16" t="s">
        <v>656</v>
      </c>
      <c r="C31" s="16" t="s">
        <v>657</v>
      </c>
      <c r="D31" s="16">
        <v>2006</v>
      </c>
      <c r="E31" s="16">
        <v>1980</v>
      </c>
      <c r="F31" s="16" t="s">
        <v>658</v>
      </c>
      <c r="G31" s="16" t="s">
        <v>19</v>
      </c>
      <c r="H31" s="16" t="s">
        <v>659</v>
      </c>
      <c r="I31" s="16" t="s">
        <v>21</v>
      </c>
      <c r="J31" s="23">
        <v>160.75</v>
      </c>
      <c r="K31" s="5">
        <v>0</v>
      </c>
      <c r="L31" s="23">
        <f>J31+K31</f>
        <v>160.75</v>
      </c>
      <c r="M31" s="23"/>
      <c r="N31" s="5"/>
      <c r="O31" s="23"/>
      <c r="P31" s="23">
        <f t="shared" si="3"/>
        <v>160.75</v>
      </c>
      <c r="Q31" s="23">
        <f t="shared" si="4"/>
        <v>28.200015950235262</v>
      </c>
    </row>
    <row r="32" spans="1:17" ht="195" x14ac:dyDescent="0.25">
      <c r="A32" s="5">
        <v>5</v>
      </c>
      <c r="B32" s="16" t="s">
        <v>660</v>
      </c>
      <c r="C32" s="16" t="s">
        <v>661</v>
      </c>
      <c r="D32" s="16">
        <v>2008</v>
      </c>
      <c r="E32" s="16">
        <v>2004</v>
      </c>
      <c r="F32" s="16" t="s">
        <v>662</v>
      </c>
      <c r="G32" s="16" t="s">
        <v>663</v>
      </c>
      <c r="H32" s="16" t="s">
        <v>664</v>
      </c>
      <c r="I32" s="16" t="s">
        <v>665</v>
      </c>
      <c r="J32" s="23">
        <v>143.66999999999999</v>
      </c>
      <c r="K32" s="5">
        <v>18</v>
      </c>
      <c r="L32" s="23">
        <f>J32+K32</f>
        <v>161.66999999999999</v>
      </c>
      <c r="M32" s="23"/>
      <c r="N32" s="5"/>
      <c r="O32" s="23"/>
      <c r="P32" s="23">
        <f t="shared" si="3"/>
        <v>161.66999999999999</v>
      </c>
      <c r="Q32" s="23">
        <f t="shared" si="4"/>
        <v>28.933726772469882</v>
      </c>
    </row>
    <row r="34" spans="1:17" ht="18.75" x14ac:dyDescent="0.25">
      <c r="A34" s="52" t="s">
        <v>564</v>
      </c>
      <c r="B34" s="52"/>
      <c r="C34" s="52"/>
      <c r="D34" s="52"/>
      <c r="E34" s="52"/>
      <c r="F34" s="52"/>
      <c r="G34" s="52"/>
      <c r="H34" s="52"/>
      <c r="I34" s="52"/>
      <c r="J34" s="52"/>
    </row>
    <row r="35" spans="1:17" x14ac:dyDescent="0.25">
      <c r="A35" s="67" t="s">
        <v>501</v>
      </c>
      <c r="B35" s="67" t="s">
        <v>1</v>
      </c>
      <c r="C35" s="67" t="s">
        <v>2</v>
      </c>
      <c r="D35" s="67" t="s">
        <v>225</v>
      </c>
      <c r="E35" s="67" t="s">
        <v>226</v>
      </c>
      <c r="F35" s="67" t="s">
        <v>3</v>
      </c>
      <c r="G35" s="67" t="s">
        <v>4</v>
      </c>
      <c r="H35" s="67" t="s">
        <v>5</v>
      </c>
      <c r="I35" s="67" t="s">
        <v>6</v>
      </c>
      <c r="J35" s="69" t="s">
        <v>503</v>
      </c>
      <c r="K35" s="70"/>
      <c r="L35" s="71"/>
      <c r="M35" s="69" t="s">
        <v>507</v>
      </c>
      <c r="N35" s="70"/>
      <c r="O35" s="71"/>
      <c r="P35" s="67" t="s">
        <v>508</v>
      </c>
      <c r="Q35" s="67" t="s">
        <v>509</v>
      </c>
    </row>
    <row r="36" spans="1:17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18" t="s">
        <v>504</v>
      </c>
      <c r="K36" s="18" t="s">
        <v>505</v>
      </c>
      <c r="L36" s="18" t="s">
        <v>506</v>
      </c>
      <c r="M36" s="18" t="s">
        <v>504</v>
      </c>
      <c r="N36" s="18" t="s">
        <v>505</v>
      </c>
      <c r="O36" s="18" t="s">
        <v>506</v>
      </c>
      <c r="P36" s="68"/>
      <c r="Q36" s="68"/>
    </row>
    <row r="37" spans="1:17" ht="135" x14ac:dyDescent="0.25">
      <c r="A37" s="20">
        <v>1</v>
      </c>
      <c r="B37" s="21" t="s">
        <v>666</v>
      </c>
      <c r="C37" s="21" t="s">
        <v>667</v>
      </c>
      <c r="D37" s="21">
        <v>2005</v>
      </c>
      <c r="E37" s="21">
        <v>2002</v>
      </c>
      <c r="F37" s="21" t="s">
        <v>668</v>
      </c>
      <c r="G37" s="21" t="s">
        <v>47</v>
      </c>
      <c r="H37" s="21" t="s">
        <v>73</v>
      </c>
      <c r="I37" s="21" t="s">
        <v>669</v>
      </c>
      <c r="J37" s="22">
        <v>144.31</v>
      </c>
      <c r="K37" s="20">
        <v>4</v>
      </c>
      <c r="L37" s="22">
        <f>J37+K37</f>
        <v>148.31</v>
      </c>
      <c r="M37" s="22"/>
      <c r="N37" s="20"/>
      <c r="O37" s="22"/>
      <c r="P37" s="22">
        <f t="shared" ref="P37:P40" si="5">MIN(O37,L37)</f>
        <v>148.31</v>
      </c>
      <c r="Q37" s="22">
        <f t="shared" ref="Q37:Q40" si="6">IF( AND(ISNUMBER(P$37),ISNUMBER(P37)),(P37-P$37)/P$37*100,"")</f>
        <v>0</v>
      </c>
    </row>
    <row r="38" spans="1:17" ht="90" x14ac:dyDescent="0.25">
      <c r="A38" s="5">
        <v>2</v>
      </c>
      <c r="B38" s="16" t="s">
        <v>670</v>
      </c>
      <c r="C38" s="16" t="s">
        <v>671</v>
      </c>
      <c r="D38" s="16">
        <v>2007</v>
      </c>
      <c r="E38" s="16">
        <v>2004</v>
      </c>
      <c r="F38" s="16" t="s">
        <v>672</v>
      </c>
      <c r="G38" s="16" t="s">
        <v>19</v>
      </c>
      <c r="H38" s="16" t="s">
        <v>77</v>
      </c>
      <c r="I38" s="16" t="s">
        <v>673</v>
      </c>
      <c r="J38" s="23">
        <v>155.72</v>
      </c>
      <c r="K38" s="5">
        <v>0</v>
      </c>
      <c r="L38" s="23">
        <f>J38+K38</f>
        <v>155.72</v>
      </c>
      <c r="M38" s="23"/>
      <c r="N38" s="5"/>
      <c r="O38" s="23"/>
      <c r="P38" s="23">
        <f t="shared" si="5"/>
        <v>155.72</v>
      </c>
      <c r="Q38" s="23">
        <f t="shared" si="6"/>
        <v>4.9962915514800059</v>
      </c>
    </row>
    <row r="39" spans="1:17" ht="60" x14ac:dyDescent="0.25">
      <c r="A39" s="5">
        <v>3</v>
      </c>
      <c r="B39" s="16" t="s">
        <v>674</v>
      </c>
      <c r="C39" s="16" t="s">
        <v>675</v>
      </c>
      <c r="D39" s="16">
        <v>2011</v>
      </c>
      <c r="E39" s="16">
        <v>2001</v>
      </c>
      <c r="F39" s="16" t="s">
        <v>676</v>
      </c>
      <c r="G39" s="16" t="s">
        <v>677</v>
      </c>
      <c r="H39" s="16" t="s">
        <v>678</v>
      </c>
      <c r="I39" s="16" t="s">
        <v>679</v>
      </c>
      <c r="J39" s="23">
        <v>167.75</v>
      </c>
      <c r="K39" s="5">
        <v>2</v>
      </c>
      <c r="L39" s="23">
        <f>J39+K39</f>
        <v>169.75</v>
      </c>
      <c r="M39" s="23"/>
      <c r="N39" s="5"/>
      <c r="O39" s="23"/>
      <c r="P39" s="23">
        <f t="shared" si="5"/>
        <v>169.75</v>
      </c>
      <c r="Q39" s="23">
        <f t="shared" si="6"/>
        <v>14.456206594295731</v>
      </c>
    </row>
    <row r="40" spans="1:17" ht="45" x14ac:dyDescent="0.25">
      <c r="A40" s="5">
        <v>4</v>
      </c>
      <c r="B40" s="16" t="s">
        <v>680</v>
      </c>
      <c r="C40" s="16" t="s">
        <v>681</v>
      </c>
      <c r="D40" s="16">
        <v>2008</v>
      </c>
      <c r="E40" s="16">
        <v>2005</v>
      </c>
      <c r="F40" s="16" t="s">
        <v>682</v>
      </c>
      <c r="G40" s="16" t="s">
        <v>47</v>
      </c>
      <c r="H40" s="16" t="s">
        <v>73</v>
      </c>
      <c r="I40" s="16" t="s">
        <v>74</v>
      </c>
      <c r="J40" s="23">
        <v>236.1</v>
      </c>
      <c r="K40" s="5">
        <v>16</v>
      </c>
      <c r="L40" s="23">
        <f>J40+K40</f>
        <v>252.1</v>
      </c>
      <c r="M40" s="23"/>
      <c r="N40" s="5"/>
      <c r="O40" s="23"/>
      <c r="P40" s="23">
        <f t="shared" si="5"/>
        <v>252.1</v>
      </c>
      <c r="Q40" s="23">
        <f t="shared" si="6"/>
        <v>69.981794889083673</v>
      </c>
    </row>
    <row r="42" spans="1:17" ht="18.75" x14ac:dyDescent="0.25">
      <c r="A42" s="52" t="s">
        <v>565</v>
      </c>
      <c r="B42" s="52"/>
      <c r="C42" s="52"/>
      <c r="D42" s="52"/>
      <c r="E42" s="52"/>
      <c r="F42" s="52"/>
      <c r="G42" s="52"/>
      <c r="H42" s="52"/>
      <c r="I42" s="52"/>
      <c r="J42" s="52"/>
    </row>
    <row r="43" spans="1:17" x14ac:dyDescent="0.25">
      <c r="A43" s="67" t="s">
        <v>501</v>
      </c>
      <c r="B43" s="67" t="s">
        <v>1</v>
      </c>
      <c r="C43" s="67" t="s">
        <v>2</v>
      </c>
      <c r="D43" s="67" t="s">
        <v>225</v>
      </c>
      <c r="E43" s="67" t="s">
        <v>226</v>
      </c>
      <c r="F43" s="67" t="s">
        <v>3</v>
      </c>
      <c r="G43" s="67" t="s">
        <v>4</v>
      </c>
      <c r="H43" s="67" t="s">
        <v>5</v>
      </c>
      <c r="I43" s="67" t="s">
        <v>6</v>
      </c>
      <c r="J43" s="69" t="s">
        <v>503</v>
      </c>
      <c r="K43" s="70"/>
      <c r="L43" s="71"/>
      <c r="M43" s="69" t="s">
        <v>507</v>
      </c>
      <c r="N43" s="70"/>
      <c r="O43" s="71"/>
      <c r="P43" s="67" t="s">
        <v>508</v>
      </c>
      <c r="Q43" s="67" t="s">
        <v>509</v>
      </c>
    </row>
    <row r="44" spans="1:17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18" t="s">
        <v>504</v>
      </c>
      <c r="K44" s="18" t="s">
        <v>505</v>
      </c>
      <c r="L44" s="18" t="s">
        <v>506</v>
      </c>
      <c r="M44" s="18" t="s">
        <v>504</v>
      </c>
      <c r="N44" s="18" t="s">
        <v>505</v>
      </c>
      <c r="O44" s="18" t="s">
        <v>506</v>
      </c>
      <c r="P44" s="68"/>
      <c r="Q44" s="68"/>
    </row>
    <row r="45" spans="1:17" ht="45" x14ac:dyDescent="0.25">
      <c r="A45" s="20">
        <v>1</v>
      </c>
      <c r="B45" s="21" t="s">
        <v>683</v>
      </c>
      <c r="C45" s="21" t="s">
        <v>684</v>
      </c>
      <c r="D45" s="21">
        <v>1998</v>
      </c>
      <c r="E45" s="21">
        <v>1980</v>
      </c>
      <c r="F45" s="21" t="s">
        <v>685</v>
      </c>
      <c r="G45" s="21" t="s">
        <v>12</v>
      </c>
      <c r="H45" s="21" t="s">
        <v>13</v>
      </c>
      <c r="I45" s="21" t="s">
        <v>630</v>
      </c>
      <c r="J45" s="22">
        <v>109.03</v>
      </c>
      <c r="K45" s="20">
        <v>0</v>
      </c>
      <c r="L45" s="22">
        <f t="shared" ref="L45:L55" si="7">J45+K45</f>
        <v>109.03</v>
      </c>
      <c r="M45" s="22"/>
      <c r="N45" s="20"/>
      <c r="O45" s="22"/>
      <c r="P45" s="22">
        <f t="shared" ref="P45:P55" si="8">MIN(O45,L45)</f>
        <v>109.03</v>
      </c>
      <c r="Q45" s="22">
        <f t="shared" ref="Q45:Q55" si="9">IF( AND(ISNUMBER(P$45),ISNUMBER(P45)),(P45-P$45)/P$45*100,"")</f>
        <v>0</v>
      </c>
    </row>
    <row r="46" spans="1:17" ht="60" x14ac:dyDescent="0.25">
      <c r="A46" s="5">
        <v>2</v>
      </c>
      <c r="B46" s="16" t="s">
        <v>686</v>
      </c>
      <c r="C46" s="16" t="s">
        <v>687</v>
      </c>
      <c r="D46" s="16">
        <v>2004</v>
      </c>
      <c r="E46" s="16">
        <v>2002</v>
      </c>
      <c r="F46" s="16" t="s">
        <v>688</v>
      </c>
      <c r="G46" s="16" t="s">
        <v>19</v>
      </c>
      <c r="H46" s="16" t="s">
        <v>30</v>
      </c>
      <c r="I46" s="16" t="s">
        <v>31</v>
      </c>
      <c r="J46" s="23">
        <v>109.4</v>
      </c>
      <c r="K46" s="5">
        <v>0</v>
      </c>
      <c r="L46" s="23">
        <f t="shared" si="7"/>
        <v>109.4</v>
      </c>
      <c r="M46" s="23"/>
      <c r="N46" s="5"/>
      <c r="O46" s="23"/>
      <c r="P46" s="23">
        <f t="shared" si="8"/>
        <v>109.4</v>
      </c>
      <c r="Q46" s="23">
        <f t="shared" si="9"/>
        <v>0.33935614051178992</v>
      </c>
    </row>
    <row r="47" spans="1:17" ht="45" x14ac:dyDescent="0.25">
      <c r="A47" s="5">
        <v>3</v>
      </c>
      <c r="B47" s="16" t="s">
        <v>689</v>
      </c>
      <c r="C47" s="16" t="s">
        <v>690</v>
      </c>
      <c r="D47" s="16">
        <v>2003</v>
      </c>
      <c r="E47" s="16">
        <v>1982</v>
      </c>
      <c r="F47" s="16" t="s">
        <v>691</v>
      </c>
      <c r="G47" s="16" t="s">
        <v>12</v>
      </c>
      <c r="H47" s="16" t="s">
        <v>13</v>
      </c>
      <c r="I47" s="16" t="s">
        <v>630</v>
      </c>
      <c r="J47" s="23">
        <v>116.08</v>
      </c>
      <c r="K47" s="5">
        <v>0</v>
      </c>
      <c r="L47" s="23">
        <f t="shared" si="7"/>
        <v>116.08</v>
      </c>
      <c r="M47" s="23"/>
      <c r="N47" s="5"/>
      <c r="O47" s="23"/>
      <c r="P47" s="23">
        <f t="shared" si="8"/>
        <v>116.08</v>
      </c>
      <c r="Q47" s="23">
        <f t="shared" si="9"/>
        <v>6.4661102448867265</v>
      </c>
    </row>
    <row r="48" spans="1:17" ht="165" x14ac:dyDescent="0.25">
      <c r="A48" s="5">
        <v>4</v>
      </c>
      <c r="B48" s="16" t="s">
        <v>692</v>
      </c>
      <c r="C48" s="16" t="s">
        <v>693</v>
      </c>
      <c r="D48" s="16">
        <v>2004</v>
      </c>
      <c r="E48" s="16">
        <v>2000</v>
      </c>
      <c r="F48" s="16" t="s">
        <v>606</v>
      </c>
      <c r="G48" s="16" t="s">
        <v>262</v>
      </c>
      <c r="H48" s="16" t="s">
        <v>73</v>
      </c>
      <c r="I48" s="16" t="s">
        <v>694</v>
      </c>
      <c r="J48" s="23">
        <v>114.28</v>
      </c>
      <c r="K48" s="5">
        <v>2</v>
      </c>
      <c r="L48" s="23">
        <f t="shared" si="7"/>
        <v>116.28</v>
      </c>
      <c r="M48" s="23"/>
      <c r="N48" s="5"/>
      <c r="O48" s="23"/>
      <c r="P48" s="23">
        <f t="shared" si="8"/>
        <v>116.28</v>
      </c>
      <c r="Q48" s="23">
        <f t="shared" si="9"/>
        <v>6.6495459965147203</v>
      </c>
    </row>
    <row r="49" spans="1:17" ht="60" x14ac:dyDescent="0.25">
      <c r="A49" s="5">
        <v>5</v>
      </c>
      <c r="B49" s="16" t="s">
        <v>695</v>
      </c>
      <c r="C49" s="16" t="s">
        <v>600</v>
      </c>
      <c r="D49" s="16">
        <v>2004</v>
      </c>
      <c r="E49" s="16">
        <v>2002</v>
      </c>
      <c r="F49" s="16" t="s">
        <v>696</v>
      </c>
      <c r="G49" s="16" t="s">
        <v>19</v>
      </c>
      <c r="H49" s="16" t="s">
        <v>30</v>
      </c>
      <c r="I49" s="16" t="s">
        <v>31</v>
      </c>
      <c r="J49" s="23">
        <v>112.84</v>
      </c>
      <c r="K49" s="5">
        <v>6</v>
      </c>
      <c r="L49" s="23">
        <f t="shared" si="7"/>
        <v>118.84</v>
      </c>
      <c r="M49" s="23"/>
      <c r="N49" s="5"/>
      <c r="O49" s="23"/>
      <c r="P49" s="23">
        <f t="shared" si="8"/>
        <v>118.84</v>
      </c>
      <c r="Q49" s="23">
        <f t="shared" si="9"/>
        <v>8.9975236173530249</v>
      </c>
    </row>
    <row r="50" spans="1:17" ht="105" x14ac:dyDescent="0.25">
      <c r="A50" s="5">
        <v>6</v>
      </c>
      <c r="B50" s="16" t="s">
        <v>615</v>
      </c>
      <c r="C50" s="16" t="s">
        <v>616</v>
      </c>
      <c r="D50" s="16">
        <v>2005</v>
      </c>
      <c r="E50" s="16">
        <v>2004</v>
      </c>
      <c r="F50" s="16" t="s">
        <v>617</v>
      </c>
      <c r="G50" s="16" t="s">
        <v>618</v>
      </c>
      <c r="H50" s="16" t="s">
        <v>619</v>
      </c>
      <c r="I50" s="16" t="s">
        <v>31</v>
      </c>
      <c r="J50" s="23">
        <v>125.22</v>
      </c>
      <c r="K50" s="5">
        <v>4</v>
      </c>
      <c r="L50" s="23">
        <f t="shared" si="7"/>
        <v>129.22</v>
      </c>
      <c r="M50" s="23"/>
      <c r="N50" s="5"/>
      <c r="O50" s="23"/>
      <c r="P50" s="23">
        <f t="shared" si="8"/>
        <v>129.22</v>
      </c>
      <c r="Q50" s="23">
        <f t="shared" si="9"/>
        <v>18.517839126845821</v>
      </c>
    </row>
    <row r="51" spans="1:17" ht="45" x14ac:dyDescent="0.25">
      <c r="A51" s="5">
        <v>7</v>
      </c>
      <c r="B51" s="16" t="s">
        <v>697</v>
      </c>
      <c r="C51" s="16" t="s">
        <v>698</v>
      </c>
      <c r="D51" s="16">
        <v>2006</v>
      </c>
      <c r="E51" s="16">
        <v>2003</v>
      </c>
      <c r="F51" s="16" t="s">
        <v>699</v>
      </c>
      <c r="G51" s="16" t="s">
        <v>19</v>
      </c>
      <c r="H51" s="16" t="s">
        <v>20</v>
      </c>
      <c r="I51" s="16" t="s">
        <v>21</v>
      </c>
      <c r="J51" s="23">
        <v>142.28</v>
      </c>
      <c r="K51" s="5">
        <v>2</v>
      </c>
      <c r="L51" s="23">
        <f t="shared" si="7"/>
        <v>144.28</v>
      </c>
      <c r="M51" s="23"/>
      <c r="N51" s="5"/>
      <c r="O51" s="23"/>
      <c r="P51" s="23">
        <f t="shared" si="8"/>
        <v>144.28</v>
      </c>
      <c r="Q51" s="23">
        <f t="shared" si="9"/>
        <v>32.330551224433641</v>
      </c>
    </row>
    <row r="52" spans="1:17" ht="120" x14ac:dyDescent="0.25">
      <c r="A52" s="5">
        <v>8</v>
      </c>
      <c r="B52" s="16" t="s">
        <v>634</v>
      </c>
      <c r="C52" s="16" t="s">
        <v>635</v>
      </c>
      <c r="D52" s="16">
        <v>2007</v>
      </c>
      <c r="E52" s="16">
        <v>2003</v>
      </c>
      <c r="F52" s="16" t="s">
        <v>636</v>
      </c>
      <c r="G52" s="16" t="s">
        <v>47</v>
      </c>
      <c r="H52" s="16" t="s">
        <v>637</v>
      </c>
      <c r="I52" s="16" t="s">
        <v>638</v>
      </c>
      <c r="J52" s="23">
        <v>137.01</v>
      </c>
      <c r="K52" s="5">
        <v>8</v>
      </c>
      <c r="L52" s="23">
        <f t="shared" si="7"/>
        <v>145.01</v>
      </c>
      <c r="M52" s="23"/>
      <c r="N52" s="5"/>
      <c r="O52" s="23"/>
      <c r="P52" s="23">
        <f t="shared" si="8"/>
        <v>145.01</v>
      </c>
      <c r="Q52" s="23">
        <f t="shared" si="9"/>
        <v>33.000091717875804</v>
      </c>
    </row>
    <row r="53" spans="1:17" ht="90" x14ac:dyDescent="0.25">
      <c r="A53" s="5">
        <v>9</v>
      </c>
      <c r="B53" s="16" t="s">
        <v>700</v>
      </c>
      <c r="C53" s="16" t="s">
        <v>701</v>
      </c>
      <c r="D53" s="16">
        <v>2006</v>
      </c>
      <c r="E53" s="16">
        <v>1980</v>
      </c>
      <c r="F53" s="16" t="s">
        <v>702</v>
      </c>
      <c r="G53" s="16" t="s">
        <v>19</v>
      </c>
      <c r="H53" s="16" t="s">
        <v>703</v>
      </c>
      <c r="I53" s="16" t="s">
        <v>704</v>
      </c>
      <c r="J53" s="23">
        <v>156.27000000000001</v>
      </c>
      <c r="K53" s="5">
        <v>2</v>
      </c>
      <c r="L53" s="23">
        <f t="shared" si="7"/>
        <v>158.27000000000001</v>
      </c>
      <c r="M53" s="23"/>
      <c r="N53" s="5"/>
      <c r="O53" s="23"/>
      <c r="P53" s="23">
        <f t="shared" si="8"/>
        <v>158.27000000000001</v>
      </c>
      <c r="Q53" s="23">
        <f t="shared" si="9"/>
        <v>45.161882050811712</v>
      </c>
    </row>
    <row r="54" spans="1:17" ht="45" x14ac:dyDescent="0.25">
      <c r="A54" s="5">
        <v>10</v>
      </c>
      <c r="B54" s="16" t="s">
        <v>705</v>
      </c>
      <c r="C54" s="16" t="s">
        <v>706</v>
      </c>
      <c r="D54" s="16">
        <v>2004</v>
      </c>
      <c r="E54" s="16">
        <v>2003</v>
      </c>
      <c r="F54" s="16" t="s">
        <v>707</v>
      </c>
      <c r="G54" s="16" t="s">
        <v>12</v>
      </c>
      <c r="H54" s="16" t="s">
        <v>13</v>
      </c>
      <c r="I54" s="16" t="s">
        <v>14</v>
      </c>
      <c r="J54" s="23">
        <v>154.35</v>
      </c>
      <c r="K54" s="5">
        <v>8</v>
      </c>
      <c r="L54" s="23">
        <f t="shared" si="7"/>
        <v>162.35</v>
      </c>
      <c r="M54" s="23"/>
      <c r="N54" s="5"/>
      <c r="O54" s="23"/>
      <c r="P54" s="23">
        <f t="shared" si="8"/>
        <v>162.35</v>
      </c>
      <c r="Q54" s="23">
        <f t="shared" si="9"/>
        <v>48.903971384022739</v>
      </c>
    </row>
    <row r="55" spans="1:17" ht="45" x14ac:dyDescent="0.25">
      <c r="A55" s="5">
        <v>11</v>
      </c>
      <c r="B55" s="16" t="s">
        <v>708</v>
      </c>
      <c r="C55" s="16" t="s">
        <v>709</v>
      </c>
      <c r="D55" s="16">
        <v>2008</v>
      </c>
      <c r="E55" s="16">
        <v>2007</v>
      </c>
      <c r="F55" s="16" t="s">
        <v>633</v>
      </c>
      <c r="G55" s="16" t="s">
        <v>19</v>
      </c>
      <c r="H55" s="16" t="s">
        <v>20</v>
      </c>
      <c r="I55" s="16" t="s">
        <v>21</v>
      </c>
      <c r="J55" s="23">
        <v>195.68</v>
      </c>
      <c r="K55" s="5">
        <v>16</v>
      </c>
      <c r="L55" s="23">
        <f t="shared" si="7"/>
        <v>211.68</v>
      </c>
      <c r="M55" s="23"/>
      <c r="N55" s="5"/>
      <c r="O55" s="23"/>
      <c r="P55" s="23">
        <f t="shared" si="8"/>
        <v>211.68</v>
      </c>
      <c r="Q55" s="23">
        <f t="shared" si="9"/>
        <v>94.148399523067056</v>
      </c>
    </row>
    <row r="57" spans="1:17" ht="18.75" x14ac:dyDescent="0.25">
      <c r="A57" s="52" t="s">
        <v>566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7" x14ac:dyDescent="0.25">
      <c r="A58" s="67" t="s">
        <v>501</v>
      </c>
      <c r="B58" s="67" t="s">
        <v>1</v>
      </c>
      <c r="C58" s="67" t="s">
        <v>2</v>
      </c>
      <c r="D58" s="67" t="s">
        <v>225</v>
      </c>
      <c r="E58" s="67" t="s">
        <v>226</v>
      </c>
      <c r="F58" s="67" t="s">
        <v>3</v>
      </c>
      <c r="G58" s="67" t="s">
        <v>4</v>
      </c>
      <c r="H58" s="67" t="s">
        <v>5</v>
      </c>
      <c r="I58" s="67" t="s">
        <v>6</v>
      </c>
      <c r="J58" s="69" t="s">
        <v>503</v>
      </c>
      <c r="K58" s="70"/>
      <c r="L58" s="71"/>
      <c r="M58" s="69" t="s">
        <v>507</v>
      </c>
      <c r="N58" s="70"/>
      <c r="O58" s="71"/>
      <c r="P58" s="67" t="s">
        <v>508</v>
      </c>
      <c r="Q58" s="67" t="s">
        <v>509</v>
      </c>
    </row>
    <row r="59" spans="1:17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18" t="s">
        <v>504</v>
      </c>
      <c r="K59" s="18" t="s">
        <v>505</v>
      </c>
      <c r="L59" s="18" t="s">
        <v>506</v>
      </c>
      <c r="M59" s="18" t="s">
        <v>504</v>
      </c>
      <c r="N59" s="18" t="s">
        <v>505</v>
      </c>
      <c r="O59" s="18" t="s">
        <v>506</v>
      </c>
      <c r="P59" s="68"/>
      <c r="Q59" s="68"/>
    </row>
    <row r="60" spans="1:17" ht="135" x14ac:dyDescent="0.25">
      <c r="A60" s="20">
        <v>1</v>
      </c>
      <c r="B60" s="21" t="s">
        <v>666</v>
      </c>
      <c r="C60" s="21" t="s">
        <v>667</v>
      </c>
      <c r="D60" s="21">
        <v>2005</v>
      </c>
      <c r="E60" s="21">
        <v>2002</v>
      </c>
      <c r="F60" s="21" t="s">
        <v>668</v>
      </c>
      <c r="G60" s="21" t="s">
        <v>47</v>
      </c>
      <c r="H60" s="21" t="s">
        <v>73</v>
      </c>
      <c r="I60" s="21" t="s">
        <v>669</v>
      </c>
      <c r="J60" s="22">
        <v>147.82</v>
      </c>
      <c r="K60" s="20">
        <v>4</v>
      </c>
      <c r="L60" s="22">
        <f>J60+K60</f>
        <v>151.82</v>
      </c>
      <c r="M60" s="22"/>
      <c r="N60" s="20"/>
      <c r="O60" s="22"/>
      <c r="P60" s="22">
        <f t="shared" ref="P60:P63" si="10">MIN(O60,L60)</f>
        <v>151.82</v>
      </c>
      <c r="Q60" s="22">
        <f t="shared" ref="Q60:Q63" si="11">IF( AND(ISNUMBER(P$60),ISNUMBER(P60)),(P60-P$60)/P$60*100,"")</f>
        <v>0</v>
      </c>
    </row>
    <row r="61" spans="1:17" ht="90" x14ac:dyDescent="0.25">
      <c r="A61" s="5">
        <v>2</v>
      </c>
      <c r="B61" s="16" t="s">
        <v>710</v>
      </c>
      <c r="C61" s="16" t="s">
        <v>711</v>
      </c>
      <c r="D61" s="16">
        <v>2007</v>
      </c>
      <c r="E61" s="16">
        <v>2004</v>
      </c>
      <c r="F61" s="16" t="s">
        <v>672</v>
      </c>
      <c r="G61" s="16" t="s">
        <v>19</v>
      </c>
      <c r="H61" s="16" t="s">
        <v>77</v>
      </c>
      <c r="I61" s="16" t="s">
        <v>673</v>
      </c>
      <c r="J61" s="23">
        <v>175.71</v>
      </c>
      <c r="K61" s="5">
        <v>4</v>
      </c>
      <c r="L61" s="23">
        <f>J61+K61</f>
        <v>179.71</v>
      </c>
      <c r="M61" s="23"/>
      <c r="N61" s="5"/>
      <c r="O61" s="23"/>
      <c r="P61" s="23">
        <f t="shared" si="10"/>
        <v>179.71</v>
      </c>
      <c r="Q61" s="23">
        <f t="shared" si="11"/>
        <v>18.37043867738112</v>
      </c>
    </row>
    <row r="62" spans="1:17" ht="60" x14ac:dyDescent="0.25">
      <c r="A62" s="5">
        <v>3</v>
      </c>
      <c r="B62" s="16" t="s">
        <v>712</v>
      </c>
      <c r="C62" s="16" t="s">
        <v>713</v>
      </c>
      <c r="D62" s="16">
        <v>2011</v>
      </c>
      <c r="E62" s="16">
        <v>2001</v>
      </c>
      <c r="F62" s="16" t="s">
        <v>714</v>
      </c>
      <c r="G62" s="16" t="s">
        <v>677</v>
      </c>
      <c r="H62" s="16" t="s">
        <v>678</v>
      </c>
      <c r="I62" s="16" t="s">
        <v>679</v>
      </c>
      <c r="J62" s="23">
        <v>243.76</v>
      </c>
      <c r="K62" s="5">
        <v>4</v>
      </c>
      <c r="L62" s="23">
        <f>J62+K62</f>
        <v>247.76</v>
      </c>
      <c r="M62" s="23"/>
      <c r="N62" s="5"/>
      <c r="O62" s="23"/>
      <c r="P62" s="23">
        <f t="shared" si="10"/>
        <v>247.76</v>
      </c>
      <c r="Q62" s="23">
        <f t="shared" si="11"/>
        <v>63.193255170596764</v>
      </c>
    </row>
    <row r="63" spans="1:17" ht="45" x14ac:dyDescent="0.25">
      <c r="A63" s="5">
        <v>4</v>
      </c>
      <c r="B63" s="16" t="s">
        <v>680</v>
      </c>
      <c r="C63" s="16" t="s">
        <v>681</v>
      </c>
      <c r="D63" s="16">
        <v>2008</v>
      </c>
      <c r="E63" s="16">
        <v>2005</v>
      </c>
      <c r="F63" s="16" t="s">
        <v>682</v>
      </c>
      <c r="G63" s="16" t="s">
        <v>47</v>
      </c>
      <c r="H63" s="16" t="s">
        <v>73</v>
      </c>
      <c r="I63" s="16" t="s">
        <v>74</v>
      </c>
      <c r="J63" s="23">
        <v>273.56</v>
      </c>
      <c r="K63" s="5">
        <v>460</v>
      </c>
      <c r="L63" s="23">
        <f>J63+K63</f>
        <v>733.56</v>
      </c>
      <c r="M63" s="23"/>
      <c r="N63" s="5"/>
      <c r="O63" s="23"/>
      <c r="P63" s="23">
        <f t="shared" si="10"/>
        <v>733.56</v>
      </c>
      <c r="Q63" s="23">
        <f t="shared" si="11"/>
        <v>383.17744697668292</v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26:Q27"/>
    <mergeCell ref="P8:P9"/>
    <mergeCell ref="Q8:Q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I26:I27"/>
    <mergeCell ref="A25:J25"/>
    <mergeCell ref="J26:L26"/>
    <mergeCell ref="M26:O26"/>
    <mergeCell ref="P26:P27"/>
    <mergeCell ref="A34:J34"/>
    <mergeCell ref="J35:L35"/>
    <mergeCell ref="M35:O35"/>
    <mergeCell ref="A35:A36"/>
    <mergeCell ref="B35:B36"/>
    <mergeCell ref="C35:C36"/>
    <mergeCell ref="D35:D36"/>
    <mergeCell ref="E35:E36"/>
    <mergeCell ref="F35:F36"/>
    <mergeCell ref="Q43:Q44"/>
    <mergeCell ref="P35:P36"/>
    <mergeCell ref="Q35:Q36"/>
    <mergeCell ref="A43:A44"/>
    <mergeCell ref="B43:B44"/>
    <mergeCell ref="C43:C44"/>
    <mergeCell ref="D43:D44"/>
    <mergeCell ref="E43:E44"/>
    <mergeCell ref="F43:F44"/>
    <mergeCell ref="G43:G44"/>
    <mergeCell ref="H43:H44"/>
    <mergeCell ref="G35:G36"/>
    <mergeCell ref="H35:H36"/>
    <mergeCell ref="I35:I36"/>
    <mergeCell ref="I43:I44"/>
    <mergeCell ref="A42:J42"/>
    <mergeCell ref="J43:L43"/>
    <mergeCell ref="M43:O43"/>
    <mergeCell ref="P43:P44"/>
    <mergeCell ref="A57:J57"/>
    <mergeCell ref="J58:L58"/>
    <mergeCell ref="M58:O58"/>
    <mergeCell ref="A58:A59"/>
    <mergeCell ref="B58:B59"/>
    <mergeCell ref="C58:C59"/>
    <mergeCell ref="D58:D59"/>
    <mergeCell ref="E58:E59"/>
    <mergeCell ref="F58:F59"/>
    <mergeCell ref="P58:P59"/>
    <mergeCell ref="Q58:Q59"/>
    <mergeCell ref="G58:G59"/>
    <mergeCell ref="H58:H59"/>
    <mergeCell ref="I58:I5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</row>
    <row r="3" spans="1:53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</row>
    <row r="4" spans="1:53" ht="21" x14ac:dyDescent="0.25">
      <c r="A4" s="55" t="s">
        <v>594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 spans="1:53" ht="23.25" x14ac:dyDescent="0.25">
      <c r="A5" s="56" t="s">
        <v>592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</row>
    <row r="7" spans="1:53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53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1"/>
      <c r="AE8" s="69" t="s">
        <v>507</v>
      </c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1"/>
      <c r="AZ8" s="67" t="s">
        <v>508</v>
      </c>
      <c r="BA8" s="67" t="s">
        <v>509</v>
      </c>
    </row>
    <row r="9" spans="1:53" x14ac:dyDescent="0.25">
      <c r="A9" s="68"/>
      <c r="B9" s="68"/>
      <c r="C9" s="68"/>
      <c r="D9" s="68"/>
      <c r="E9" s="68"/>
      <c r="F9" s="68"/>
      <c r="G9" s="68"/>
      <c r="H9" s="68"/>
      <c r="I9" s="68"/>
      <c r="J9" s="18">
        <v>1</v>
      </c>
      <c r="K9" s="18">
        <v>2</v>
      </c>
      <c r="L9" s="18">
        <v>3</v>
      </c>
      <c r="M9" s="18">
        <v>4</v>
      </c>
      <c r="N9" s="18">
        <v>5</v>
      </c>
      <c r="O9" s="18">
        <v>6</v>
      </c>
      <c r="P9" s="18">
        <v>7</v>
      </c>
      <c r="Q9" s="18">
        <v>8</v>
      </c>
      <c r="R9" s="18">
        <v>9</v>
      </c>
      <c r="S9" s="18">
        <v>10</v>
      </c>
      <c r="T9" s="18">
        <v>11</v>
      </c>
      <c r="U9" s="18">
        <v>12</v>
      </c>
      <c r="V9" s="18">
        <v>13</v>
      </c>
      <c r="W9" s="18">
        <v>14</v>
      </c>
      <c r="X9" s="18">
        <v>15</v>
      </c>
      <c r="Y9" s="18">
        <v>16</v>
      </c>
      <c r="Z9" s="18">
        <v>17</v>
      </c>
      <c r="AA9" s="18">
        <v>18</v>
      </c>
      <c r="AB9" s="18" t="s">
        <v>504</v>
      </c>
      <c r="AC9" s="18" t="s">
        <v>505</v>
      </c>
      <c r="AD9" s="18" t="s">
        <v>506</v>
      </c>
      <c r="AE9" s="18">
        <v>1</v>
      </c>
      <c r="AF9" s="18">
        <v>2</v>
      </c>
      <c r="AG9" s="18">
        <v>3</v>
      </c>
      <c r="AH9" s="18">
        <v>4</v>
      </c>
      <c r="AI9" s="18">
        <v>5</v>
      </c>
      <c r="AJ9" s="18">
        <v>6</v>
      </c>
      <c r="AK9" s="18">
        <v>7</v>
      </c>
      <c r="AL9" s="18">
        <v>8</v>
      </c>
      <c r="AM9" s="18">
        <v>9</v>
      </c>
      <c r="AN9" s="18">
        <v>10</v>
      </c>
      <c r="AO9" s="18">
        <v>11</v>
      </c>
      <c r="AP9" s="18">
        <v>12</v>
      </c>
      <c r="AQ9" s="18">
        <v>13</v>
      </c>
      <c r="AR9" s="18">
        <v>14</v>
      </c>
      <c r="AS9" s="18">
        <v>15</v>
      </c>
      <c r="AT9" s="18">
        <v>16</v>
      </c>
      <c r="AU9" s="18">
        <v>17</v>
      </c>
      <c r="AV9" s="18">
        <v>18</v>
      </c>
      <c r="AW9" s="18" t="s">
        <v>504</v>
      </c>
      <c r="AX9" s="18" t="s">
        <v>505</v>
      </c>
      <c r="AY9" s="18" t="s">
        <v>506</v>
      </c>
      <c r="AZ9" s="68"/>
      <c r="BA9" s="68"/>
    </row>
    <row r="10" spans="1:53" x14ac:dyDescent="0.25">
      <c r="A10" s="20">
        <v>1</v>
      </c>
      <c r="B10" s="21" t="s">
        <v>88</v>
      </c>
      <c r="C10" s="21">
        <v>1990</v>
      </c>
      <c r="D10" s="21">
        <v>1990</v>
      </c>
      <c r="E10" s="21">
        <v>1990</v>
      </c>
      <c r="F10" s="21" t="s">
        <v>59</v>
      </c>
      <c r="G10" s="21" t="s">
        <v>12</v>
      </c>
      <c r="H10" s="21" t="s">
        <v>13</v>
      </c>
      <c r="I10" s="21" t="s">
        <v>14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2">
        <v>85.43</v>
      </c>
      <c r="AC10" s="20">
        <f t="shared" ref="AC10:AC41" si="0">SUM(J10:AA10)</f>
        <v>0</v>
      </c>
      <c r="AD10" s="22">
        <f t="shared" ref="AD10:AD41" si="1">AB10+AC10</f>
        <v>85.43</v>
      </c>
      <c r="AE10" s="20">
        <v>0</v>
      </c>
      <c r="AF10" s="20">
        <v>2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2">
        <v>82.09</v>
      </c>
      <c r="AX10" s="20">
        <f t="shared" ref="AX10:AX41" si="2">SUM(AE10:AV10)</f>
        <v>2</v>
      </c>
      <c r="AY10" s="22">
        <f t="shared" ref="AY10:AY41" si="3">AW10+AX10</f>
        <v>84.09</v>
      </c>
      <c r="AZ10" s="22">
        <f t="shared" ref="AZ10:AZ41" si="4">MIN(AY10,AD10)</f>
        <v>84.09</v>
      </c>
      <c r="BA10" s="22">
        <f t="shared" ref="BA10:BA41" si="5">IF( AND(ISNUMBER(AZ$10),ISNUMBER(AZ10)),(AZ10-AZ$10)/AZ$10*100,"")</f>
        <v>0</v>
      </c>
    </row>
    <row r="11" spans="1:53" x14ac:dyDescent="0.25">
      <c r="A11" s="5">
        <v>2</v>
      </c>
      <c r="B11" s="16" t="s">
        <v>58</v>
      </c>
      <c r="C11" s="16">
        <v>1998</v>
      </c>
      <c r="D11" s="16">
        <v>1998</v>
      </c>
      <c r="E11" s="16">
        <v>1998</v>
      </c>
      <c r="F11" s="16" t="s">
        <v>59</v>
      </c>
      <c r="G11" s="16" t="s">
        <v>12</v>
      </c>
      <c r="H11" s="16" t="s">
        <v>13</v>
      </c>
      <c r="I11" s="16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3">
        <v>90.21</v>
      </c>
      <c r="AC11" s="5">
        <f t="shared" si="0"/>
        <v>0</v>
      </c>
      <c r="AD11" s="23">
        <f t="shared" si="1"/>
        <v>90.21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2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23">
        <v>86.35</v>
      </c>
      <c r="AX11" s="5">
        <f t="shared" si="2"/>
        <v>2</v>
      </c>
      <c r="AY11" s="23">
        <f t="shared" si="3"/>
        <v>88.35</v>
      </c>
      <c r="AZ11" s="23">
        <f t="shared" si="4"/>
        <v>88.35</v>
      </c>
      <c r="BA11" s="23">
        <f t="shared" si="5"/>
        <v>5.0660007135212162</v>
      </c>
    </row>
    <row r="12" spans="1:53" ht="60" x14ac:dyDescent="0.25">
      <c r="A12" s="5">
        <v>3</v>
      </c>
      <c r="B12" s="16" t="s">
        <v>114</v>
      </c>
      <c r="C12" s="16">
        <v>2002</v>
      </c>
      <c r="D12" s="16">
        <v>2002</v>
      </c>
      <c r="E12" s="16">
        <v>2002</v>
      </c>
      <c r="F12" s="16" t="s">
        <v>59</v>
      </c>
      <c r="G12" s="16" t="s">
        <v>19</v>
      </c>
      <c r="H12" s="16" t="s">
        <v>30</v>
      </c>
      <c r="I12" s="16" t="s">
        <v>31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3">
        <v>96.37</v>
      </c>
      <c r="AC12" s="5">
        <f t="shared" si="0"/>
        <v>0</v>
      </c>
      <c r="AD12" s="23">
        <f t="shared" si="1"/>
        <v>96.37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23">
        <v>89.29</v>
      </c>
      <c r="AX12" s="5">
        <f t="shared" si="2"/>
        <v>0</v>
      </c>
      <c r="AY12" s="23">
        <f t="shared" si="3"/>
        <v>89.29</v>
      </c>
      <c r="AZ12" s="23">
        <f t="shared" si="4"/>
        <v>89.29</v>
      </c>
      <c r="BA12" s="23">
        <f t="shared" si="5"/>
        <v>6.1838506362230978</v>
      </c>
    </row>
    <row r="13" spans="1:53" ht="30" x14ac:dyDescent="0.25">
      <c r="A13" s="5">
        <v>4</v>
      </c>
      <c r="B13" s="16" t="s">
        <v>190</v>
      </c>
      <c r="C13" s="16">
        <v>1980</v>
      </c>
      <c r="D13" s="16">
        <v>1980</v>
      </c>
      <c r="E13" s="16">
        <v>1980</v>
      </c>
      <c r="F13" s="16" t="s">
        <v>117</v>
      </c>
      <c r="G13" s="16" t="s">
        <v>19</v>
      </c>
      <c r="H13" s="16" t="s">
        <v>20</v>
      </c>
      <c r="I13" s="16" t="s">
        <v>21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3">
        <v>89.36</v>
      </c>
      <c r="AC13" s="5">
        <f t="shared" si="0"/>
        <v>0</v>
      </c>
      <c r="AD13" s="23">
        <f t="shared" si="1"/>
        <v>89.36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23"/>
      <c r="AX13" s="5">
        <f t="shared" si="2"/>
        <v>0</v>
      </c>
      <c r="AY13" s="23" t="s">
        <v>510</v>
      </c>
      <c r="AZ13" s="23">
        <f t="shared" si="4"/>
        <v>89.36</v>
      </c>
      <c r="BA13" s="23">
        <f t="shared" si="5"/>
        <v>6.2670947794030152</v>
      </c>
    </row>
    <row r="14" spans="1:53" ht="60" x14ac:dyDescent="0.25">
      <c r="A14" s="5">
        <v>5</v>
      </c>
      <c r="B14" s="16" t="s">
        <v>176</v>
      </c>
      <c r="C14" s="16">
        <v>2002</v>
      </c>
      <c r="D14" s="16">
        <v>2002</v>
      </c>
      <c r="E14" s="16">
        <v>2002</v>
      </c>
      <c r="F14" s="16" t="s">
        <v>59</v>
      </c>
      <c r="G14" s="16" t="s">
        <v>68</v>
      </c>
      <c r="H14" s="16" t="s">
        <v>30</v>
      </c>
      <c r="I14" s="16" t="s">
        <v>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23">
        <v>89.58</v>
      </c>
      <c r="AC14" s="5">
        <f t="shared" si="0"/>
        <v>0</v>
      </c>
      <c r="AD14" s="23">
        <f t="shared" si="1"/>
        <v>89.58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23">
        <v>93.7</v>
      </c>
      <c r="AX14" s="5">
        <f t="shared" si="2"/>
        <v>0</v>
      </c>
      <c r="AY14" s="23">
        <f t="shared" si="3"/>
        <v>93.7</v>
      </c>
      <c r="AZ14" s="23">
        <f t="shared" si="4"/>
        <v>89.58</v>
      </c>
      <c r="BA14" s="23">
        <f t="shared" si="5"/>
        <v>6.5287192293970691</v>
      </c>
    </row>
    <row r="15" spans="1:53" ht="60" x14ac:dyDescent="0.25">
      <c r="A15" s="5">
        <v>6</v>
      </c>
      <c r="B15" s="16" t="s">
        <v>154</v>
      </c>
      <c r="C15" s="16">
        <v>2004</v>
      </c>
      <c r="D15" s="16">
        <v>2004</v>
      </c>
      <c r="E15" s="16">
        <v>2004</v>
      </c>
      <c r="F15" s="16">
        <v>1</v>
      </c>
      <c r="G15" s="16" t="s">
        <v>19</v>
      </c>
      <c r="H15" s="16" t="s">
        <v>30</v>
      </c>
      <c r="I15" s="16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50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23">
        <v>81.849999999999994</v>
      </c>
      <c r="AC15" s="5">
        <f t="shared" si="0"/>
        <v>50</v>
      </c>
      <c r="AD15" s="23">
        <f t="shared" si="1"/>
        <v>131.85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2</v>
      </c>
      <c r="AN15" s="5">
        <v>0</v>
      </c>
      <c r="AO15" s="5">
        <v>2</v>
      </c>
      <c r="AP15" s="5">
        <v>2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23">
        <v>87.97</v>
      </c>
      <c r="AX15" s="5">
        <f t="shared" si="2"/>
        <v>6</v>
      </c>
      <c r="AY15" s="23">
        <f t="shared" si="3"/>
        <v>93.97</v>
      </c>
      <c r="AZ15" s="23">
        <f t="shared" si="4"/>
        <v>93.97</v>
      </c>
      <c r="BA15" s="23">
        <f t="shared" si="5"/>
        <v>11.749316208823874</v>
      </c>
    </row>
    <row r="16" spans="1:53" x14ac:dyDescent="0.25">
      <c r="A16" s="5">
        <v>7</v>
      </c>
      <c r="B16" s="16" t="s">
        <v>10</v>
      </c>
      <c r="C16" s="16">
        <v>2003</v>
      </c>
      <c r="D16" s="16">
        <v>2003</v>
      </c>
      <c r="E16" s="16">
        <v>2003</v>
      </c>
      <c r="F16" s="16">
        <v>1</v>
      </c>
      <c r="G16" s="16" t="s">
        <v>12</v>
      </c>
      <c r="H16" s="16" t="s">
        <v>13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23">
        <v>97.38</v>
      </c>
      <c r="AC16" s="5">
        <f t="shared" si="0"/>
        <v>0</v>
      </c>
      <c r="AD16" s="23">
        <f t="shared" si="1"/>
        <v>97.38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2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3">
        <v>92.56</v>
      </c>
      <c r="AX16" s="5">
        <f t="shared" si="2"/>
        <v>2</v>
      </c>
      <c r="AY16" s="23">
        <f t="shared" si="3"/>
        <v>94.56</v>
      </c>
      <c r="AZ16" s="23">
        <f t="shared" si="4"/>
        <v>94.56</v>
      </c>
      <c r="BA16" s="23">
        <f t="shared" si="5"/>
        <v>12.450945415626114</v>
      </c>
    </row>
    <row r="17" spans="1:53" ht="60" x14ac:dyDescent="0.25">
      <c r="A17" s="5">
        <v>8</v>
      </c>
      <c r="B17" s="16" t="s">
        <v>29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30</v>
      </c>
      <c r="I17" s="16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23">
        <v>94.46</v>
      </c>
      <c r="AC17" s="5">
        <f t="shared" si="0"/>
        <v>2</v>
      </c>
      <c r="AD17" s="23">
        <f t="shared" si="1"/>
        <v>96.46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2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2</v>
      </c>
      <c r="AW17" s="23">
        <v>97.39</v>
      </c>
      <c r="AX17" s="5">
        <f t="shared" si="2"/>
        <v>4</v>
      </c>
      <c r="AY17" s="23">
        <f t="shared" si="3"/>
        <v>101.39</v>
      </c>
      <c r="AZ17" s="23">
        <f t="shared" si="4"/>
        <v>96.46</v>
      </c>
      <c r="BA17" s="23">
        <f t="shared" si="5"/>
        <v>14.710429301938388</v>
      </c>
    </row>
    <row r="18" spans="1:53" ht="60" x14ac:dyDescent="0.25">
      <c r="A18" s="5">
        <v>9</v>
      </c>
      <c r="B18" s="16" t="s">
        <v>120</v>
      </c>
      <c r="C18" s="16">
        <v>2004</v>
      </c>
      <c r="D18" s="16">
        <v>2004</v>
      </c>
      <c r="E18" s="16">
        <v>2004</v>
      </c>
      <c r="F18" s="16">
        <v>1</v>
      </c>
      <c r="G18" s="16" t="s">
        <v>19</v>
      </c>
      <c r="H18" s="16" t="s">
        <v>30</v>
      </c>
      <c r="I18" s="16" t="s">
        <v>31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3">
        <v>97.79</v>
      </c>
      <c r="AC18" s="5">
        <f t="shared" si="0"/>
        <v>0</v>
      </c>
      <c r="AD18" s="23">
        <f t="shared" si="1"/>
        <v>97.79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23">
        <v>97.63</v>
      </c>
      <c r="AX18" s="5">
        <f t="shared" si="2"/>
        <v>0</v>
      </c>
      <c r="AY18" s="23">
        <f t="shared" si="3"/>
        <v>97.63</v>
      </c>
      <c r="AZ18" s="23">
        <f t="shared" si="4"/>
        <v>97.63</v>
      </c>
      <c r="BA18" s="23">
        <f t="shared" si="5"/>
        <v>16.101795695088587</v>
      </c>
    </row>
    <row r="19" spans="1:53" ht="30" x14ac:dyDescent="0.25">
      <c r="A19" s="5">
        <v>10</v>
      </c>
      <c r="B19" s="16" t="s">
        <v>192</v>
      </c>
      <c r="C19" s="16">
        <v>2002</v>
      </c>
      <c r="D19" s="16">
        <v>2002</v>
      </c>
      <c r="E19" s="16">
        <v>2002</v>
      </c>
      <c r="F19" s="16">
        <v>3</v>
      </c>
      <c r="G19" s="16" t="s">
        <v>12</v>
      </c>
      <c r="H19" s="16" t="s">
        <v>53</v>
      </c>
      <c r="I19" s="16" t="s">
        <v>54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23">
        <v>97.19</v>
      </c>
      <c r="AC19" s="5">
        <f t="shared" si="0"/>
        <v>2</v>
      </c>
      <c r="AD19" s="23">
        <f t="shared" si="1"/>
        <v>99.19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50</v>
      </c>
      <c r="AP19" s="5">
        <v>0</v>
      </c>
      <c r="AQ19" s="5">
        <v>0</v>
      </c>
      <c r="AR19" s="5">
        <v>0</v>
      </c>
      <c r="AS19" s="5">
        <v>2</v>
      </c>
      <c r="AT19" s="5">
        <v>0</v>
      </c>
      <c r="AU19" s="5">
        <v>0</v>
      </c>
      <c r="AV19" s="5">
        <v>0</v>
      </c>
      <c r="AW19" s="23">
        <v>104.73</v>
      </c>
      <c r="AX19" s="5">
        <f t="shared" si="2"/>
        <v>52</v>
      </c>
      <c r="AY19" s="23">
        <f t="shared" si="3"/>
        <v>156.73000000000002</v>
      </c>
      <c r="AZ19" s="23">
        <f t="shared" si="4"/>
        <v>99.19</v>
      </c>
      <c r="BA19" s="23">
        <f t="shared" si="5"/>
        <v>17.956950885955518</v>
      </c>
    </row>
    <row r="20" spans="1:53" ht="60" x14ac:dyDescent="0.25">
      <c r="A20" s="5">
        <v>11</v>
      </c>
      <c r="B20" s="16" t="s">
        <v>109</v>
      </c>
      <c r="C20" s="16">
        <v>2000</v>
      </c>
      <c r="D20" s="16">
        <v>2000</v>
      </c>
      <c r="E20" s="16">
        <v>2000</v>
      </c>
      <c r="F20" s="16" t="s">
        <v>59</v>
      </c>
      <c r="G20" s="16" t="s">
        <v>262</v>
      </c>
      <c r="H20" s="16" t="s">
        <v>73</v>
      </c>
      <c r="I20" s="16" t="s">
        <v>263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23">
        <v>99.89</v>
      </c>
      <c r="AC20" s="5">
        <f t="shared" si="0"/>
        <v>2</v>
      </c>
      <c r="AD20" s="23">
        <f t="shared" si="1"/>
        <v>101.89</v>
      </c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23"/>
      <c r="AX20" s="5">
        <f t="shared" si="2"/>
        <v>0</v>
      </c>
      <c r="AY20" s="23" t="s">
        <v>510</v>
      </c>
      <c r="AZ20" s="23">
        <f t="shared" si="4"/>
        <v>101.89</v>
      </c>
      <c r="BA20" s="23">
        <f t="shared" si="5"/>
        <v>21.167796408609817</v>
      </c>
    </row>
    <row r="21" spans="1:53" ht="60" x14ac:dyDescent="0.25">
      <c r="A21" s="5">
        <v>12</v>
      </c>
      <c r="B21" s="16" t="s">
        <v>63</v>
      </c>
      <c r="C21" s="16">
        <v>2003</v>
      </c>
      <c r="D21" s="16">
        <v>2003</v>
      </c>
      <c r="E21" s="16">
        <v>2003</v>
      </c>
      <c r="F21" s="16">
        <v>2</v>
      </c>
      <c r="G21" s="16" t="s">
        <v>47</v>
      </c>
      <c r="H21" s="16" t="s">
        <v>73</v>
      </c>
      <c r="I21" s="16" t="s">
        <v>65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23">
        <v>104.96</v>
      </c>
      <c r="AC21" s="5">
        <f t="shared" si="0"/>
        <v>0</v>
      </c>
      <c r="AD21" s="23">
        <f t="shared" si="1"/>
        <v>104.96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2</v>
      </c>
      <c r="AS21" s="5">
        <v>0</v>
      </c>
      <c r="AT21" s="5">
        <v>0</v>
      </c>
      <c r="AU21" s="5">
        <v>0</v>
      </c>
      <c r="AV21" s="5">
        <v>0</v>
      </c>
      <c r="AW21" s="23">
        <v>107.71</v>
      </c>
      <c r="AX21" s="5">
        <f t="shared" si="2"/>
        <v>2</v>
      </c>
      <c r="AY21" s="23">
        <f t="shared" si="3"/>
        <v>109.71</v>
      </c>
      <c r="AZ21" s="23">
        <f t="shared" si="4"/>
        <v>104.96</v>
      </c>
      <c r="BA21" s="23">
        <f t="shared" si="5"/>
        <v>24.818646688072292</v>
      </c>
    </row>
    <row r="22" spans="1:53" ht="30" x14ac:dyDescent="0.25">
      <c r="A22" s="5">
        <v>13</v>
      </c>
      <c r="B22" s="16" t="s">
        <v>126</v>
      </c>
      <c r="C22" s="16">
        <v>2003</v>
      </c>
      <c r="D22" s="16">
        <v>2003</v>
      </c>
      <c r="E22" s="16">
        <v>2003</v>
      </c>
      <c r="F22" s="16" t="s">
        <v>59</v>
      </c>
      <c r="G22" s="16" t="s">
        <v>19</v>
      </c>
      <c r="H22" s="16" t="s">
        <v>20</v>
      </c>
      <c r="I22" s="16" t="s">
        <v>21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23">
        <v>103.21</v>
      </c>
      <c r="AC22" s="5">
        <f t="shared" si="0"/>
        <v>2</v>
      </c>
      <c r="AD22" s="23">
        <f t="shared" si="1"/>
        <v>105.21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2</v>
      </c>
      <c r="AP22" s="5">
        <v>0</v>
      </c>
      <c r="AQ22" s="5">
        <v>0</v>
      </c>
      <c r="AR22" s="5">
        <v>2</v>
      </c>
      <c r="AS22" s="5">
        <v>0</v>
      </c>
      <c r="AT22" s="5">
        <v>0</v>
      </c>
      <c r="AU22" s="5">
        <v>0</v>
      </c>
      <c r="AV22" s="5">
        <v>0</v>
      </c>
      <c r="AW22" s="23">
        <v>103.15</v>
      </c>
      <c r="AX22" s="5">
        <f t="shared" si="2"/>
        <v>4</v>
      </c>
      <c r="AY22" s="23">
        <f t="shared" si="3"/>
        <v>107.15</v>
      </c>
      <c r="AZ22" s="23">
        <f t="shared" si="4"/>
        <v>105.21</v>
      </c>
      <c r="BA22" s="23">
        <f t="shared" si="5"/>
        <v>25.115947199429172</v>
      </c>
    </row>
    <row r="23" spans="1:53" ht="30" x14ac:dyDescent="0.25">
      <c r="A23" s="5">
        <v>14</v>
      </c>
      <c r="B23" s="16" t="s">
        <v>172</v>
      </c>
      <c r="C23" s="16">
        <v>2004</v>
      </c>
      <c r="D23" s="16">
        <v>2004</v>
      </c>
      <c r="E23" s="16">
        <v>2004</v>
      </c>
      <c r="F23" s="16">
        <v>3</v>
      </c>
      <c r="G23" s="16" t="s">
        <v>19</v>
      </c>
      <c r="H23" s="16" t="s">
        <v>44</v>
      </c>
      <c r="I23" s="16" t="s">
        <v>31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23">
        <v>105.64</v>
      </c>
      <c r="AC23" s="5">
        <f t="shared" si="0"/>
        <v>0</v>
      </c>
      <c r="AD23" s="23">
        <f t="shared" si="1"/>
        <v>105.64</v>
      </c>
      <c r="AE23" s="5">
        <v>0</v>
      </c>
      <c r="AF23" s="5">
        <v>0</v>
      </c>
      <c r="AG23" s="5">
        <v>0</v>
      </c>
      <c r="AH23" s="5">
        <v>2</v>
      </c>
      <c r="AI23" s="5">
        <v>0</v>
      </c>
      <c r="AJ23" s="5">
        <v>2</v>
      </c>
      <c r="AK23" s="5">
        <v>0</v>
      </c>
      <c r="AL23" s="5">
        <v>0</v>
      </c>
      <c r="AM23" s="5">
        <v>0</v>
      </c>
      <c r="AN23" s="5">
        <v>0</v>
      </c>
      <c r="AO23" s="5">
        <v>2</v>
      </c>
      <c r="AP23" s="5">
        <v>2</v>
      </c>
      <c r="AQ23" s="5">
        <v>0</v>
      </c>
      <c r="AR23" s="5">
        <v>0</v>
      </c>
      <c r="AS23" s="5">
        <v>0</v>
      </c>
      <c r="AT23" s="5">
        <v>2</v>
      </c>
      <c r="AU23" s="5">
        <v>0</v>
      </c>
      <c r="AV23" s="5">
        <v>0</v>
      </c>
      <c r="AW23" s="23">
        <v>105.72</v>
      </c>
      <c r="AX23" s="5">
        <f t="shared" si="2"/>
        <v>10</v>
      </c>
      <c r="AY23" s="23">
        <f t="shared" si="3"/>
        <v>115.72</v>
      </c>
      <c r="AZ23" s="23">
        <f t="shared" si="4"/>
        <v>105.64</v>
      </c>
      <c r="BA23" s="23">
        <f t="shared" si="5"/>
        <v>25.627304078963007</v>
      </c>
    </row>
    <row r="24" spans="1:53" x14ac:dyDescent="0.25">
      <c r="A24" s="5">
        <v>15</v>
      </c>
      <c r="B24" s="16" t="s">
        <v>33</v>
      </c>
      <c r="C24" s="16">
        <v>2006</v>
      </c>
      <c r="D24" s="16">
        <v>2006</v>
      </c>
      <c r="E24" s="16">
        <v>2006</v>
      </c>
      <c r="F24" s="16">
        <v>2</v>
      </c>
      <c r="G24" s="16" t="s">
        <v>12</v>
      </c>
      <c r="H24" s="16" t="s">
        <v>13</v>
      </c>
      <c r="I24" s="16" t="s">
        <v>14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23">
        <v>109.09</v>
      </c>
      <c r="AC24" s="5">
        <f t="shared" si="0"/>
        <v>2</v>
      </c>
      <c r="AD24" s="23">
        <f t="shared" si="1"/>
        <v>111.09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2</v>
      </c>
      <c r="AS24" s="5">
        <v>0</v>
      </c>
      <c r="AT24" s="5">
        <v>0</v>
      </c>
      <c r="AU24" s="5">
        <v>0</v>
      </c>
      <c r="AV24" s="5">
        <v>0</v>
      </c>
      <c r="AW24" s="23">
        <v>104.06</v>
      </c>
      <c r="AX24" s="5">
        <f t="shared" si="2"/>
        <v>2</v>
      </c>
      <c r="AY24" s="23">
        <f t="shared" si="3"/>
        <v>106.06</v>
      </c>
      <c r="AZ24" s="23">
        <f t="shared" si="4"/>
        <v>106.06</v>
      </c>
      <c r="BA24" s="23">
        <f t="shared" si="5"/>
        <v>26.12676893804257</v>
      </c>
    </row>
    <row r="25" spans="1:53" x14ac:dyDescent="0.25">
      <c r="A25" s="5">
        <v>16</v>
      </c>
      <c r="B25" s="16" t="s">
        <v>184</v>
      </c>
      <c r="C25" s="16">
        <v>2002</v>
      </c>
      <c r="D25" s="16">
        <v>2002</v>
      </c>
      <c r="E25" s="16">
        <v>2002</v>
      </c>
      <c r="F25" s="16">
        <v>1</v>
      </c>
      <c r="G25" s="16" t="s">
        <v>12</v>
      </c>
      <c r="H25" s="16" t="s">
        <v>13</v>
      </c>
      <c r="I25" s="16" t="s">
        <v>14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</v>
      </c>
      <c r="U25" s="5">
        <v>0</v>
      </c>
      <c r="V25" s="5">
        <v>0</v>
      </c>
      <c r="W25" s="5">
        <v>2</v>
      </c>
      <c r="X25" s="5">
        <v>0</v>
      </c>
      <c r="Y25" s="5">
        <v>0</v>
      </c>
      <c r="Z25" s="5">
        <v>0</v>
      </c>
      <c r="AA25" s="5">
        <v>0</v>
      </c>
      <c r="AB25" s="23">
        <v>104.69</v>
      </c>
      <c r="AC25" s="5">
        <f t="shared" si="0"/>
        <v>4</v>
      </c>
      <c r="AD25" s="23">
        <f t="shared" si="1"/>
        <v>108.69</v>
      </c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23"/>
      <c r="AX25" s="5">
        <f t="shared" si="2"/>
        <v>0</v>
      </c>
      <c r="AY25" s="23" t="s">
        <v>510</v>
      </c>
      <c r="AZ25" s="23">
        <f t="shared" si="4"/>
        <v>108.69</v>
      </c>
      <c r="BA25" s="23">
        <f t="shared" si="5"/>
        <v>29.254370317516937</v>
      </c>
    </row>
    <row r="26" spans="1:53" ht="60" x14ac:dyDescent="0.25">
      <c r="A26" s="5">
        <v>17</v>
      </c>
      <c r="B26" s="16" t="s">
        <v>139</v>
      </c>
      <c r="C26" s="16">
        <v>2004</v>
      </c>
      <c r="D26" s="16">
        <v>2004</v>
      </c>
      <c r="E26" s="16">
        <v>2004</v>
      </c>
      <c r="F26" s="16">
        <v>2</v>
      </c>
      <c r="G26" s="16" t="s">
        <v>19</v>
      </c>
      <c r="H26" s="16" t="s">
        <v>30</v>
      </c>
      <c r="I26" s="16" t="s">
        <v>31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23">
        <v>107.47</v>
      </c>
      <c r="AC26" s="5">
        <f t="shared" si="0"/>
        <v>2</v>
      </c>
      <c r="AD26" s="23">
        <f t="shared" si="1"/>
        <v>109.47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2</v>
      </c>
      <c r="AT26" s="5">
        <v>0</v>
      </c>
      <c r="AU26" s="5">
        <v>0</v>
      </c>
      <c r="AV26" s="5">
        <v>0</v>
      </c>
      <c r="AW26" s="23">
        <v>107.71</v>
      </c>
      <c r="AX26" s="5">
        <f t="shared" si="2"/>
        <v>2</v>
      </c>
      <c r="AY26" s="23">
        <f t="shared" si="3"/>
        <v>109.71</v>
      </c>
      <c r="AZ26" s="23">
        <f t="shared" si="4"/>
        <v>109.47</v>
      </c>
      <c r="BA26" s="23">
        <f t="shared" si="5"/>
        <v>30.181947912950402</v>
      </c>
    </row>
    <row r="27" spans="1:53" ht="60" x14ac:dyDescent="0.25">
      <c r="A27" s="5">
        <v>18</v>
      </c>
      <c r="B27" s="16" t="s">
        <v>107</v>
      </c>
      <c r="C27" s="16">
        <v>2005</v>
      </c>
      <c r="D27" s="16">
        <v>2005</v>
      </c>
      <c r="E27" s="16">
        <v>2005</v>
      </c>
      <c r="F27" s="16" t="s">
        <v>18</v>
      </c>
      <c r="G27" s="16" t="s">
        <v>19</v>
      </c>
      <c r="H27" s="16" t="s">
        <v>77</v>
      </c>
      <c r="I27" s="16" t="s">
        <v>31</v>
      </c>
      <c r="J27" s="5">
        <v>0</v>
      </c>
      <c r="K27" s="5">
        <v>2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23">
        <v>119.28</v>
      </c>
      <c r="AC27" s="5">
        <f t="shared" si="0"/>
        <v>2</v>
      </c>
      <c r="AD27" s="23">
        <f t="shared" si="1"/>
        <v>121.28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2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23">
        <v>108.76</v>
      </c>
      <c r="AX27" s="5">
        <f t="shared" si="2"/>
        <v>2</v>
      </c>
      <c r="AY27" s="23">
        <f t="shared" si="3"/>
        <v>110.76</v>
      </c>
      <c r="AZ27" s="23">
        <f t="shared" si="4"/>
        <v>110.76</v>
      </c>
      <c r="BA27" s="23">
        <f t="shared" si="5"/>
        <v>31.716018551551912</v>
      </c>
    </row>
    <row r="28" spans="1:53" x14ac:dyDescent="0.25">
      <c r="A28" s="5">
        <v>19</v>
      </c>
      <c r="B28" s="16" t="s">
        <v>36</v>
      </c>
      <c r="C28" s="16">
        <v>2006</v>
      </c>
      <c r="D28" s="16">
        <v>2006</v>
      </c>
      <c r="E28" s="16">
        <v>2006</v>
      </c>
      <c r="F28" s="16">
        <v>2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2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2</v>
      </c>
      <c r="X28" s="5">
        <v>0</v>
      </c>
      <c r="Y28" s="5">
        <v>0</v>
      </c>
      <c r="Z28" s="5">
        <v>0</v>
      </c>
      <c r="AA28" s="5">
        <v>0</v>
      </c>
      <c r="AB28" s="23">
        <v>111.07</v>
      </c>
      <c r="AC28" s="5">
        <f t="shared" si="0"/>
        <v>4</v>
      </c>
      <c r="AD28" s="23">
        <f t="shared" si="1"/>
        <v>115.07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2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23">
        <v>110.95</v>
      </c>
      <c r="AX28" s="5">
        <f t="shared" si="2"/>
        <v>2</v>
      </c>
      <c r="AY28" s="23">
        <f t="shared" si="3"/>
        <v>112.95</v>
      </c>
      <c r="AZ28" s="23">
        <f t="shared" si="4"/>
        <v>112.95</v>
      </c>
      <c r="BA28" s="23">
        <f t="shared" si="5"/>
        <v>34.320371031038171</v>
      </c>
    </row>
    <row r="29" spans="1:53" ht="30" x14ac:dyDescent="0.25">
      <c r="A29" s="5">
        <v>20</v>
      </c>
      <c r="B29" s="16" t="s">
        <v>141</v>
      </c>
      <c r="C29" s="16">
        <v>2004</v>
      </c>
      <c r="D29" s="16">
        <v>2004</v>
      </c>
      <c r="E29" s="16">
        <v>2004</v>
      </c>
      <c r="F29" s="16">
        <v>3</v>
      </c>
      <c r="G29" s="16" t="s">
        <v>19</v>
      </c>
      <c r="H29" s="16" t="s">
        <v>44</v>
      </c>
      <c r="I29" s="16" t="s">
        <v>31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23">
        <v>113.34</v>
      </c>
      <c r="AC29" s="5">
        <f t="shared" si="0"/>
        <v>2</v>
      </c>
      <c r="AD29" s="23">
        <f t="shared" si="1"/>
        <v>115.34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2</v>
      </c>
      <c r="AV29" s="5">
        <v>0</v>
      </c>
      <c r="AW29" s="23">
        <v>112.66</v>
      </c>
      <c r="AX29" s="5">
        <f t="shared" si="2"/>
        <v>2</v>
      </c>
      <c r="AY29" s="23">
        <f t="shared" si="3"/>
        <v>114.66</v>
      </c>
      <c r="AZ29" s="23">
        <f t="shared" si="4"/>
        <v>114.66</v>
      </c>
      <c r="BA29" s="23">
        <f t="shared" si="5"/>
        <v>36.353906528719222</v>
      </c>
    </row>
    <row r="30" spans="1:53" ht="45" x14ac:dyDescent="0.25">
      <c r="A30" s="5">
        <v>21</v>
      </c>
      <c r="B30" s="16" t="s">
        <v>41</v>
      </c>
      <c r="C30" s="16">
        <v>2004</v>
      </c>
      <c r="D30" s="16">
        <v>2004</v>
      </c>
      <c r="E30" s="16">
        <v>2004</v>
      </c>
      <c r="F30" s="16">
        <v>3</v>
      </c>
      <c r="G30" s="16" t="s">
        <v>43</v>
      </c>
      <c r="H30" s="16" t="s">
        <v>44</v>
      </c>
      <c r="I30" s="16" t="s">
        <v>31</v>
      </c>
      <c r="J30" s="5">
        <v>2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</v>
      </c>
      <c r="Q30" s="5">
        <v>0</v>
      </c>
      <c r="R30" s="5">
        <v>0</v>
      </c>
      <c r="S30" s="5">
        <v>2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23">
        <v>110.62</v>
      </c>
      <c r="AC30" s="5">
        <f t="shared" si="0"/>
        <v>8</v>
      </c>
      <c r="AD30" s="23">
        <f t="shared" si="1"/>
        <v>118.62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2</v>
      </c>
      <c r="AS30" s="5">
        <v>0</v>
      </c>
      <c r="AT30" s="5">
        <v>2</v>
      </c>
      <c r="AU30" s="5">
        <v>0</v>
      </c>
      <c r="AV30" s="5">
        <v>0</v>
      </c>
      <c r="AW30" s="23">
        <v>110.19</v>
      </c>
      <c r="AX30" s="5">
        <f t="shared" si="2"/>
        <v>6</v>
      </c>
      <c r="AY30" s="23">
        <f t="shared" si="3"/>
        <v>116.19</v>
      </c>
      <c r="AZ30" s="23">
        <f t="shared" si="4"/>
        <v>116.19</v>
      </c>
      <c r="BA30" s="23">
        <f t="shared" si="5"/>
        <v>38.173385658223324</v>
      </c>
    </row>
    <row r="31" spans="1:53" x14ac:dyDescent="0.25">
      <c r="A31" s="5">
        <v>22</v>
      </c>
      <c r="B31" s="16" t="s">
        <v>186</v>
      </c>
      <c r="C31" s="16">
        <v>2004</v>
      </c>
      <c r="D31" s="16">
        <v>2004</v>
      </c>
      <c r="E31" s="16">
        <v>2004</v>
      </c>
      <c r="F31" s="16">
        <v>2</v>
      </c>
      <c r="G31" s="16" t="s">
        <v>12</v>
      </c>
      <c r="H31" s="16" t="s">
        <v>13</v>
      </c>
      <c r="I31" s="16" t="s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23">
        <v>126.37</v>
      </c>
      <c r="AC31" s="5">
        <f t="shared" si="0"/>
        <v>0</v>
      </c>
      <c r="AD31" s="23">
        <f t="shared" si="1"/>
        <v>126.37</v>
      </c>
      <c r="AE31" s="5">
        <v>0</v>
      </c>
      <c r="AF31" s="5">
        <v>2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23">
        <v>116.19</v>
      </c>
      <c r="AX31" s="5">
        <f t="shared" si="2"/>
        <v>2</v>
      </c>
      <c r="AY31" s="23">
        <f t="shared" si="3"/>
        <v>118.19</v>
      </c>
      <c r="AZ31" s="23">
        <f t="shared" si="4"/>
        <v>118.19</v>
      </c>
      <c r="BA31" s="23">
        <f t="shared" si="5"/>
        <v>40.55178974907836</v>
      </c>
    </row>
    <row r="32" spans="1:53" ht="30" x14ac:dyDescent="0.25">
      <c r="A32" s="5">
        <v>23</v>
      </c>
      <c r="B32" s="16" t="s">
        <v>158</v>
      </c>
      <c r="C32" s="16">
        <v>2003</v>
      </c>
      <c r="D32" s="16">
        <v>2003</v>
      </c>
      <c r="E32" s="16">
        <v>2003</v>
      </c>
      <c r="F32" s="16">
        <v>2</v>
      </c>
      <c r="G32" s="16" t="s">
        <v>47</v>
      </c>
      <c r="H32" s="16" t="s">
        <v>73</v>
      </c>
      <c r="I32" s="16" t="s">
        <v>74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23">
        <v>138.49</v>
      </c>
      <c r="AC32" s="5">
        <f t="shared" si="0"/>
        <v>2</v>
      </c>
      <c r="AD32" s="23">
        <f t="shared" si="1"/>
        <v>140.49</v>
      </c>
      <c r="AE32" s="5">
        <v>0</v>
      </c>
      <c r="AF32" s="5">
        <v>0</v>
      </c>
      <c r="AG32" s="5">
        <v>2</v>
      </c>
      <c r="AH32" s="5">
        <v>0</v>
      </c>
      <c r="AI32" s="5">
        <v>0</v>
      </c>
      <c r="AJ32" s="5">
        <v>2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23">
        <v>117.17</v>
      </c>
      <c r="AX32" s="5">
        <f t="shared" si="2"/>
        <v>4</v>
      </c>
      <c r="AY32" s="23">
        <f t="shared" si="3"/>
        <v>121.17</v>
      </c>
      <c r="AZ32" s="23">
        <f t="shared" si="4"/>
        <v>121.17</v>
      </c>
      <c r="BA32" s="23">
        <f t="shared" si="5"/>
        <v>44.095611844452371</v>
      </c>
    </row>
    <row r="33" spans="1:53" x14ac:dyDescent="0.25">
      <c r="A33" s="5">
        <v>24</v>
      </c>
      <c r="B33" s="16" t="s">
        <v>150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12</v>
      </c>
      <c r="H33" s="16" t="s">
        <v>13</v>
      </c>
      <c r="I33" s="16" t="s">
        <v>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0</v>
      </c>
      <c r="Y33" s="5">
        <v>2</v>
      </c>
      <c r="Z33" s="5">
        <v>0</v>
      </c>
      <c r="AA33" s="5">
        <v>0</v>
      </c>
      <c r="AB33" s="23">
        <v>122.69</v>
      </c>
      <c r="AC33" s="5">
        <f t="shared" si="0"/>
        <v>4</v>
      </c>
      <c r="AD33" s="23">
        <f t="shared" si="1"/>
        <v>126.69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2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23">
        <v>120.34</v>
      </c>
      <c r="AX33" s="5">
        <f t="shared" si="2"/>
        <v>2</v>
      </c>
      <c r="AY33" s="23">
        <f t="shared" si="3"/>
        <v>122.34</v>
      </c>
      <c r="AZ33" s="23">
        <f t="shared" si="4"/>
        <v>122.34</v>
      </c>
      <c r="BA33" s="23">
        <f t="shared" si="5"/>
        <v>45.486978237602564</v>
      </c>
    </row>
    <row r="34" spans="1:53" ht="45" x14ac:dyDescent="0.25">
      <c r="A34" s="5">
        <v>25</v>
      </c>
      <c r="B34" s="16" t="s">
        <v>210</v>
      </c>
      <c r="C34" s="16">
        <v>2004</v>
      </c>
      <c r="D34" s="16">
        <v>2004</v>
      </c>
      <c r="E34" s="16">
        <v>2004</v>
      </c>
      <c r="F34" s="16">
        <v>2</v>
      </c>
      <c r="G34" s="16" t="s">
        <v>47</v>
      </c>
      <c r="H34" s="16" t="s">
        <v>73</v>
      </c>
      <c r="I34" s="16" t="s">
        <v>49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</v>
      </c>
      <c r="Z34" s="5">
        <v>0</v>
      </c>
      <c r="AA34" s="5">
        <v>0</v>
      </c>
      <c r="AB34" s="23">
        <v>121.14</v>
      </c>
      <c r="AC34" s="5">
        <f t="shared" si="0"/>
        <v>4</v>
      </c>
      <c r="AD34" s="23">
        <f t="shared" si="1"/>
        <v>125.14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23"/>
      <c r="AX34" s="5">
        <f t="shared" si="2"/>
        <v>0</v>
      </c>
      <c r="AY34" s="23" t="s">
        <v>510</v>
      </c>
      <c r="AZ34" s="23">
        <f t="shared" si="4"/>
        <v>125.14</v>
      </c>
      <c r="BA34" s="23">
        <f t="shared" si="5"/>
        <v>48.816743964799613</v>
      </c>
    </row>
    <row r="35" spans="1:53" ht="30" x14ac:dyDescent="0.25">
      <c r="A35" s="5">
        <v>26</v>
      </c>
      <c r="B35" s="16" t="s">
        <v>81</v>
      </c>
      <c r="C35" s="16">
        <v>2006</v>
      </c>
      <c r="D35" s="16">
        <v>2006</v>
      </c>
      <c r="E35" s="16">
        <v>2006</v>
      </c>
      <c r="F35" s="16" t="s">
        <v>18</v>
      </c>
      <c r="G35" s="16" t="s">
        <v>19</v>
      </c>
      <c r="H35" s="16" t="s">
        <v>20</v>
      </c>
      <c r="I35" s="16" t="s">
        <v>21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2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23">
        <v>133.66</v>
      </c>
      <c r="AC35" s="5">
        <f t="shared" si="0"/>
        <v>4</v>
      </c>
      <c r="AD35" s="23">
        <f t="shared" si="1"/>
        <v>137.66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2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2</v>
      </c>
      <c r="AT35" s="5">
        <v>0</v>
      </c>
      <c r="AU35" s="5">
        <v>0</v>
      </c>
      <c r="AV35" s="5">
        <v>0</v>
      </c>
      <c r="AW35" s="23">
        <v>121.81</v>
      </c>
      <c r="AX35" s="5">
        <f t="shared" si="2"/>
        <v>4</v>
      </c>
      <c r="AY35" s="23">
        <f t="shared" si="3"/>
        <v>125.81</v>
      </c>
      <c r="AZ35" s="23">
        <f t="shared" si="4"/>
        <v>125.81</v>
      </c>
      <c r="BA35" s="23">
        <f t="shared" si="5"/>
        <v>49.613509335236053</v>
      </c>
    </row>
    <row r="36" spans="1:53" ht="30" x14ac:dyDescent="0.25">
      <c r="A36" s="5">
        <v>27</v>
      </c>
      <c r="B36" s="16" t="s">
        <v>170</v>
      </c>
      <c r="C36" s="16">
        <v>2006</v>
      </c>
      <c r="D36" s="16">
        <v>2006</v>
      </c>
      <c r="E36" s="16">
        <v>2006</v>
      </c>
      <c r="F36" s="16" t="s">
        <v>24</v>
      </c>
      <c r="G36" s="16" t="s">
        <v>47</v>
      </c>
      <c r="H36" s="16" t="s">
        <v>47</v>
      </c>
      <c r="I36" s="16" t="s">
        <v>74</v>
      </c>
      <c r="J36" s="5">
        <v>0</v>
      </c>
      <c r="K36" s="5">
        <v>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2</v>
      </c>
      <c r="V36" s="5">
        <v>0</v>
      </c>
      <c r="W36" s="5">
        <v>2</v>
      </c>
      <c r="X36" s="5">
        <v>0</v>
      </c>
      <c r="Y36" s="5">
        <v>0</v>
      </c>
      <c r="Z36" s="5">
        <v>0</v>
      </c>
      <c r="AA36" s="5">
        <v>0</v>
      </c>
      <c r="AB36" s="23">
        <v>121.21</v>
      </c>
      <c r="AC36" s="5">
        <f t="shared" si="0"/>
        <v>6</v>
      </c>
      <c r="AD36" s="23">
        <f t="shared" si="1"/>
        <v>127.21</v>
      </c>
      <c r="AE36" s="5">
        <v>0</v>
      </c>
      <c r="AF36" s="5">
        <v>2</v>
      </c>
      <c r="AG36" s="5">
        <v>0</v>
      </c>
      <c r="AH36" s="5">
        <v>0</v>
      </c>
      <c r="AI36" s="5">
        <v>0</v>
      </c>
      <c r="AJ36" s="5">
        <v>2</v>
      </c>
      <c r="AK36" s="5">
        <v>0</v>
      </c>
      <c r="AL36" s="5">
        <v>2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23">
        <v>125.54</v>
      </c>
      <c r="AX36" s="5">
        <f t="shared" si="2"/>
        <v>6</v>
      </c>
      <c r="AY36" s="23">
        <f t="shared" si="3"/>
        <v>131.54000000000002</v>
      </c>
      <c r="AZ36" s="23">
        <f t="shared" si="4"/>
        <v>127.21</v>
      </c>
      <c r="BA36" s="23">
        <f t="shared" si="5"/>
        <v>51.278392198834567</v>
      </c>
    </row>
    <row r="37" spans="1:53" ht="30" x14ac:dyDescent="0.25">
      <c r="A37" s="5">
        <v>28</v>
      </c>
      <c r="B37" s="16" t="s">
        <v>52</v>
      </c>
      <c r="C37" s="16">
        <v>2005</v>
      </c>
      <c r="D37" s="16">
        <v>2004</v>
      </c>
      <c r="E37" s="16">
        <v>2004</v>
      </c>
      <c r="F37" s="16">
        <v>3</v>
      </c>
      <c r="G37" s="16" t="s">
        <v>12</v>
      </c>
      <c r="H37" s="16" t="s">
        <v>53</v>
      </c>
      <c r="I37" s="16" t="s">
        <v>54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23">
        <v>129.22</v>
      </c>
      <c r="AC37" s="5">
        <f t="shared" si="0"/>
        <v>0</v>
      </c>
      <c r="AD37" s="23">
        <f t="shared" si="1"/>
        <v>129.22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2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23">
        <v>133.4</v>
      </c>
      <c r="AX37" s="5">
        <f t="shared" si="2"/>
        <v>4</v>
      </c>
      <c r="AY37" s="23">
        <f t="shared" si="3"/>
        <v>137.4</v>
      </c>
      <c r="AZ37" s="23">
        <f t="shared" si="4"/>
        <v>129.22</v>
      </c>
      <c r="BA37" s="23">
        <f t="shared" si="5"/>
        <v>53.668688310143885</v>
      </c>
    </row>
    <row r="38" spans="1:53" ht="30" x14ac:dyDescent="0.25">
      <c r="A38" s="5">
        <v>29</v>
      </c>
      <c r="B38" s="16" t="s">
        <v>103</v>
      </c>
      <c r="C38" s="16">
        <v>2006</v>
      </c>
      <c r="D38" s="16">
        <v>2006</v>
      </c>
      <c r="E38" s="16">
        <v>2006</v>
      </c>
      <c r="F38" s="16">
        <v>3</v>
      </c>
      <c r="G38" s="16" t="s">
        <v>12</v>
      </c>
      <c r="H38" s="16" t="s">
        <v>258</v>
      </c>
      <c r="I38" s="16" t="s">
        <v>54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23">
        <v>130.63999999999999</v>
      </c>
      <c r="AC38" s="5">
        <f t="shared" si="0"/>
        <v>2</v>
      </c>
      <c r="AD38" s="23">
        <f t="shared" si="1"/>
        <v>132.63999999999999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2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23">
        <v>127.63</v>
      </c>
      <c r="AX38" s="5">
        <f t="shared" si="2"/>
        <v>2</v>
      </c>
      <c r="AY38" s="23">
        <f t="shared" si="3"/>
        <v>129.63</v>
      </c>
      <c r="AZ38" s="23">
        <f t="shared" si="4"/>
        <v>129.63</v>
      </c>
      <c r="BA38" s="23">
        <f t="shared" si="5"/>
        <v>54.156261148769168</v>
      </c>
    </row>
    <row r="39" spans="1:53" x14ac:dyDescent="0.25">
      <c r="A39" s="5">
        <v>30</v>
      </c>
      <c r="B39" s="16" t="s">
        <v>206</v>
      </c>
      <c r="C39" s="16">
        <v>2007</v>
      </c>
      <c r="D39" s="16">
        <v>2007</v>
      </c>
      <c r="E39" s="16">
        <v>2007</v>
      </c>
      <c r="F39" s="16">
        <v>3</v>
      </c>
      <c r="G39" s="16" t="s">
        <v>12</v>
      </c>
      <c r="H39" s="16" t="s">
        <v>13</v>
      </c>
      <c r="I39" s="16" t="s">
        <v>14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2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23">
        <v>166.83</v>
      </c>
      <c r="AC39" s="5">
        <f t="shared" si="0"/>
        <v>6</v>
      </c>
      <c r="AD39" s="23">
        <f t="shared" si="1"/>
        <v>172.83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23">
        <v>130.91</v>
      </c>
      <c r="AX39" s="5">
        <f t="shared" si="2"/>
        <v>0</v>
      </c>
      <c r="AY39" s="23">
        <f t="shared" si="3"/>
        <v>130.91</v>
      </c>
      <c r="AZ39" s="23">
        <f t="shared" si="4"/>
        <v>130.91</v>
      </c>
      <c r="BA39" s="23">
        <f t="shared" si="5"/>
        <v>55.678439766916391</v>
      </c>
    </row>
    <row r="40" spans="1:53" ht="30" x14ac:dyDescent="0.25">
      <c r="A40" s="5">
        <v>31</v>
      </c>
      <c r="B40" s="16" t="s">
        <v>61</v>
      </c>
      <c r="C40" s="16">
        <v>2005</v>
      </c>
      <c r="D40" s="16">
        <v>2005</v>
      </c>
      <c r="E40" s="16">
        <v>2005</v>
      </c>
      <c r="F40" s="16">
        <v>3</v>
      </c>
      <c r="G40" s="16" t="s">
        <v>12</v>
      </c>
      <c r="H40" s="16" t="s">
        <v>53</v>
      </c>
      <c r="I40" s="16" t="s">
        <v>54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2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23">
        <v>140.87</v>
      </c>
      <c r="AC40" s="5">
        <f t="shared" si="0"/>
        <v>4</v>
      </c>
      <c r="AD40" s="23">
        <f t="shared" si="1"/>
        <v>144.87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2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23">
        <v>132.15</v>
      </c>
      <c r="AX40" s="5">
        <f t="shared" si="2"/>
        <v>2</v>
      </c>
      <c r="AY40" s="23">
        <f t="shared" si="3"/>
        <v>134.15</v>
      </c>
      <c r="AZ40" s="23">
        <f t="shared" si="4"/>
        <v>134.15</v>
      </c>
      <c r="BA40" s="23">
        <f t="shared" si="5"/>
        <v>59.531454394101559</v>
      </c>
    </row>
    <row r="41" spans="1:53" ht="60" x14ac:dyDescent="0.25">
      <c r="A41" s="5">
        <v>32</v>
      </c>
      <c r="B41" s="16" t="s">
        <v>76</v>
      </c>
      <c r="C41" s="16">
        <v>2007</v>
      </c>
      <c r="D41" s="16">
        <v>2007</v>
      </c>
      <c r="E41" s="16">
        <v>2007</v>
      </c>
      <c r="F41" s="16" t="s">
        <v>18</v>
      </c>
      <c r="G41" s="16" t="s">
        <v>19</v>
      </c>
      <c r="H41" s="16" t="s">
        <v>77</v>
      </c>
      <c r="I41" s="16" t="s">
        <v>31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23">
        <v>132.69999999999999</v>
      </c>
      <c r="AC41" s="5">
        <f t="shared" si="0"/>
        <v>2</v>
      </c>
      <c r="AD41" s="23">
        <f t="shared" si="1"/>
        <v>134.69999999999999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23">
        <v>136.29</v>
      </c>
      <c r="AX41" s="5">
        <f t="shared" si="2"/>
        <v>0</v>
      </c>
      <c r="AY41" s="23">
        <f t="shared" si="3"/>
        <v>136.29</v>
      </c>
      <c r="AZ41" s="23">
        <f t="shared" si="4"/>
        <v>134.69999999999999</v>
      </c>
      <c r="BA41" s="23">
        <f t="shared" si="5"/>
        <v>60.185515519086671</v>
      </c>
    </row>
    <row r="42" spans="1:53" x14ac:dyDescent="0.25">
      <c r="A42" s="5">
        <v>33</v>
      </c>
      <c r="B42" s="16" t="s">
        <v>178</v>
      </c>
      <c r="C42" s="16">
        <v>2004</v>
      </c>
      <c r="D42" s="16">
        <v>2004</v>
      </c>
      <c r="E42" s="16">
        <v>2004</v>
      </c>
      <c r="F42" s="16" t="s">
        <v>18</v>
      </c>
      <c r="G42" s="16" t="s">
        <v>12</v>
      </c>
      <c r="H42" s="16" t="s">
        <v>13</v>
      </c>
      <c r="I42" s="16" t="s">
        <v>14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2</v>
      </c>
      <c r="Q42" s="5">
        <v>0</v>
      </c>
      <c r="R42" s="5">
        <v>0</v>
      </c>
      <c r="S42" s="5">
        <v>0</v>
      </c>
      <c r="T42" s="5">
        <v>0</v>
      </c>
      <c r="U42" s="5">
        <v>2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23">
        <v>130.9</v>
      </c>
      <c r="AC42" s="5">
        <f t="shared" ref="AC42:AC62" si="6">SUM(J42:AA42)</f>
        <v>4</v>
      </c>
      <c r="AD42" s="23">
        <f t="shared" ref="AD42:AD56" si="7">AB42+AC42</f>
        <v>134.9</v>
      </c>
      <c r="AE42" s="5">
        <v>0</v>
      </c>
      <c r="AF42" s="5">
        <v>2</v>
      </c>
      <c r="AG42" s="5">
        <v>0</v>
      </c>
      <c r="AH42" s="5">
        <v>0</v>
      </c>
      <c r="AI42" s="5">
        <v>2</v>
      </c>
      <c r="AJ42" s="5">
        <v>0</v>
      </c>
      <c r="AK42" s="5">
        <v>2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2</v>
      </c>
      <c r="AU42" s="5">
        <v>0</v>
      </c>
      <c r="AV42" s="5">
        <v>2</v>
      </c>
      <c r="AW42" s="23">
        <v>153.78</v>
      </c>
      <c r="AX42" s="5">
        <f t="shared" ref="AX42:AX62" si="8">SUM(AE42:AV42)</f>
        <v>10</v>
      </c>
      <c r="AY42" s="23">
        <f t="shared" ref="AY42:AY56" si="9">AW42+AX42</f>
        <v>163.78</v>
      </c>
      <c r="AZ42" s="23">
        <f t="shared" ref="AZ42:AZ56" si="10">MIN(AY42,AD42)</f>
        <v>134.9</v>
      </c>
      <c r="BA42" s="23">
        <f t="shared" ref="BA42:BA62" si="11">IF( AND(ISNUMBER(AZ$10),ISNUMBER(AZ42)),(AZ42-AZ$10)/AZ$10*100,"")</f>
        <v>60.423355928172192</v>
      </c>
    </row>
    <row r="43" spans="1:53" ht="30" x14ac:dyDescent="0.25">
      <c r="A43" s="5">
        <v>34</v>
      </c>
      <c r="B43" s="16" t="s">
        <v>38</v>
      </c>
      <c r="C43" s="16">
        <v>2006</v>
      </c>
      <c r="D43" s="16">
        <v>2006</v>
      </c>
      <c r="E43" s="16">
        <v>2006</v>
      </c>
      <c r="F43" s="16" t="s">
        <v>18</v>
      </c>
      <c r="G43" s="16" t="s">
        <v>19</v>
      </c>
      <c r="H43" s="16" t="s">
        <v>20</v>
      </c>
      <c r="I43" s="16" t="s">
        <v>21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2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23">
        <v>133.21</v>
      </c>
      <c r="AC43" s="5">
        <f t="shared" si="6"/>
        <v>2</v>
      </c>
      <c r="AD43" s="23">
        <f t="shared" si="7"/>
        <v>135.21</v>
      </c>
      <c r="AE43" s="5">
        <v>0</v>
      </c>
      <c r="AF43" s="5">
        <v>0</v>
      </c>
      <c r="AG43" s="5">
        <v>0</v>
      </c>
      <c r="AH43" s="5">
        <v>0</v>
      </c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23"/>
      <c r="AX43" s="5">
        <f t="shared" si="8"/>
        <v>0</v>
      </c>
      <c r="AY43" s="23" t="s">
        <v>548</v>
      </c>
      <c r="AZ43" s="23">
        <f t="shared" si="10"/>
        <v>135.21</v>
      </c>
      <c r="BA43" s="23">
        <f t="shared" si="11"/>
        <v>60.792008562254729</v>
      </c>
    </row>
    <row r="44" spans="1:53" x14ac:dyDescent="0.25">
      <c r="A44" s="5">
        <v>35</v>
      </c>
      <c r="B44" s="16" t="s">
        <v>200</v>
      </c>
      <c r="C44" s="16">
        <v>2005</v>
      </c>
      <c r="D44" s="16">
        <v>2005</v>
      </c>
      <c r="E44" s="16">
        <v>2005</v>
      </c>
      <c r="F44" s="16">
        <v>3</v>
      </c>
      <c r="G44" s="16" t="s">
        <v>12</v>
      </c>
      <c r="H44" s="16" t="s">
        <v>13</v>
      </c>
      <c r="I44" s="16" t="s">
        <v>14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2</v>
      </c>
      <c r="AB44" s="23">
        <v>147.35</v>
      </c>
      <c r="AC44" s="5">
        <f t="shared" si="6"/>
        <v>6</v>
      </c>
      <c r="AD44" s="23">
        <f t="shared" si="7"/>
        <v>153.35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2</v>
      </c>
      <c r="AP44" s="5">
        <v>0</v>
      </c>
      <c r="AQ44" s="5">
        <v>2</v>
      </c>
      <c r="AR44" s="5">
        <v>2</v>
      </c>
      <c r="AS44" s="5">
        <v>2</v>
      </c>
      <c r="AT44" s="5">
        <v>2</v>
      </c>
      <c r="AU44" s="5">
        <v>0</v>
      </c>
      <c r="AV44" s="5">
        <v>2</v>
      </c>
      <c r="AW44" s="23">
        <v>124.04</v>
      </c>
      <c r="AX44" s="5">
        <f t="shared" si="8"/>
        <v>12</v>
      </c>
      <c r="AY44" s="23">
        <f t="shared" si="9"/>
        <v>136.04000000000002</v>
      </c>
      <c r="AZ44" s="23">
        <f t="shared" si="10"/>
        <v>136.04000000000002</v>
      </c>
      <c r="BA44" s="23">
        <f t="shared" si="11"/>
        <v>61.779046259959578</v>
      </c>
    </row>
    <row r="45" spans="1:53" ht="30" x14ac:dyDescent="0.25">
      <c r="A45" s="5">
        <v>36</v>
      </c>
      <c r="B45" s="16" t="s">
        <v>23</v>
      </c>
      <c r="C45" s="16">
        <v>2007</v>
      </c>
      <c r="D45" s="16">
        <v>2007</v>
      </c>
      <c r="E45" s="16">
        <v>2007</v>
      </c>
      <c r="F45" s="16" t="s">
        <v>18</v>
      </c>
      <c r="G45" s="16" t="s">
        <v>19</v>
      </c>
      <c r="H45" s="16" t="s">
        <v>20</v>
      </c>
      <c r="I45" s="16" t="s">
        <v>21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2</v>
      </c>
      <c r="AB45" s="23">
        <v>136.41</v>
      </c>
      <c r="AC45" s="5">
        <f t="shared" si="6"/>
        <v>2</v>
      </c>
      <c r="AD45" s="23">
        <f t="shared" si="7"/>
        <v>138.41</v>
      </c>
      <c r="AE45" s="5">
        <v>0</v>
      </c>
      <c r="AF45" s="5">
        <v>0</v>
      </c>
      <c r="AG45" s="5">
        <v>0</v>
      </c>
      <c r="AH45" s="5">
        <v>0</v>
      </c>
      <c r="AI45" s="5">
        <v>2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23">
        <v>139.01</v>
      </c>
      <c r="AX45" s="5">
        <f t="shared" si="8"/>
        <v>2</v>
      </c>
      <c r="AY45" s="23">
        <f t="shared" si="9"/>
        <v>141.01</v>
      </c>
      <c r="AZ45" s="23">
        <f t="shared" si="10"/>
        <v>138.41</v>
      </c>
      <c r="BA45" s="23">
        <f t="shared" si="11"/>
        <v>64.597455107622764</v>
      </c>
    </row>
    <row r="46" spans="1:53" x14ac:dyDescent="0.25">
      <c r="A46" s="5">
        <v>37</v>
      </c>
      <c r="B46" s="16" t="s">
        <v>26</v>
      </c>
      <c r="C46" s="16">
        <v>2006</v>
      </c>
      <c r="D46" s="16">
        <v>2006</v>
      </c>
      <c r="E46" s="16">
        <v>2006</v>
      </c>
      <c r="F46" s="16" t="s">
        <v>18</v>
      </c>
      <c r="G46" s="16" t="s">
        <v>12</v>
      </c>
      <c r="H46" s="16" t="s">
        <v>13</v>
      </c>
      <c r="I46" s="16" t="s">
        <v>118</v>
      </c>
      <c r="J46" s="5">
        <v>0</v>
      </c>
      <c r="K46" s="5">
        <v>0</v>
      </c>
      <c r="L46" s="5">
        <v>0</v>
      </c>
      <c r="M46" s="5">
        <v>0</v>
      </c>
      <c r="N46" s="5">
        <v>2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2</v>
      </c>
      <c r="AB46" s="23">
        <v>133.6</v>
      </c>
      <c r="AC46" s="5">
        <f t="shared" si="6"/>
        <v>6</v>
      </c>
      <c r="AD46" s="23">
        <f t="shared" si="7"/>
        <v>139.6</v>
      </c>
      <c r="AE46" s="5">
        <v>0</v>
      </c>
      <c r="AF46" s="5">
        <v>2</v>
      </c>
      <c r="AG46" s="5">
        <v>2</v>
      </c>
      <c r="AH46" s="5">
        <v>0</v>
      </c>
      <c r="AI46" s="5">
        <v>2</v>
      </c>
      <c r="AJ46" s="5">
        <v>0</v>
      </c>
      <c r="AK46" s="5">
        <v>2</v>
      </c>
      <c r="AL46" s="5">
        <v>0</v>
      </c>
      <c r="AM46" s="5">
        <v>2</v>
      </c>
      <c r="AN46" s="5">
        <v>2</v>
      </c>
      <c r="AO46" s="5">
        <v>2</v>
      </c>
      <c r="AP46" s="5">
        <v>0</v>
      </c>
      <c r="AQ46" s="5">
        <v>0</v>
      </c>
      <c r="AR46" s="5">
        <v>2</v>
      </c>
      <c r="AS46" s="5">
        <v>0</v>
      </c>
      <c r="AT46" s="5">
        <v>0</v>
      </c>
      <c r="AU46" s="5">
        <v>0</v>
      </c>
      <c r="AV46" s="5">
        <v>0</v>
      </c>
      <c r="AW46" s="23">
        <v>132.5</v>
      </c>
      <c r="AX46" s="5">
        <f t="shared" si="8"/>
        <v>16</v>
      </c>
      <c r="AY46" s="23">
        <f t="shared" si="9"/>
        <v>148.5</v>
      </c>
      <c r="AZ46" s="23">
        <f t="shared" si="10"/>
        <v>139.6</v>
      </c>
      <c r="BA46" s="23">
        <f t="shared" si="11"/>
        <v>66.012605541681509</v>
      </c>
    </row>
    <row r="47" spans="1:53" ht="30" x14ac:dyDescent="0.25">
      <c r="A47" s="5">
        <v>38</v>
      </c>
      <c r="B47" s="16" t="s">
        <v>188</v>
      </c>
      <c r="C47" s="16">
        <v>2006</v>
      </c>
      <c r="D47" s="16">
        <v>2006</v>
      </c>
      <c r="E47" s="16">
        <v>2006</v>
      </c>
      <c r="F47" s="16" t="s">
        <v>18</v>
      </c>
      <c r="G47" s="16" t="s">
        <v>19</v>
      </c>
      <c r="H47" s="16" t="s">
        <v>20</v>
      </c>
      <c r="I47" s="16" t="s">
        <v>21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2</v>
      </c>
      <c r="P47" s="5">
        <v>0</v>
      </c>
      <c r="Q47" s="5">
        <v>0</v>
      </c>
      <c r="R47" s="5">
        <v>0</v>
      </c>
      <c r="S47" s="5">
        <v>2</v>
      </c>
      <c r="T47" s="5">
        <v>0</v>
      </c>
      <c r="U47" s="5">
        <v>0</v>
      </c>
      <c r="V47" s="5">
        <v>0</v>
      </c>
      <c r="W47" s="5">
        <v>2</v>
      </c>
      <c r="X47" s="5">
        <v>2</v>
      </c>
      <c r="Y47" s="5">
        <v>0</v>
      </c>
      <c r="Z47" s="5">
        <v>0</v>
      </c>
      <c r="AA47" s="5">
        <v>2</v>
      </c>
      <c r="AB47" s="23">
        <v>137.28</v>
      </c>
      <c r="AC47" s="5">
        <f t="shared" si="6"/>
        <v>10</v>
      </c>
      <c r="AD47" s="23">
        <f t="shared" si="7"/>
        <v>147.28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23">
        <v>142.25</v>
      </c>
      <c r="AX47" s="5">
        <f t="shared" si="8"/>
        <v>0</v>
      </c>
      <c r="AY47" s="23">
        <f t="shared" si="9"/>
        <v>142.25</v>
      </c>
      <c r="AZ47" s="23">
        <f t="shared" si="10"/>
        <v>142.25</v>
      </c>
      <c r="BA47" s="23">
        <f t="shared" si="11"/>
        <v>69.163990962064446</v>
      </c>
    </row>
    <row r="48" spans="1:53" x14ac:dyDescent="0.25">
      <c r="A48" s="5">
        <v>39</v>
      </c>
      <c r="B48" s="16" t="s">
        <v>208</v>
      </c>
      <c r="C48" s="16">
        <v>2006</v>
      </c>
      <c r="D48" s="16">
        <v>2006</v>
      </c>
      <c r="E48" s="16">
        <v>2006</v>
      </c>
      <c r="F48" s="16">
        <v>3</v>
      </c>
      <c r="G48" s="16" t="s">
        <v>12</v>
      </c>
      <c r="H48" s="16" t="s">
        <v>13</v>
      </c>
      <c r="I48" s="16" t="s">
        <v>14</v>
      </c>
      <c r="J48" s="5">
        <v>2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2</v>
      </c>
      <c r="Y48" s="5">
        <v>2</v>
      </c>
      <c r="Z48" s="5">
        <v>0</v>
      </c>
      <c r="AA48" s="5">
        <v>0</v>
      </c>
      <c r="AB48" s="23">
        <v>138.68</v>
      </c>
      <c r="AC48" s="5">
        <f t="shared" si="6"/>
        <v>6</v>
      </c>
      <c r="AD48" s="23">
        <f t="shared" si="7"/>
        <v>144.68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2</v>
      </c>
      <c r="AU48" s="5">
        <v>2</v>
      </c>
      <c r="AV48" s="5">
        <v>0</v>
      </c>
      <c r="AW48" s="23">
        <v>138.37</v>
      </c>
      <c r="AX48" s="5">
        <f t="shared" si="8"/>
        <v>4</v>
      </c>
      <c r="AY48" s="23">
        <f t="shared" si="9"/>
        <v>142.37</v>
      </c>
      <c r="AZ48" s="23">
        <f t="shared" si="10"/>
        <v>142.37</v>
      </c>
      <c r="BA48" s="23">
        <f t="shared" si="11"/>
        <v>69.306695207515759</v>
      </c>
    </row>
    <row r="49" spans="1:53" ht="60" x14ac:dyDescent="0.25">
      <c r="A49" s="5">
        <v>40</v>
      </c>
      <c r="B49" s="16" t="s">
        <v>156</v>
      </c>
      <c r="C49" s="16">
        <v>2007</v>
      </c>
      <c r="D49" s="16">
        <v>2007</v>
      </c>
      <c r="E49" s="16">
        <v>2007</v>
      </c>
      <c r="F49" s="16">
        <v>2</v>
      </c>
      <c r="G49" s="16" t="s">
        <v>47</v>
      </c>
      <c r="H49" s="16" t="s">
        <v>73</v>
      </c>
      <c r="I49" s="16" t="s">
        <v>65</v>
      </c>
      <c r="J49" s="5">
        <v>0</v>
      </c>
      <c r="K49" s="5">
        <v>0</v>
      </c>
      <c r="L49" s="5">
        <v>0</v>
      </c>
      <c r="M49" s="5">
        <v>0</v>
      </c>
      <c r="N49" s="5">
        <v>2</v>
      </c>
      <c r="O49" s="5">
        <v>2</v>
      </c>
      <c r="P49" s="5">
        <v>2</v>
      </c>
      <c r="Q49" s="5">
        <v>0</v>
      </c>
      <c r="R49" s="5">
        <v>0</v>
      </c>
      <c r="S49" s="5">
        <v>0</v>
      </c>
      <c r="T49" s="5">
        <v>2</v>
      </c>
      <c r="U49" s="5">
        <v>2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23">
        <v>149.69</v>
      </c>
      <c r="AC49" s="5">
        <f t="shared" si="6"/>
        <v>10</v>
      </c>
      <c r="AD49" s="23">
        <f t="shared" si="7"/>
        <v>159.69</v>
      </c>
      <c r="AE49" s="5">
        <v>0</v>
      </c>
      <c r="AF49" s="5">
        <v>2</v>
      </c>
      <c r="AG49" s="5">
        <v>0</v>
      </c>
      <c r="AH49" s="5">
        <v>0</v>
      </c>
      <c r="AI49" s="5">
        <v>0</v>
      </c>
      <c r="AJ49" s="5">
        <v>0</v>
      </c>
      <c r="AK49" s="5">
        <v>2</v>
      </c>
      <c r="AL49" s="5">
        <v>2</v>
      </c>
      <c r="AM49" s="5">
        <v>0</v>
      </c>
      <c r="AN49" s="5">
        <v>0</v>
      </c>
      <c r="AO49" s="5">
        <v>2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23">
        <v>136.25</v>
      </c>
      <c r="AX49" s="5">
        <f t="shared" si="8"/>
        <v>8</v>
      </c>
      <c r="AY49" s="23">
        <f t="shared" si="9"/>
        <v>144.25</v>
      </c>
      <c r="AZ49" s="23">
        <f t="shared" si="10"/>
        <v>144.25</v>
      </c>
      <c r="BA49" s="23">
        <f t="shared" si="11"/>
        <v>71.542395052919488</v>
      </c>
    </row>
    <row r="50" spans="1:53" ht="45" x14ac:dyDescent="0.25">
      <c r="A50" s="5">
        <v>41</v>
      </c>
      <c r="B50" s="16" t="s">
        <v>180</v>
      </c>
      <c r="C50" s="16">
        <v>2008</v>
      </c>
      <c r="D50" s="16">
        <v>2008</v>
      </c>
      <c r="E50" s="16">
        <v>2008</v>
      </c>
      <c r="F50" s="16" t="s">
        <v>18</v>
      </c>
      <c r="G50" s="16" t="s">
        <v>43</v>
      </c>
      <c r="H50" s="16" t="s">
        <v>13</v>
      </c>
      <c r="I50" s="16" t="s">
        <v>14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23">
        <v>148.13999999999999</v>
      </c>
      <c r="AC50" s="5">
        <f t="shared" si="6"/>
        <v>2</v>
      </c>
      <c r="AD50" s="23">
        <f t="shared" si="7"/>
        <v>150.13999999999999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23"/>
      <c r="AX50" s="5">
        <f t="shared" si="8"/>
        <v>0</v>
      </c>
      <c r="AY50" s="23" t="s">
        <v>510</v>
      </c>
      <c r="AZ50" s="23">
        <f t="shared" si="10"/>
        <v>150.13999999999999</v>
      </c>
      <c r="BA50" s="23">
        <f t="shared" si="11"/>
        <v>78.546795100487557</v>
      </c>
    </row>
    <row r="51" spans="1:53" ht="30" x14ac:dyDescent="0.25">
      <c r="A51" s="5">
        <v>42</v>
      </c>
      <c r="B51" s="16" t="s">
        <v>112</v>
      </c>
      <c r="C51" s="16">
        <v>2008</v>
      </c>
      <c r="D51" s="16">
        <v>2008</v>
      </c>
      <c r="E51" s="16">
        <v>2008</v>
      </c>
      <c r="F51" s="16" t="s">
        <v>18</v>
      </c>
      <c r="G51" s="16" t="s">
        <v>19</v>
      </c>
      <c r="H51" s="16" t="s">
        <v>20</v>
      </c>
      <c r="I51" s="16" t="s">
        <v>21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23">
        <v>153.38</v>
      </c>
      <c r="AC51" s="5">
        <f t="shared" si="6"/>
        <v>0</v>
      </c>
      <c r="AD51" s="23">
        <f t="shared" si="7"/>
        <v>153.38</v>
      </c>
      <c r="AE51" s="5">
        <v>0</v>
      </c>
      <c r="AF51" s="5">
        <v>2</v>
      </c>
      <c r="AG51" s="5">
        <v>0</v>
      </c>
      <c r="AH51" s="5">
        <v>0</v>
      </c>
      <c r="AI51" s="5">
        <v>0</v>
      </c>
      <c r="AJ51" s="5">
        <v>2</v>
      </c>
      <c r="AK51" s="5">
        <v>0</v>
      </c>
      <c r="AL51" s="5">
        <v>0</v>
      </c>
      <c r="AM51" s="5">
        <v>0</v>
      </c>
      <c r="AN51" s="5">
        <v>2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23">
        <v>144.97999999999999</v>
      </c>
      <c r="AX51" s="5">
        <f t="shared" si="8"/>
        <v>6</v>
      </c>
      <c r="AY51" s="23">
        <f t="shared" si="9"/>
        <v>150.97999999999999</v>
      </c>
      <c r="AZ51" s="23">
        <f t="shared" si="10"/>
        <v>150.97999999999999</v>
      </c>
      <c r="BA51" s="23">
        <f t="shared" si="11"/>
        <v>79.545724818646661</v>
      </c>
    </row>
    <row r="52" spans="1:53" ht="30" x14ac:dyDescent="0.25">
      <c r="A52" s="5">
        <v>43</v>
      </c>
      <c r="B52" s="16" t="s">
        <v>194</v>
      </c>
      <c r="C52" s="16">
        <v>2004</v>
      </c>
      <c r="D52" s="16">
        <v>2004</v>
      </c>
      <c r="E52" s="16">
        <v>2004</v>
      </c>
      <c r="F52" s="16" t="s">
        <v>24</v>
      </c>
      <c r="G52" s="16" t="s">
        <v>47</v>
      </c>
      <c r="H52" s="16" t="s">
        <v>73</v>
      </c>
      <c r="I52" s="16" t="s">
        <v>196</v>
      </c>
      <c r="J52" s="5">
        <v>2</v>
      </c>
      <c r="K52" s="5">
        <v>0</v>
      </c>
      <c r="L52" s="5">
        <v>0</v>
      </c>
      <c r="M52" s="5">
        <v>0</v>
      </c>
      <c r="N52" s="5">
        <v>2</v>
      </c>
      <c r="O52" s="5">
        <v>2</v>
      </c>
      <c r="P52" s="5">
        <v>0</v>
      </c>
      <c r="Q52" s="5">
        <v>0</v>
      </c>
      <c r="R52" s="5">
        <v>2</v>
      </c>
      <c r="S52" s="5">
        <v>0</v>
      </c>
      <c r="T52" s="5">
        <v>0</v>
      </c>
      <c r="U52" s="5">
        <v>0</v>
      </c>
      <c r="V52" s="5">
        <v>0</v>
      </c>
      <c r="W52" s="5">
        <v>2</v>
      </c>
      <c r="X52" s="5">
        <v>0</v>
      </c>
      <c r="Y52" s="5">
        <v>2</v>
      </c>
      <c r="Z52" s="5">
        <v>2</v>
      </c>
      <c r="AA52" s="5">
        <v>2</v>
      </c>
      <c r="AB52" s="23">
        <v>143.96</v>
      </c>
      <c r="AC52" s="5">
        <f t="shared" si="6"/>
        <v>16</v>
      </c>
      <c r="AD52" s="23">
        <f t="shared" si="7"/>
        <v>159.96</v>
      </c>
      <c r="AE52" s="5">
        <v>0</v>
      </c>
      <c r="AF52" s="5">
        <v>2</v>
      </c>
      <c r="AG52" s="5">
        <v>0</v>
      </c>
      <c r="AH52" s="5">
        <v>2</v>
      </c>
      <c r="AI52" s="5">
        <v>0</v>
      </c>
      <c r="AJ52" s="5">
        <v>0</v>
      </c>
      <c r="AK52" s="5">
        <v>2</v>
      </c>
      <c r="AL52" s="5">
        <v>0</v>
      </c>
      <c r="AM52" s="5">
        <v>2</v>
      </c>
      <c r="AN52" s="5">
        <v>0</v>
      </c>
      <c r="AO52" s="5">
        <v>0</v>
      </c>
      <c r="AP52" s="5">
        <v>2</v>
      </c>
      <c r="AQ52" s="5">
        <v>0</v>
      </c>
      <c r="AR52" s="5">
        <v>2</v>
      </c>
      <c r="AS52" s="5">
        <v>2</v>
      </c>
      <c r="AT52" s="5">
        <v>0</v>
      </c>
      <c r="AU52" s="5">
        <v>2</v>
      </c>
      <c r="AV52" s="5">
        <v>2</v>
      </c>
      <c r="AW52" s="23">
        <v>157.53</v>
      </c>
      <c r="AX52" s="5">
        <f t="shared" si="8"/>
        <v>18</v>
      </c>
      <c r="AY52" s="23">
        <f t="shared" si="9"/>
        <v>175.53</v>
      </c>
      <c r="AZ52" s="23">
        <f t="shared" si="10"/>
        <v>159.96</v>
      </c>
      <c r="BA52" s="23">
        <f t="shared" si="11"/>
        <v>90.2247591865858</v>
      </c>
    </row>
    <row r="53" spans="1:53" ht="30" x14ac:dyDescent="0.25">
      <c r="A53" s="5">
        <v>44</v>
      </c>
      <c r="B53" s="16" t="s">
        <v>164</v>
      </c>
      <c r="C53" s="16">
        <v>2007</v>
      </c>
      <c r="D53" s="16">
        <v>2007</v>
      </c>
      <c r="E53" s="16">
        <v>2007</v>
      </c>
      <c r="F53" s="16" t="s">
        <v>18</v>
      </c>
      <c r="G53" s="16" t="s">
        <v>19</v>
      </c>
      <c r="H53" s="16" t="s">
        <v>20</v>
      </c>
      <c r="I53" s="16" t="s">
        <v>21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2</v>
      </c>
      <c r="Y53" s="5">
        <v>0</v>
      </c>
      <c r="Z53" s="5">
        <v>0</v>
      </c>
      <c r="AA53" s="5">
        <v>0</v>
      </c>
      <c r="AB53" s="23">
        <v>165</v>
      </c>
      <c r="AC53" s="5">
        <f t="shared" si="6"/>
        <v>2</v>
      </c>
      <c r="AD53" s="23">
        <f t="shared" si="7"/>
        <v>167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2</v>
      </c>
      <c r="AN53" s="5">
        <v>2</v>
      </c>
      <c r="AO53" s="5">
        <v>2</v>
      </c>
      <c r="AP53" s="5">
        <v>0</v>
      </c>
      <c r="AQ53" s="5">
        <v>0</v>
      </c>
      <c r="AR53" s="5">
        <v>0</v>
      </c>
      <c r="AS53" s="5">
        <v>2</v>
      </c>
      <c r="AT53" s="5">
        <v>0</v>
      </c>
      <c r="AU53" s="5">
        <v>0</v>
      </c>
      <c r="AV53" s="5">
        <v>0</v>
      </c>
      <c r="AW53" s="23">
        <v>160.19</v>
      </c>
      <c r="AX53" s="5">
        <f t="shared" si="8"/>
        <v>8</v>
      </c>
      <c r="AY53" s="23">
        <f t="shared" si="9"/>
        <v>168.19</v>
      </c>
      <c r="AZ53" s="23">
        <f t="shared" si="10"/>
        <v>167</v>
      </c>
      <c r="BA53" s="23">
        <f t="shared" si="11"/>
        <v>98.596741586395524</v>
      </c>
    </row>
    <row r="54" spans="1:53" ht="30" x14ac:dyDescent="0.25">
      <c r="A54" s="5">
        <v>45</v>
      </c>
      <c r="B54" s="16" t="s">
        <v>17</v>
      </c>
      <c r="C54" s="16">
        <v>2008</v>
      </c>
      <c r="D54" s="16">
        <v>2008</v>
      </c>
      <c r="E54" s="16">
        <v>2008</v>
      </c>
      <c r="F54" s="16" t="s">
        <v>18</v>
      </c>
      <c r="G54" s="16" t="s">
        <v>19</v>
      </c>
      <c r="H54" s="16" t="s">
        <v>20</v>
      </c>
      <c r="I54" s="16" t="s">
        <v>21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23">
        <v>172.07</v>
      </c>
      <c r="AC54" s="5">
        <f t="shared" si="6"/>
        <v>0</v>
      </c>
      <c r="AD54" s="23">
        <f t="shared" si="7"/>
        <v>172.07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2</v>
      </c>
      <c r="AU54" s="5">
        <v>0</v>
      </c>
      <c r="AV54" s="5">
        <v>0</v>
      </c>
      <c r="AW54" s="23">
        <v>182.28</v>
      </c>
      <c r="AX54" s="5">
        <f t="shared" si="8"/>
        <v>2</v>
      </c>
      <c r="AY54" s="23">
        <f t="shared" si="9"/>
        <v>184.28</v>
      </c>
      <c r="AZ54" s="23">
        <f t="shared" si="10"/>
        <v>172.07</v>
      </c>
      <c r="BA54" s="23">
        <f t="shared" si="11"/>
        <v>104.62599595671303</v>
      </c>
    </row>
    <row r="55" spans="1:53" x14ac:dyDescent="0.25">
      <c r="A55" s="5">
        <v>46</v>
      </c>
      <c r="B55" s="16" t="s">
        <v>168</v>
      </c>
      <c r="C55" s="16">
        <v>2007</v>
      </c>
      <c r="D55" s="16">
        <v>2007</v>
      </c>
      <c r="E55" s="16">
        <v>2007</v>
      </c>
      <c r="F55" s="16" t="s">
        <v>18</v>
      </c>
      <c r="G55" s="16" t="s">
        <v>12</v>
      </c>
      <c r="H55" s="16" t="s">
        <v>13</v>
      </c>
      <c r="I55" s="16" t="s">
        <v>14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23"/>
      <c r="AC55" s="5">
        <f t="shared" si="6"/>
        <v>0</v>
      </c>
      <c r="AD55" s="23" t="s">
        <v>510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2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2</v>
      </c>
      <c r="AS55" s="5">
        <v>0</v>
      </c>
      <c r="AT55" s="5">
        <v>2</v>
      </c>
      <c r="AU55" s="5">
        <v>0</v>
      </c>
      <c r="AV55" s="5">
        <v>2</v>
      </c>
      <c r="AW55" s="23">
        <v>173.4</v>
      </c>
      <c r="AX55" s="5">
        <f t="shared" si="8"/>
        <v>8</v>
      </c>
      <c r="AY55" s="23">
        <f t="shared" si="9"/>
        <v>181.4</v>
      </c>
      <c r="AZ55" s="23">
        <f t="shared" si="10"/>
        <v>181.4</v>
      </c>
      <c r="BA55" s="23">
        <f t="shared" si="11"/>
        <v>115.72125104055179</v>
      </c>
    </row>
    <row r="56" spans="1:53" ht="60" x14ac:dyDescent="0.25">
      <c r="A56" s="5">
        <v>47</v>
      </c>
      <c r="B56" s="16" t="s">
        <v>204</v>
      </c>
      <c r="C56" s="16">
        <v>2007</v>
      </c>
      <c r="D56" s="16">
        <v>2007</v>
      </c>
      <c r="E56" s="16">
        <v>2007</v>
      </c>
      <c r="F56" s="16" t="s">
        <v>294</v>
      </c>
      <c r="G56" s="16" t="s">
        <v>47</v>
      </c>
      <c r="H56" s="16" t="s">
        <v>73</v>
      </c>
      <c r="I56" s="16" t="s">
        <v>65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2</v>
      </c>
      <c r="V56" s="5">
        <v>0</v>
      </c>
      <c r="W56" s="5">
        <v>0</v>
      </c>
      <c r="X56" s="5">
        <v>0</v>
      </c>
      <c r="Y56" s="5">
        <v>0</v>
      </c>
      <c r="Z56" s="5">
        <v>50</v>
      </c>
      <c r="AA56" s="5">
        <v>0</v>
      </c>
      <c r="AB56" s="23">
        <v>164.67</v>
      </c>
      <c r="AC56" s="5">
        <f t="shared" si="6"/>
        <v>54</v>
      </c>
      <c r="AD56" s="23">
        <f t="shared" si="7"/>
        <v>218.67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50</v>
      </c>
      <c r="AL56" s="5">
        <v>0</v>
      </c>
      <c r="AM56" s="5">
        <v>0</v>
      </c>
      <c r="AN56" s="5">
        <v>2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23">
        <v>151.82</v>
      </c>
      <c r="AX56" s="5">
        <f t="shared" si="8"/>
        <v>52</v>
      </c>
      <c r="AY56" s="23">
        <f t="shared" si="9"/>
        <v>203.82</v>
      </c>
      <c r="AZ56" s="23">
        <f t="shared" si="10"/>
        <v>203.82</v>
      </c>
      <c r="BA56" s="23">
        <f t="shared" si="11"/>
        <v>142.38316089903674</v>
      </c>
    </row>
    <row r="57" spans="1:53" ht="30" x14ac:dyDescent="0.25">
      <c r="A57" s="5"/>
      <c r="B57" s="16" t="s">
        <v>135</v>
      </c>
      <c r="C57" s="16">
        <v>1998</v>
      </c>
      <c r="D57" s="16">
        <v>1998</v>
      </c>
      <c r="E57" s="16">
        <v>1998</v>
      </c>
      <c r="F57" s="16">
        <v>3</v>
      </c>
      <c r="G57" s="16" t="s">
        <v>12</v>
      </c>
      <c r="H57" s="16" t="s">
        <v>53</v>
      </c>
      <c r="I57" s="16" t="s">
        <v>99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23"/>
      <c r="AC57" s="5">
        <f t="shared" si="6"/>
        <v>0</v>
      </c>
      <c r="AD57" s="23" t="s">
        <v>510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23"/>
      <c r="AX57" s="5">
        <f t="shared" si="8"/>
        <v>0</v>
      </c>
      <c r="AY57" s="23" t="s">
        <v>510</v>
      </c>
      <c r="AZ57" s="23"/>
      <c r="BA57" s="23" t="str">
        <f t="shared" si="11"/>
        <v/>
      </c>
    </row>
    <row r="58" spans="1:53" ht="45" x14ac:dyDescent="0.25">
      <c r="A58" s="5"/>
      <c r="B58" s="16" t="s">
        <v>145</v>
      </c>
      <c r="C58" s="16">
        <v>1997</v>
      </c>
      <c r="D58" s="16">
        <v>1997</v>
      </c>
      <c r="E58" s="16">
        <v>1997</v>
      </c>
      <c r="F58" s="16" t="s">
        <v>59</v>
      </c>
      <c r="G58" s="16" t="s">
        <v>12</v>
      </c>
      <c r="H58" s="16" t="s">
        <v>256</v>
      </c>
      <c r="I58" s="16" t="s">
        <v>257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23"/>
      <c r="AC58" s="5">
        <f t="shared" si="6"/>
        <v>0</v>
      </c>
      <c r="AD58" s="23" t="s">
        <v>510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23"/>
      <c r="AX58" s="5">
        <f t="shared" si="8"/>
        <v>0</v>
      </c>
      <c r="AY58" s="23" t="s">
        <v>510</v>
      </c>
      <c r="AZ58" s="23"/>
      <c r="BA58" s="23" t="str">
        <f t="shared" si="11"/>
        <v/>
      </c>
    </row>
    <row r="59" spans="1:53" ht="45" x14ac:dyDescent="0.25">
      <c r="A59" s="5"/>
      <c r="B59" s="16" t="s">
        <v>143</v>
      </c>
      <c r="C59" s="16">
        <v>2000</v>
      </c>
      <c r="D59" s="16">
        <v>2000</v>
      </c>
      <c r="E59" s="16">
        <v>2000</v>
      </c>
      <c r="F59" s="16">
        <v>1</v>
      </c>
      <c r="G59" s="16" t="s">
        <v>12</v>
      </c>
      <c r="H59" s="16" t="s">
        <v>256</v>
      </c>
      <c r="I59" s="16" t="s">
        <v>257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23"/>
      <c r="AC59" s="5">
        <f t="shared" si="6"/>
        <v>0</v>
      </c>
      <c r="AD59" s="23" t="s">
        <v>510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23"/>
      <c r="AX59" s="5">
        <f t="shared" si="8"/>
        <v>0</v>
      </c>
      <c r="AY59" s="23" t="s">
        <v>510</v>
      </c>
      <c r="AZ59" s="23"/>
      <c r="BA59" s="23" t="str">
        <f t="shared" si="11"/>
        <v/>
      </c>
    </row>
    <row r="60" spans="1:53" ht="45" x14ac:dyDescent="0.25">
      <c r="A60" s="5"/>
      <c r="B60" s="16" t="s">
        <v>101</v>
      </c>
      <c r="C60" s="16">
        <v>2001</v>
      </c>
      <c r="D60" s="16">
        <v>2001</v>
      </c>
      <c r="E60" s="16">
        <v>2001</v>
      </c>
      <c r="F60" s="16">
        <v>1</v>
      </c>
      <c r="G60" s="16" t="s">
        <v>12</v>
      </c>
      <c r="H60" s="16" t="s">
        <v>256</v>
      </c>
      <c r="I60" s="16" t="s">
        <v>257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23"/>
      <c r="AC60" s="5">
        <f t="shared" si="6"/>
        <v>0</v>
      </c>
      <c r="AD60" s="23" t="s">
        <v>510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23"/>
      <c r="AX60" s="5">
        <f t="shared" si="8"/>
        <v>0</v>
      </c>
      <c r="AY60" s="23" t="s">
        <v>510</v>
      </c>
      <c r="AZ60" s="23"/>
      <c r="BA60" s="23" t="str">
        <f t="shared" si="11"/>
        <v/>
      </c>
    </row>
    <row r="61" spans="1:53" ht="60" x14ac:dyDescent="0.25">
      <c r="A61" s="5"/>
      <c r="B61" s="16" t="s">
        <v>202</v>
      </c>
      <c r="C61" s="16">
        <v>2007</v>
      </c>
      <c r="D61" s="16">
        <v>2007</v>
      </c>
      <c r="E61" s="16">
        <v>2007</v>
      </c>
      <c r="F61" s="16">
        <v>3</v>
      </c>
      <c r="G61" s="16" t="s">
        <v>19</v>
      </c>
      <c r="H61" s="16" t="s">
        <v>77</v>
      </c>
      <c r="I61" s="16" t="s">
        <v>31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23"/>
      <c r="AC61" s="5">
        <f t="shared" si="6"/>
        <v>0</v>
      </c>
      <c r="AD61" s="23" t="s">
        <v>510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23"/>
      <c r="AX61" s="5">
        <f t="shared" si="8"/>
        <v>0</v>
      </c>
      <c r="AY61" s="23" t="s">
        <v>510</v>
      </c>
      <c r="AZ61" s="23"/>
      <c r="BA61" s="23" t="str">
        <f t="shared" si="11"/>
        <v/>
      </c>
    </row>
    <row r="62" spans="1:53" x14ac:dyDescent="0.25">
      <c r="A62" s="5"/>
      <c r="B62" s="16" t="s">
        <v>212</v>
      </c>
      <c r="C62" s="16">
        <v>2009</v>
      </c>
      <c r="D62" s="16">
        <v>2009</v>
      </c>
      <c r="E62" s="16">
        <v>2009</v>
      </c>
      <c r="F62" s="16" t="s">
        <v>18</v>
      </c>
      <c r="G62" s="16" t="s">
        <v>12</v>
      </c>
      <c r="H62" s="16" t="s">
        <v>13</v>
      </c>
      <c r="I62" s="16" t="s">
        <v>14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23"/>
      <c r="AC62" s="5">
        <f t="shared" si="6"/>
        <v>0</v>
      </c>
      <c r="AD62" s="23" t="s">
        <v>510</v>
      </c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23"/>
      <c r="AX62" s="5">
        <f t="shared" si="8"/>
        <v>0</v>
      </c>
      <c r="AY62" s="23" t="s">
        <v>510</v>
      </c>
      <c r="AZ62" s="23"/>
      <c r="BA62" s="23" t="str">
        <f t="shared" si="11"/>
        <v/>
      </c>
    </row>
    <row r="64" spans="1:53" ht="18.75" x14ac:dyDescent="0.25">
      <c r="A64" s="52" t="s">
        <v>511</v>
      </c>
      <c r="B64" s="52"/>
      <c r="C64" s="52"/>
      <c r="D64" s="52"/>
      <c r="E64" s="52"/>
      <c r="F64" s="52"/>
      <c r="G64" s="52"/>
      <c r="H64" s="52"/>
      <c r="I64" s="52"/>
      <c r="J64" s="52"/>
    </row>
    <row r="65" spans="1:53" x14ac:dyDescent="0.25">
      <c r="A65" s="67" t="s">
        <v>501</v>
      </c>
      <c r="B65" s="67" t="s">
        <v>1</v>
      </c>
      <c r="C65" s="67" t="s">
        <v>2</v>
      </c>
      <c r="D65" s="67" t="s">
        <v>225</v>
      </c>
      <c r="E65" s="67" t="s">
        <v>226</v>
      </c>
      <c r="F65" s="67" t="s">
        <v>3</v>
      </c>
      <c r="G65" s="67" t="s">
        <v>4</v>
      </c>
      <c r="H65" s="67" t="s">
        <v>5</v>
      </c>
      <c r="I65" s="67" t="s">
        <v>6</v>
      </c>
      <c r="J65" s="69" t="s">
        <v>503</v>
      </c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1"/>
      <c r="AE65" s="69" t="s">
        <v>507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1"/>
      <c r="AZ65" s="67" t="s">
        <v>508</v>
      </c>
      <c r="BA65" s="67" t="s">
        <v>509</v>
      </c>
    </row>
    <row r="66" spans="1:53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18">
        <v>1</v>
      </c>
      <c r="K66" s="18">
        <v>2</v>
      </c>
      <c r="L66" s="18">
        <v>3</v>
      </c>
      <c r="M66" s="18">
        <v>4</v>
      </c>
      <c r="N66" s="18">
        <v>5</v>
      </c>
      <c r="O66" s="18">
        <v>6</v>
      </c>
      <c r="P66" s="18">
        <v>7</v>
      </c>
      <c r="Q66" s="18">
        <v>8</v>
      </c>
      <c r="R66" s="18">
        <v>9</v>
      </c>
      <c r="S66" s="18">
        <v>10</v>
      </c>
      <c r="T66" s="18">
        <v>11</v>
      </c>
      <c r="U66" s="18">
        <v>12</v>
      </c>
      <c r="V66" s="18">
        <v>13</v>
      </c>
      <c r="W66" s="18">
        <v>14</v>
      </c>
      <c r="X66" s="18">
        <v>15</v>
      </c>
      <c r="Y66" s="18">
        <v>16</v>
      </c>
      <c r="Z66" s="18">
        <v>17</v>
      </c>
      <c r="AA66" s="18">
        <v>18</v>
      </c>
      <c r="AB66" s="18" t="s">
        <v>504</v>
      </c>
      <c r="AC66" s="18" t="s">
        <v>505</v>
      </c>
      <c r="AD66" s="18" t="s">
        <v>506</v>
      </c>
      <c r="AE66" s="18">
        <v>1</v>
      </c>
      <c r="AF66" s="18">
        <v>2</v>
      </c>
      <c r="AG66" s="18">
        <v>3</v>
      </c>
      <c r="AH66" s="18">
        <v>4</v>
      </c>
      <c r="AI66" s="18">
        <v>5</v>
      </c>
      <c r="AJ66" s="18">
        <v>6</v>
      </c>
      <c r="AK66" s="18">
        <v>7</v>
      </c>
      <c r="AL66" s="18">
        <v>8</v>
      </c>
      <c r="AM66" s="18">
        <v>9</v>
      </c>
      <c r="AN66" s="18">
        <v>10</v>
      </c>
      <c r="AO66" s="18">
        <v>11</v>
      </c>
      <c r="AP66" s="18">
        <v>12</v>
      </c>
      <c r="AQ66" s="18">
        <v>13</v>
      </c>
      <c r="AR66" s="18">
        <v>14</v>
      </c>
      <c r="AS66" s="18">
        <v>15</v>
      </c>
      <c r="AT66" s="18">
        <v>16</v>
      </c>
      <c r="AU66" s="18">
        <v>17</v>
      </c>
      <c r="AV66" s="18">
        <v>18</v>
      </c>
      <c r="AW66" s="18" t="s">
        <v>504</v>
      </c>
      <c r="AX66" s="18" t="s">
        <v>505</v>
      </c>
      <c r="AY66" s="18" t="s">
        <v>506</v>
      </c>
      <c r="AZ66" s="68"/>
      <c r="BA66" s="68"/>
    </row>
    <row r="67" spans="1:53" ht="60" x14ac:dyDescent="0.25">
      <c r="A67" s="20">
        <v>1</v>
      </c>
      <c r="B67" s="21" t="s">
        <v>512</v>
      </c>
      <c r="C67" s="21" t="s">
        <v>513</v>
      </c>
      <c r="D67" s="21">
        <v>2004</v>
      </c>
      <c r="E67" s="21">
        <v>2004</v>
      </c>
      <c r="F67" s="21" t="s">
        <v>514</v>
      </c>
      <c r="G67" s="21" t="s">
        <v>19</v>
      </c>
      <c r="H67" s="21" t="s">
        <v>30</v>
      </c>
      <c r="I67" s="21" t="s">
        <v>31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2">
        <v>105.21</v>
      </c>
      <c r="AC67" s="20">
        <f t="shared" ref="AC67:AC81" si="12">SUM(J67:AA67)</f>
        <v>0</v>
      </c>
      <c r="AD67" s="22">
        <f t="shared" ref="AD67:AD81" si="13">AB67+AC67</f>
        <v>105.21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2</v>
      </c>
      <c r="AS67" s="20">
        <v>0</v>
      </c>
      <c r="AT67" s="20">
        <v>0</v>
      </c>
      <c r="AU67" s="20">
        <v>0</v>
      </c>
      <c r="AV67" s="20">
        <v>2</v>
      </c>
      <c r="AW67" s="22">
        <v>106.99</v>
      </c>
      <c r="AX67" s="20">
        <f t="shared" ref="AX67:AX81" si="14">SUM(AE67:AV67)</f>
        <v>4</v>
      </c>
      <c r="AY67" s="22">
        <f t="shared" ref="AY67:AY81" si="15">AW67+AX67</f>
        <v>110.99</v>
      </c>
      <c r="AZ67" s="22">
        <f t="shared" ref="AZ67:AZ81" si="16">MIN(AY67,AD67)</f>
        <v>105.21</v>
      </c>
      <c r="BA67" s="22">
        <f t="shared" ref="BA67:BA81" si="17">IF( AND(ISNUMBER(AZ$67),ISNUMBER(AZ67)),(AZ67-AZ$67)/AZ$67*100,"")</f>
        <v>0</v>
      </c>
    </row>
    <row r="68" spans="1:53" ht="60" x14ac:dyDescent="0.25">
      <c r="A68" s="5">
        <v>2</v>
      </c>
      <c r="B68" s="16" t="s">
        <v>518</v>
      </c>
      <c r="C68" s="16" t="s">
        <v>519</v>
      </c>
      <c r="D68" s="16">
        <v>2002</v>
      </c>
      <c r="E68" s="16">
        <v>2002</v>
      </c>
      <c r="F68" s="16" t="s">
        <v>520</v>
      </c>
      <c r="G68" s="16" t="s">
        <v>19</v>
      </c>
      <c r="H68" s="16" t="s">
        <v>30</v>
      </c>
      <c r="I68" s="16" t="s">
        <v>31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23">
        <v>106.91</v>
      </c>
      <c r="AC68" s="5">
        <f t="shared" si="12"/>
        <v>0</v>
      </c>
      <c r="AD68" s="23">
        <f t="shared" si="13"/>
        <v>106.91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23">
        <v>107.87</v>
      </c>
      <c r="AX68" s="5">
        <f t="shared" si="14"/>
        <v>0</v>
      </c>
      <c r="AY68" s="23">
        <f t="shared" si="15"/>
        <v>107.87</v>
      </c>
      <c r="AZ68" s="23">
        <f t="shared" si="16"/>
        <v>106.91</v>
      </c>
      <c r="BA68" s="23">
        <f t="shared" si="17"/>
        <v>1.615815987073475</v>
      </c>
    </row>
    <row r="69" spans="1:53" ht="30" x14ac:dyDescent="0.25">
      <c r="A69" s="5">
        <v>4</v>
      </c>
      <c r="B69" s="16" t="s">
        <v>515</v>
      </c>
      <c r="C69" s="16" t="s">
        <v>516</v>
      </c>
      <c r="D69" s="16">
        <v>1982</v>
      </c>
      <c r="E69" s="16">
        <v>1980</v>
      </c>
      <c r="F69" s="16" t="s">
        <v>517</v>
      </c>
      <c r="G69" s="16" t="s">
        <v>12</v>
      </c>
      <c r="H69" s="16" t="s">
        <v>13</v>
      </c>
      <c r="I69" s="16" t="s">
        <v>118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23">
        <v>114.59</v>
      </c>
      <c r="AC69" s="5">
        <f t="shared" si="12"/>
        <v>0</v>
      </c>
      <c r="AD69" s="23">
        <f t="shared" si="13"/>
        <v>114.59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2</v>
      </c>
      <c r="AU69" s="5">
        <v>0</v>
      </c>
      <c r="AV69" s="5">
        <v>0</v>
      </c>
      <c r="AW69" s="23">
        <v>112.51</v>
      </c>
      <c r="AX69" s="5">
        <f t="shared" si="14"/>
        <v>2</v>
      </c>
      <c r="AY69" s="23">
        <f t="shared" si="15"/>
        <v>114.51</v>
      </c>
      <c r="AZ69" s="23">
        <f t="shared" si="16"/>
        <v>114.51</v>
      </c>
      <c r="BA69" s="23">
        <f t="shared" si="17"/>
        <v>8.8394639292842996</v>
      </c>
    </row>
    <row r="70" spans="1:53" ht="60" x14ac:dyDescent="0.25">
      <c r="A70" s="5">
        <v>5</v>
      </c>
      <c r="B70" s="16" t="s">
        <v>524</v>
      </c>
      <c r="C70" s="16" t="s">
        <v>525</v>
      </c>
      <c r="D70" s="16">
        <v>2004</v>
      </c>
      <c r="E70" s="16">
        <v>2002</v>
      </c>
      <c r="F70" s="16" t="s">
        <v>526</v>
      </c>
      <c r="G70" s="16" t="s">
        <v>68</v>
      </c>
      <c r="H70" s="16" t="s">
        <v>30</v>
      </c>
      <c r="I70" s="16" t="s">
        <v>31</v>
      </c>
      <c r="J70" s="5">
        <v>0</v>
      </c>
      <c r="K70" s="5">
        <v>2</v>
      </c>
      <c r="L70" s="5">
        <v>0</v>
      </c>
      <c r="M70" s="5">
        <v>0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23">
        <v>119.48</v>
      </c>
      <c r="AC70" s="5">
        <f t="shared" si="12"/>
        <v>4</v>
      </c>
      <c r="AD70" s="23">
        <f t="shared" si="13"/>
        <v>123.48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23">
        <v>132.97</v>
      </c>
      <c r="AX70" s="5">
        <f t="shared" si="14"/>
        <v>0</v>
      </c>
      <c r="AY70" s="23">
        <f t="shared" si="15"/>
        <v>132.97</v>
      </c>
      <c r="AZ70" s="23">
        <f t="shared" si="16"/>
        <v>123.48</v>
      </c>
      <c r="BA70" s="23">
        <f t="shared" si="17"/>
        <v>17.365269461077855</v>
      </c>
    </row>
    <row r="71" spans="1:53" ht="45" x14ac:dyDescent="0.25">
      <c r="A71" s="5">
        <v>6</v>
      </c>
      <c r="B71" s="16" t="s">
        <v>521</v>
      </c>
      <c r="C71" s="16" t="s">
        <v>522</v>
      </c>
      <c r="D71" s="16">
        <v>1997</v>
      </c>
      <c r="E71" s="16">
        <v>1980</v>
      </c>
      <c r="F71" s="16" t="s">
        <v>523</v>
      </c>
      <c r="G71" s="16" t="s">
        <v>19</v>
      </c>
      <c r="H71" s="16" t="s">
        <v>366</v>
      </c>
      <c r="I71" s="16" t="s">
        <v>21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2</v>
      </c>
      <c r="Q71" s="5">
        <v>0</v>
      </c>
      <c r="R71" s="5">
        <v>0</v>
      </c>
      <c r="S71" s="5">
        <v>2</v>
      </c>
      <c r="T71" s="5">
        <v>0</v>
      </c>
      <c r="U71" s="5">
        <v>2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23">
        <v>116.81</v>
      </c>
      <c r="AC71" s="5">
        <f t="shared" si="12"/>
        <v>8</v>
      </c>
      <c r="AD71" s="23">
        <f t="shared" si="13"/>
        <v>124.81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2</v>
      </c>
      <c r="AS71" s="5">
        <v>0</v>
      </c>
      <c r="AT71" s="5">
        <v>2</v>
      </c>
      <c r="AU71" s="5">
        <v>0</v>
      </c>
      <c r="AV71" s="5">
        <v>0</v>
      </c>
      <c r="AW71" s="23">
        <v>119.58</v>
      </c>
      <c r="AX71" s="5">
        <f t="shared" si="14"/>
        <v>4</v>
      </c>
      <c r="AY71" s="23">
        <f t="shared" si="15"/>
        <v>123.58</v>
      </c>
      <c r="AZ71" s="23">
        <f t="shared" si="16"/>
        <v>123.58</v>
      </c>
      <c r="BA71" s="23">
        <f t="shared" si="17"/>
        <v>17.460317460317466</v>
      </c>
    </row>
    <row r="72" spans="1:53" ht="30" x14ac:dyDescent="0.25">
      <c r="A72" s="5">
        <v>7</v>
      </c>
      <c r="B72" s="16" t="s">
        <v>536</v>
      </c>
      <c r="C72" s="16" t="s">
        <v>537</v>
      </c>
      <c r="D72" s="16">
        <v>2003</v>
      </c>
      <c r="E72" s="16">
        <v>2002</v>
      </c>
      <c r="F72" s="16" t="s">
        <v>514</v>
      </c>
      <c r="G72" s="16" t="s">
        <v>12</v>
      </c>
      <c r="H72" s="16" t="s">
        <v>13</v>
      </c>
      <c r="I72" s="16" t="s">
        <v>14</v>
      </c>
      <c r="J72" s="5">
        <v>0</v>
      </c>
      <c r="K72" s="5">
        <v>2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23">
        <v>129.52000000000001</v>
      </c>
      <c r="AC72" s="5">
        <f t="shared" si="12"/>
        <v>4</v>
      </c>
      <c r="AD72" s="23">
        <f t="shared" si="13"/>
        <v>133.52000000000001</v>
      </c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23"/>
      <c r="AX72" s="5">
        <f t="shared" si="14"/>
        <v>0</v>
      </c>
      <c r="AY72" s="23" t="s">
        <v>510</v>
      </c>
      <c r="AZ72" s="23">
        <f t="shared" si="16"/>
        <v>133.52000000000001</v>
      </c>
      <c r="BA72" s="23">
        <f t="shared" si="17"/>
        <v>26.908088584735307</v>
      </c>
    </row>
    <row r="73" spans="1:53" ht="30" x14ac:dyDescent="0.25">
      <c r="A73" s="5">
        <v>8</v>
      </c>
      <c r="B73" s="16" t="s">
        <v>527</v>
      </c>
      <c r="C73" s="16" t="s">
        <v>528</v>
      </c>
      <c r="D73" s="16">
        <v>2006</v>
      </c>
      <c r="E73" s="16">
        <v>2003</v>
      </c>
      <c r="F73" s="16" t="s">
        <v>529</v>
      </c>
      <c r="G73" s="16" t="s">
        <v>19</v>
      </c>
      <c r="H73" s="16" t="s">
        <v>20</v>
      </c>
      <c r="I73" s="16" t="s">
        <v>21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2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5">
        <v>0</v>
      </c>
      <c r="AB73" s="23">
        <v>154.13</v>
      </c>
      <c r="AC73" s="5">
        <f t="shared" si="12"/>
        <v>4</v>
      </c>
      <c r="AD73" s="23">
        <f t="shared" si="13"/>
        <v>158.13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2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23">
        <v>135.71</v>
      </c>
      <c r="AX73" s="5">
        <f t="shared" si="14"/>
        <v>2</v>
      </c>
      <c r="AY73" s="23">
        <f t="shared" si="15"/>
        <v>137.71</v>
      </c>
      <c r="AZ73" s="23">
        <f t="shared" si="16"/>
        <v>137.71</v>
      </c>
      <c r="BA73" s="23">
        <f t="shared" si="17"/>
        <v>30.890599752875218</v>
      </c>
    </row>
    <row r="74" spans="1:53" ht="30" x14ac:dyDescent="0.25">
      <c r="A74" s="5">
        <v>9</v>
      </c>
      <c r="B74" s="16" t="s">
        <v>533</v>
      </c>
      <c r="C74" s="16" t="s">
        <v>534</v>
      </c>
      <c r="D74" s="16">
        <v>2006</v>
      </c>
      <c r="E74" s="16">
        <v>2006</v>
      </c>
      <c r="F74" s="16" t="s">
        <v>535</v>
      </c>
      <c r="G74" s="16" t="s">
        <v>12</v>
      </c>
      <c r="H74" s="16" t="s">
        <v>13</v>
      </c>
      <c r="I74" s="16" t="s">
        <v>14</v>
      </c>
      <c r="J74" s="5">
        <v>0</v>
      </c>
      <c r="K74" s="5">
        <v>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2</v>
      </c>
      <c r="S74" s="5">
        <v>0</v>
      </c>
      <c r="T74" s="5">
        <v>0</v>
      </c>
      <c r="U74" s="5">
        <v>2</v>
      </c>
      <c r="V74" s="5">
        <v>0</v>
      </c>
      <c r="W74" s="5">
        <v>0</v>
      </c>
      <c r="X74" s="5">
        <v>0</v>
      </c>
      <c r="Y74" s="5">
        <v>2</v>
      </c>
      <c r="Z74" s="5">
        <v>0</v>
      </c>
      <c r="AA74" s="5">
        <v>0</v>
      </c>
      <c r="AB74" s="23">
        <v>130.37</v>
      </c>
      <c r="AC74" s="5">
        <f t="shared" si="12"/>
        <v>8</v>
      </c>
      <c r="AD74" s="23">
        <f t="shared" si="13"/>
        <v>138.37</v>
      </c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23"/>
      <c r="AX74" s="5">
        <f t="shared" si="14"/>
        <v>0</v>
      </c>
      <c r="AY74" s="23" t="s">
        <v>510</v>
      </c>
      <c r="AZ74" s="23">
        <f t="shared" si="16"/>
        <v>138.37</v>
      </c>
      <c r="BA74" s="23">
        <f t="shared" si="17"/>
        <v>31.517916547856679</v>
      </c>
    </row>
    <row r="75" spans="1:53" ht="60" x14ac:dyDescent="0.25">
      <c r="A75" s="5">
        <v>10</v>
      </c>
      <c r="B75" s="16" t="s">
        <v>530</v>
      </c>
      <c r="C75" s="16" t="s">
        <v>531</v>
      </c>
      <c r="D75" s="16">
        <v>2003</v>
      </c>
      <c r="E75" s="16">
        <v>1992</v>
      </c>
      <c r="F75" s="16" t="s">
        <v>532</v>
      </c>
      <c r="G75" s="16" t="s">
        <v>47</v>
      </c>
      <c r="H75" s="16" t="s">
        <v>73</v>
      </c>
      <c r="I75" s="16" t="s">
        <v>349</v>
      </c>
      <c r="J75" s="5">
        <v>0</v>
      </c>
      <c r="K75" s="5">
        <v>0</v>
      </c>
      <c r="L75" s="5">
        <v>0</v>
      </c>
      <c r="M75" s="5">
        <v>2</v>
      </c>
      <c r="N75" s="5">
        <v>0</v>
      </c>
      <c r="O75" s="5">
        <v>0</v>
      </c>
      <c r="P75" s="5">
        <v>2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23">
        <v>138.08000000000001</v>
      </c>
      <c r="AC75" s="5">
        <f t="shared" si="12"/>
        <v>4</v>
      </c>
      <c r="AD75" s="23">
        <f t="shared" si="13"/>
        <v>142.08000000000001</v>
      </c>
      <c r="AE75" s="5">
        <v>0</v>
      </c>
      <c r="AF75" s="5">
        <v>2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2</v>
      </c>
      <c r="AQ75" s="5">
        <v>0</v>
      </c>
      <c r="AR75" s="5">
        <v>0</v>
      </c>
      <c r="AS75" s="5">
        <v>0</v>
      </c>
      <c r="AT75" s="5">
        <v>0</v>
      </c>
      <c r="AU75" s="5">
        <v>2</v>
      </c>
      <c r="AV75" s="5">
        <v>0</v>
      </c>
      <c r="AW75" s="23">
        <v>217.18</v>
      </c>
      <c r="AX75" s="5">
        <f t="shared" si="14"/>
        <v>6</v>
      </c>
      <c r="AY75" s="23">
        <f t="shared" si="15"/>
        <v>223.18</v>
      </c>
      <c r="AZ75" s="23">
        <f t="shared" si="16"/>
        <v>142.08000000000001</v>
      </c>
      <c r="BA75" s="23">
        <f t="shared" si="17"/>
        <v>35.044197319646443</v>
      </c>
    </row>
    <row r="76" spans="1:53" ht="30" x14ac:dyDescent="0.25">
      <c r="A76" s="5">
        <v>11</v>
      </c>
      <c r="B76" s="16" t="s">
        <v>538</v>
      </c>
      <c r="C76" s="16" t="s">
        <v>534</v>
      </c>
      <c r="D76" s="16">
        <v>2006</v>
      </c>
      <c r="E76" s="16">
        <v>2006</v>
      </c>
      <c r="F76" s="16" t="s">
        <v>539</v>
      </c>
      <c r="G76" s="16" t="s">
        <v>19</v>
      </c>
      <c r="H76" s="16" t="s">
        <v>20</v>
      </c>
      <c r="I76" s="16" t="s">
        <v>21</v>
      </c>
      <c r="J76" s="5">
        <v>0</v>
      </c>
      <c r="K76" s="5">
        <v>2</v>
      </c>
      <c r="L76" s="5">
        <v>0</v>
      </c>
      <c r="M76" s="5">
        <v>0</v>
      </c>
      <c r="N76" s="5">
        <v>2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2</v>
      </c>
      <c r="Y76" s="5">
        <v>2</v>
      </c>
      <c r="Z76" s="5">
        <v>0</v>
      </c>
      <c r="AA76" s="5">
        <v>0</v>
      </c>
      <c r="AB76" s="23">
        <v>160.03</v>
      </c>
      <c r="AC76" s="5">
        <f t="shared" si="12"/>
        <v>8</v>
      </c>
      <c r="AD76" s="23">
        <f t="shared" si="13"/>
        <v>168.03</v>
      </c>
      <c r="AE76" s="5">
        <v>0</v>
      </c>
      <c r="AF76" s="5">
        <v>2</v>
      </c>
      <c r="AG76" s="5">
        <v>0</v>
      </c>
      <c r="AH76" s="5">
        <v>0</v>
      </c>
      <c r="AI76" s="5">
        <v>2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2</v>
      </c>
      <c r="AP76" s="5">
        <v>0</v>
      </c>
      <c r="AQ76" s="5">
        <v>0</v>
      </c>
      <c r="AR76" s="5">
        <v>0</v>
      </c>
      <c r="AS76" s="5">
        <v>0</v>
      </c>
      <c r="AT76" s="5">
        <v>2</v>
      </c>
      <c r="AU76" s="5">
        <v>0</v>
      </c>
      <c r="AV76" s="5">
        <v>2</v>
      </c>
      <c r="AW76" s="23">
        <v>155.34</v>
      </c>
      <c r="AX76" s="5">
        <f t="shared" si="14"/>
        <v>10</v>
      </c>
      <c r="AY76" s="23">
        <f t="shared" si="15"/>
        <v>165.34</v>
      </c>
      <c r="AZ76" s="23">
        <f t="shared" si="16"/>
        <v>165.34</v>
      </c>
      <c r="BA76" s="23">
        <f t="shared" si="17"/>
        <v>57.152361942781113</v>
      </c>
    </row>
    <row r="77" spans="1:53" ht="90" x14ac:dyDescent="0.25">
      <c r="A77" s="5">
        <v>13</v>
      </c>
      <c r="B77" s="16" t="s">
        <v>540</v>
      </c>
      <c r="C77" s="16" t="s">
        <v>541</v>
      </c>
      <c r="D77" s="16">
        <v>2007</v>
      </c>
      <c r="E77" s="16">
        <v>2007</v>
      </c>
      <c r="F77" s="16" t="s">
        <v>542</v>
      </c>
      <c r="G77" s="16" t="s">
        <v>47</v>
      </c>
      <c r="H77" s="16" t="s">
        <v>73</v>
      </c>
      <c r="I77" s="16" t="s">
        <v>371</v>
      </c>
      <c r="J77" s="5">
        <v>0</v>
      </c>
      <c r="K77" s="5">
        <v>2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2</v>
      </c>
      <c r="R77" s="5">
        <v>2</v>
      </c>
      <c r="S77" s="5">
        <v>2</v>
      </c>
      <c r="T77" s="5">
        <v>2</v>
      </c>
      <c r="U77" s="5">
        <v>2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23">
        <v>174.53</v>
      </c>
      <c r="AC77" s="5">
        <f t="shared" si="12"/>
        <v>12</v>
      </c>
      <c r="AD77" s="23">
        <f t="shared" si="13"/>
        <v>186.53</v>
      </c>
      <c r="AE77" s="5">
        <v>0</v>
      </c>
      <c r="AF77" s="5">
        <v>0</v>
      </c>
      <c r="AG77" s="5">
        <v>2</v>
      </c>
      <c r="AH77" s="5">
        <v>0</v>
      </c>
      <c r="AI77" s="5">
        <v>0</v>
      </c>
      <c r="AJ77" s="5">
        <v>2</v>
      </c>
      <c r="AK77" s="5">
        <v>0</v>
      </c>
      <c r="AL77" s="5">
        <v>2</v>
      </c>
      <c r="AM77" s="5">
        <v>2</v>
      </c>
      <c r="AN77" s="5">
        <v>0</v>
      </c>
      <c r="AO77" s="5">
        <v>0</v>
      </c>
      <c r="AP77" s="5">
        <v>0</v>
      </c>
      <c r="AQ77" s="5">
        <v>2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23">
        <v>177.06</v>
      </c>
      <c r="AX77" s="5">
        <f t="shared" si="14"/>
        <v>10</v>
      </c>
      <c r="AY77" s="23">
        <f t="shared" si="15"/>
        <v>187.06</v>
      </c>
      <c r="AZ77" s="23">
        <f t="shared" si="16"/>
        <v>186.53</v>
      </c>
      <c r="BA77" s="23">
        <f t="shared" si="17"/>
        <v>77.293032981655756</v>
      </c>
    </row>
    <row r="78" spans="1:53" ht="30" x14ac:dyDescent="0.25">
      <c r="A78" s="5"/>
      <c r="B78" s="16" t="s">
        <v>543</v>
      </c>
      <c r="C78" s="16" t="s">
        <v>544</v>
      </c>
      <c r="D78" s="16">
        <v>2004</v>
      </c>
      <c r="E78" s="16">
        <v>2003</v>
      </c>
      <c r="F78" s="16" t="s">
        <v>545</v>
      </c>
      <c r="G78" s="16" t="s">
        <v>12</v>
      </c>
      <c r="H78" s="16" t="s">
        <v>13</v>
      </c>
      <c r="I78" s="16" t="s">
        <v>14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23"/>
      <c r="AC78" s="5">
        <f t="shared" si="12"/>
        <v>0</v>
      </c>
      <c r="AD78" s="23" t="s">
        <v>510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23"/>
      <c r="AX78" s="5">
        <f t="shared" si="14"/>
        <v>0</v>
      </c>
      <c r="AY78" s="23" t="s">
        <v>510</v>
      </c>
      <c r="AZ78" s="23"/>
      <c r="BA78" s="23" t="str">
        <f t="shared" si="17"/>
        <v/>
      </c>
    </row>
    <row r="79" spans="1:53" ht="45" x14ac:dyDescent="0.25">
      <c r="A79" s="5"/>
      <c r="B79" s="16" t="s">
        <v>559</v>
      </c>
      <c r="C79" s="16" t="s">
        <v>560</v>
      </c>
      <c r="D79" s="16">
        <v>2002</v>
      </c>
      <c r="E79" s="16">
        <v>1990</v>
      </c>
      <c r="F79" s="16" t="s">
        <v>561</v>
      </c>
      <c r="G79" s="16" t="s">
        <v>12</v>
      </c>
      <c r="H79" s="16" t="s">
        <v>148</v>
      </c>
      <c r="I79" s="16" t="s">
        <v>257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23"/>
      <c r="AC79" s="5">
        <f t="shared" si="12"/>
        <v>0</v>
      </c>
      <c r="AD79" s="23" t="s">
        <v>510</v>
      </c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23"/>
      <c r="AX79" s="5">
        <f t="shared" si="14"/>
        <v>0</v>
      </c>
      <c r="AY79" s="23" t="s">
        <v>510</v>
      </c>
      <c r="AZ79" s="23"/>
      <c r="BA79" s="23" t="str">
        <f t="shared" si="17"/>
        <v/>
      </c>
    </row>
    <row r="80" spans="1:53" x14ac:dyDescent="0.25">
      <c r="A80" s="5"/>
      <c r="B80" s="16"/>
      <c r="C80" s="16"/>
      <c r="D80" s="16"/>
      <c r="E80" s="16"/>
      <c r="F80" s="16"/>
      <c r="G80" s="16"/>
      <c r="H80" s="16"/>
      <c r="I80" s="1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23"/>
      <c r="AC80" s="5">
        <f t="shared" si="12"/>
        <v>0</v>
      </c>
      <c r="AD80" s="23">
        <f t="shared" si="13"/>
        <v>0</v>
      </c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23"/>
      <c r="AX80" s="5">
        <f t="shared" si="14"/>
        <v>0</v>
      </c>
      <c r="AY80" s="23">
        <f t="shared" si="15"/>
        <v>0</v>
      </c>
      <c r="AZ80" s="23">
        <f t="shared" si="16"/>
        <v>0</v>
      </c>
      <c r="BA80" s="23">
        <f t="shared" si="17"/>
        <v>-100</v>
      </c>
    </row>
    <row r="81" spans="1:53" ht="18.75" x14ac:dyDescent="0.25">
      <c r="A81" s="57" t="s">
        <v>564</v>
      </c>
      <c r="B81" s="57"/>
      <c r="C81" s="57"/>
      <c r="D81" s="57"/>
      <c r="E81" s="57"/>
      <c r="F81" s="57"/>
      <c r="G81" s="57"/>
      <c r="H81" s="57"/>
      <c r="I81" s="57"/>
      <c r="J81" s="5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23"/>
      <c r="AC81" s="5">
        <f t="shared" si="12"/>
        <v>0</v>
      </c>
      <c r="AD81" s="23">
        <f t="shared" si="13"/>
        <v>0</v>
      </c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23"/>
      <c r="AX81" s="5">
        <f t="shared" si="14"/>
        <v>0</v>
      </c>
      <c r="AY81" s="23">
        <f t="shared" si="15"/>
        <v>0</v>
      </c>
      <c r="AZ81" s="23">
        <f t="shared" si="16"/>
        <v>0</v>
      </c>
      <c r="BA81" s="23">
        <f t="shared" si="17"/>
        <v>-100</v>
      </c>
    </row>
    <row r="82" spans="1:53" x14ac:dyDescent="0.25">
      <c r="A82" s="67" t="s">
        <v>501</v>
      </c>
      <c r="B82" s="67" t="s">
        <v>1</v>
      </c>
      <c r="C82" s="67" t="s">
        <v>2</v>
      </c>
      <c r="D82" s="67" t="s">
        <v>225</v>
      </c>
      <c r="E82" s="67" t="s">
        <v>226</v>
      </c>
      <c r="F82" s="67" t="s">
        <v>3</v>
      </c>
      <c r="G82" s="67" t="s">
        <v>4</v>
      </c>
      <c r="H82" s="67" t="s">
        <v>5</v>
      </c>
      <c r="I82" s="67" t="s">
        <v>6</v>
      </c>
      <c r="J82" s="69" t="s">
        <v>503</v>
      </c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1"/>
      <c r="AE82" s="69" t="s">
        <v>507</v>
      </c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1"/>
      <c r="AZ82" s="67" t="s">
        <v>508</v>
      </c>
      <c r="BA82" s="67" t="s">
        <v>509</v>
      </c>
    </row>
    <row r="83" spans="1:53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18">
        <v>1</v>
      </c>
      <c r="K83" s="18">
        <v>2</v>
      </c>
      <c r="L83" s="18">
        <v>3</v>
      </c>
      <c r="M83" s="18">
        <v>4</v>
      </c>
      <c r="N83" s="18">
        <v>5</v>
      </c>
      <c r="O83" s="18">
        <v>6</v>
      </c>
      <c r="P83" s="18">
        <v>7</v>
      </c>
      <c r="Q83" s="18">
        <v>8</v>
      </c>
      <c r="R83" s="18">
        <v>9</v>
      </c>
      <c r="S83" s="18">
        <v>10</v>
      </c>
      <c r="T83" s="18">
        <v>11</v>
      </c>
      <c r="U83" s="18">
        <v>12</v>
      </c>
      <c r="V83" s="18">
        <v>13</v>
      </c>
      <c r="W83" s="18">
        <v>14</v>
      </c>
      <c r="X83" s="18">
        <v>15</v>
      </c>
      <c r="Y83" s="18">
        <v>16</v>
      </c>
      <c r="Z83" s="18">
        <v>17</v>
      </c>
      <c r="AA83" s="18">
        <v>18</v>
      </c>
      <c r="AB83" s="18" t="s">
        <v>504</v>
      </c>
      <c r="AC83" s="18" t="s">
        <v>505</v>
      </c>
      <c r="AD83" s="18" t="s">
        <v>506</v>
      </c>
      <c r="AE83" s="18">
        <v>1</v>
      </c>
      <c r="AF83" s="18">
        <v>2</v>
      </c>
      <c r="AG83" s="18">
        <v>3</v>
      </c>
      <c r="AH83" s="18">
        <v>4</v>
      </c>
      <c r="AI83" s="18">
        <v>5</v>
      </c>
      <c r="AJ83" s="18">
        <v>6</v>
      </c>
      <c r="AK83" s="18">
        <v>7</v>
      </c>
      <c r="AL83" s="18">
        <v>8</v>
      </c>
      <c r="AM83" s="18">
        <v>9</v>
      </c>
      <c r="AN83" s="18">
        <v>10</v>
      </c>
      <c r="AO83" s="18">
        <v>11</v>
      </c>
      <c r="AP83" s="18">
        <v>12</v>
      </c>
      <c r="AQ83" s="18">
        <v>13</v>
      </c>
      <c r="AR83" s="18">
        <v>14</v>
      </c>
      <c r="AS83" s="18">
        <v>15</v>
      </c>
      <c r="AT83" s="18">
        <v>16</v>
      </c>
      <c r="AU83" s="18">
        <v>17</v>
      </c>
      <c r="AV83" s="18">
        <v>18</v>
      </c>
      <c r="AW83" s="18" t="s">
        <v>504</v>
      </c>
      <c r="AX83" s="18" t="s">
        <v>505</v>
      </c>
      <c r="AY83" s="18" t="s">
        <v>506</v>
      </c>
      <c r="AZ83" s="68"/>
      <c r="BA83" s="68"/>
    </row>
    <row r="84" spans="1:53" ht="60" x14ac:dyDescent="0.25">
      <c r="A84" s="20">
        <v>1</v>
      </c>
      <c r="B84" s="21" t="s">
        <v>86</v>
      </c>
      <c r="C84" s="21">
        <v>2004</v>
      </c>
      <c r="D84" s="21">
        <v>2004</v>
      </c>
      <c r="E84" s="21">
        <v>2004</v>
      </c>
      <c r="F84" s="21">
        <v>3</v>
      </c>
      <c r="G84" s="21" t="s">
        <v>19</v>
      </c>
      <c r="H84" s="21" t="s">
        <v>77</v>
      </c>
      <c r="I84" s="21" t="s">
        <v>31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2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2</v>
      </c>
      <c r="Z84" s="20">
        <v>0</v>
      </c>
      <c r="AA84" s="20">
        <v>0</v>
      </c>
      <c r="AB84" s="22">
        <v>119.77</v>
      </c>
      <c r="AC84" s="20">
        <f t="shared" ref="AC84:AC99" si="18">SUM(J84:AA84)</f>
        <v>4</v>
      </c>
      <c r="AD84" s="22">
        <f t="shared" ref="AD84:AD95" si="19">AB84+AC84</f>
        <v>123.77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2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2">
        <v>108.79</v>
      </c>
      <c r="AX84" s="20">
        <f t="shared" ref="AX84:AX99" si="20">SUM(AE84:AV84)</f>
        <v>2</v>
      </c>
      <c r="AY84" s="22">
        <f t="shared" ref="AY84:AY95" si="21">AW84+AX84</f>
        <v>110.79</v>
      </c>
      <c r="AZ84" s="22">
        <f t="shared" ref="AZ84:AZ95" si="22">MIN(AY84,AD84)</f>
        <v>110.79</v>
      </c>
      <c r="BA84" s="22">
        <f t="shared" ref="BA84:BA99" si="23">IF( AND(ISNUMBER(AZ$84),ISNUMBER(AZ84)),(AZ84-AZ$84)/AZ$84*100,"")</f>
        <v>0</v>
      </c>
    </row>
    <row r="85" spans="1:53" ht="75" x14ac:dyDescent="0.25">
      <c r="A85" s="5">
        <v>2</v>
      </c>
      <c r="B85" s="16" t="s">
        <v>92</v>
      </c>
      <c r="C85" s="16">
        <v>2002</v>
      </c>
      <c r="D85" s="16">
        <v>2002</v>
      </c>
      <c r="E85" s="16">
        <v>2002</v>
      </c>
      <c r="F85" s="16" t="s">
        <v>59</v>
      </c>
      <c r="G85" s="16" t="s">
        <v>47</v>
      </c>
      <c r="H85" s="16" t="s">
        <v>73</v>
      </c>
      <c r="I85" s="16" t="s">
        <v>382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2</v>
      </c>
      <c r="R85" s="5">
        <v>0</v>
      </c>
      <c r="S85" s="5">
        <v>0</v>
      </c>
      <c r="T85" s="5">
        <v>0</v>
      </c>
      <c r="U85" s="5">
        <v>2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23">
        <v>115.5</v>
      </c>
      <c r="AC85" s="5">
        <f t="shared" si="18"/>
        <v>4</v>
      </c>
      <c r="AD85" s="23">
        <f t="shared" si="19"/>
        <v>119.5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23">
        <v>112.23</v>
      </c>
      <c r="AX85" s="5">
        <f t="shared" si="20"/>
        <v>0</v>
      </c>
      <c r="AY85" s="23">
        <f t="shared" si="21"/>
        <v>112.23</v>
      </c>
      <c r="AZ85" s="23">
        <f t="shared" si="22"/>
        <v>112.23</v>
      </c>
      <c r="BA85" s="23">
        <f t="shared" si="23"/>
        <v>1.2997562956945552</v>
      </c>
    </row>
    <row r="86" spans="1:53" x14ac:dyDescent="0.25">
      <c r="A86" s="5">
        <v>3</v>
      </c>
      <c r="B86" s="16" t="s">
        <v>198</v>
      </c>
      <c r="C86" s="16">
        <v>2005</v>
      </c>
      <c r="D86" s="16">
        <v>2004</v>
      </c>
      <c r="E86" s="16">
        <v>2004</v>
      </c>
      <c r="F86" s="16">
        <v>2</v>
      </c>
      <c r="G86" s="16" t="s">
        <v>12</v>
      </c>
      <c r="H86" s="16" t="s">
        <v>13</v>
      </c>
      <c r="I86" s="16" t="s">
        <v>14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2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23">
        <v>118.11</v>
      </c>
      <c r="AC86" s="5">
        <f t="shared" si="18"/>
        <v>2</v>
      </c>
      <c r="AD86" s="23">
        <f t="shared" si="19"/>
        <v>120.11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23">
        <v>113.81</v>
      </c>
      <c r="AX86" s="5">
        <f t="shared" si="20"/>
        <v>0</v>
      </c>
      <c r="AY86" s="23">
        <f t="shared" si="21"/>
        <v>113.81</v>
      </c>
      <c r="AZ86" s="23">
        <f t="shared" si="22"/>
        <v>113.81</v>
      </c>
      <c r="BA86" s="23">
        <f t="shared" si="23"/>
        <v>2.7258777868038595</v>
      </c>
    </row>
    <row r="87" spans="1:53" x14ac:dyDescent="0.25">
      <c r="A87" s="5">
        <v>4</v>
      </c>
      <c r="B87" s="16" t="s">
        <v>79</v>
      </c>
      <c r="C87" s="16">
        <v>2001</v>
      </c>
      <c r="D87" s="16">
        <v>2001</v>
      </c>
      <c r="E87" s="16">
        <v>2001</v>
      </c>
      <c r="F87" s="16">
        <v>1</v>
      </c>
      <c r="G87" s="16" t="s">
        <v>12</v>
      </c>
      <c r="H87" s="16" t="s">
        <v>13</v>
      </c>
      <c r="I87" s="16" t="s">
        <v>14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2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23">
        <v>116.8</v>
      </c>
      <c r="AC87" s="5">
        <f t="shared" si="18"/>
        <v>2</v>
      </c>
      <c r="AD87" s="23">
        <f t="shared" si="19"/>
        <v>118.8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23">
        <v>114.95</v>
      </c>
      <c r="AX87" s="5">
        <f t="shared" si="20"/>
        <v>0</v>
      </c>
      <c r="AY87" s="23">
        <f t="shared" si="21"/>
        <v>114.95</v>
      </c>
      <c r="AZ87" s="23">
        <f t="shared" si="22"/>
        <v>114.95</v>
      </c>
      <c r="BA87" s="23">
        <f t="shared" si="23"/>
        <v>3.7548515208953845</v>
      </c>
    </row>
    <row r="88" spans="1:53" ht="60" x14ac:dyDescent="0.25">
      <c r="A88" s="5">
        <v>5</v>
      </c>
      <c r="B88" s="16" t="s">
        <v>128</v>
      </c>
      <c r="C88" s="16">
        <v>2005</v>
      </c>
      <c r="D88" s="16">
        <v>2005</v>
      </c>
      <c r="E88" s="16">
        <v>2005</v>
      </c>
      <c r="F88" s="16">
        <v>3</v>
      </c>
      <c r="G88" s="16" t="s">
        <v>19</v>
      </c>
      <c r="H88" s="16" t="s">
        <v>77</v>
      </c>
      <c r="I88" s="16" t="s">
        <v>31</v>
      </c>
      <c r="J88" s="5">
        <v>0</v>
      </c>
      <c r="K88" s="5">
        <v>0</v>
      </c>
      <c r="L88" s="5">
        <v>0</v>
      </c>
      <c r="M88" s="5">
        <v>0</v>
      </c>
      <c r="N88" s="5">
        <v>2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23">
        <v>123.85</v>
      </c>
      <c r="AC88" s="5">
        <f t="shared" si="18"/>
        <v>2</v>
      </c>
      <c r="AD88" s="23">
        <f t="shared" si="19"/>
        <v>125.85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23">
        <v>118.63</v>
      </c>
      <c r="AX88" s="5">
        <f t="shared" si="20"/>
        <v>0</v>
      </c>
      <c r="AY88" s="23">
        <f t="shared" si="21"/>
        <v>118.63</v>
      </c>
      <c r="AZ88" s="23">
        <f t="shared" si="22"/>
        <v>118.63</v>
      </c>
      <c r="BA88" s="23">
        <f t="shared" si="23"/>
        <v>7.0764509432259137</v>
      </c>
    </row>
    <row r="89" spans="1:53" ht="30" x14ac:dyDescent="0.25">
      <c r="A89" s="5">
        <v>6</v>
      </c>
      <c r="B89" s="16" t="s">
        <v>46</v>
      </c>
      <c r="C89" s="16">
        <v>2005</v>
      </c>
      <c r="D89" s="16">
        <v>2005</v>
      </c>
      <c r="E89" s="16">
        <v>2005</v>
      </c>
      <c r="F89" s="16" t="s">
        <v>24</v>
      </c>
      <c r="G89" s="16" t="s">
        <v>47</v>
      </c>
      <c r="H89" s="16" t="s">
        <v>73</v>
      </c>
      <c r="I89" s="16" t="s">
        <v>74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23">
        <v>134.27000000000001</v>
      </c>
      <c r="AC89" s="5">
        <f t="shared" si="18"/>
        <v>0</v>
      </c>
      <c r="AD89" s="23">
        <f t="shared" si="19"/>
        <v>134.27000000000001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2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23">
        <v>117.93</v>
      </c>
      <c r="AX89" s="5">
        <f t="shared" si="20"/>
        <v>2</v>
      </c>
      <c r="AY89" s="23">
        <f t="shared" si="21"/>
        <v>119.93</v>
      </c>
      <c r="AZ89" s="23">
        <f t="shared" si="22"/>
        <v>119.93</v>
      </c>
      <c r="BA89" s="23">
        <f t="shared" si="23"/>
        <v>8.2498420435057316</v>
      </c>
    </row>
    <row r="90" spans="1:53" ht="30" x14ac:dyDescent="0.25">
      <c r="A90" s="5">
        <v>7</v>
      </c>
      <c r="B90" s="16" t="s">
        <v>72</v>
      </c>
      <c r="C90" s="16">
        <v>2005</v>
      </c>
      <c r="D90" s="16">
        <v>2005</v>
      </c>
      <c r="E90" s="16">
        <v>2005</v>
      </c>
      <c r="F90" s="16" t="s">
        <v>24</v>
      </c>
      <c r="G90" s="16" t="s">
        <v>47</v>
      </c>
      <c r="H90" s="16" t="s">
        <v>73</v>
      </c>
      <c r="I90" s="16" t="s">
        <v>74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2</v>
      </c>
      <c r="Y90" s="5">
        <v>0</v>
      </c>
      <c r="Z90" s="5">
        <v>0</v>
      </c>
      <c r="AA90" s="5">
        <v>50</v>
      </c>
      <c r="AB90" s="23">
        <v>144.15</v>
      </c>
      <c r="AC90" s="5">
        <f t="shared" si="18"/>
        <v>54</v>
      </c>
      <c r="AD90" s="23">
        <f t="shared" si="19"/>
        <v>198.15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2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23">
        <v>145.63999999999999</v>
      </c>
      <c r="AX90" s="5">
        <f t="shared" si="20"/>
        <v>2</v>
      </c>
      <c r="AY90" s="23">
        <f t="shared" si="21"/>
        <v>147.63999999999999</v>
      </c>
      <c r="AZ90" s="23">
        <f t="shared" si="22"/>
        <v>147.63999999999999</v>
      </c>
      <c r="BA90" s="23">
        <f t="shared" si="23"/>
        <v>33.261124650239168</v>
      </c>
    </row>
    <row r="91" spans="1:53" x14ac:dyDescent="0.25">
      <c r="A91" s="5">
        <v>8</v>
      </c>
      <c r="B91" s="16" t="s">
        <v>182</v>
      </c>
      <c r="C91" s="16">
        <v>1992</v>
      </c>
      <c r="D91" s="16">
        <v>1992</v>
      </c>
      <c r="E91" s="16">
        <v>1992</v>
      </c>
      <c r="F91" s="16">
        <v>1</v>
      </c>
      <c r="G91" s="16" t="s">
        <v>12</v>
      </c>
      <c r="H91" s="16" t="s">
        <v>13</v>
      </c>
      <c r="I91" s="16" t="s">
        <v>118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2</v>
      </c>
      <c r="Z91" s="5">
        <v>0</v>
      </c>
      <c r="AA91" s="5">
        <v>0</v>
      </c>
      <c r="AB91" s="23">
        <v>150.27000000000001</v>
      </c>
      <c r="AC91" s="5">
        <f t="shared" si="18"/>
        <v>2</v>
      </c>
      <c r="AD91" s="23">
        <f t="shared" si="19"/>
        <v>152.27000000000001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50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23">
        <v>140.53</v>
      </c>
      <c r="AX91" s="5">
        <f t="shared" si="20"/>
        <v>50</v>
      </c>
      <c r="AY91" s="23">
        <f t="shared" si="21"/>
        <v>190.53</v>
      </c>
      <c r="AZ91" s="23">
        <f t="shared" si="22"/>
        <v>152.27000000000001</v>
      </c>
      <c r="BA91" s="23">
        <f t="shared" si="23"/>
        <v>37.440202184312668</v>
      </c>
    </row>
    <row r="92" spans="1:53" ht="30" x14ac:dyDescent="0.25">
      <c r="A92" s="5">
        <v>9</v>
      </c>
      <c r="B92" s="16" t="s">
        <v>105</v>
      </c>
      <c r="C92" s="16">
        <v>2005</v>
      </c>
      <c r="D92" s="16">
        <v>2005</v>
      </c>
      <c r="E92" s="16">
        <v>2005</v>
      </c>
      <c r="F92" s="16" t="s">
        <v>24</v>
      </c>
      <c r="G92" s="16" t="s">
        <v>47</v>
      </c>
      <c r="H92" s="16" t="s">
        <v>73</v>
      </c>
      <c r="I92" s="16" t="s">
        <v>74</v>
      </c>
      <c r="J92" s="5">
        <v>0</v>
      </c>
      <c r="K92" s="5">
        <v>0</v>
      </c>
      <c r="L92" s="5">
        <v>0</v>
      </c>
      <c r="M92" s="5">
        <v>2</v>
      </c>
      <c r="N92" s="5">
        <v>0</v>
      </c>
      <c r="O92" s="5">
        <v>0</v>
      </c>
      <c r="P92" s="5">
        <v>0</v>
      </c>
      <c r="Q92" s="5">
        <v>0</v>
      </c>
      <c r="R92" s="5">
        <v>2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2</v>
      </c>
      <c r="Z92" s="5">
        <v>0</v>
      </c>
      <c r="AA92" s="5">
        <v>0</v>
      </c>
      <c r="AB92" s="23">
        <v>148.29</v>
      </c>
      <c r="AC92" s="5">
        <f t="shared" si="18"/>
        <v>6</v>
      </c>
      <c r="AD92" s="23">
        <f t="shared" si="19"/>
        <v>154.29</v>
      </c>
      <c r="AE92" s="5">
        <v>0</v>
      </c>
      <c r="AF92" s="5">
        <v>0</v>
      </c>
      <c r="AG92" s="5">
        <v>0</v>
      </c>
      <c r="AH92" s="5">
        <v>0</v>
      </c>
      <c r="AI92" s="5">
        <v>2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23">
        <v>150.38999999999999</v>
      </c>
      <c r="AX92" s="5">
        <f t="shared" si="20"/>
        <v>2</v>
      </c>
      <c r="AY92" s="23">
        <f t="shared" si="21"/>
        <v>152.38999999999999</v>
      </c>
      <c r="AZ92" s="23">
        <f t="shared" si="22"/>
        <v>152.38999999999999</v>
      </c>
      <c r="BA92" s="23">
        <f t="shared" si="23"/>
        <v>37.548515208953859</v>
      </c>
    </row>
    <row r="93" spans="1:53" ht="60" x14ac:dyDescent="0.25">
      <c r="A93" s="5">
        <v>10</v>
      </c>
      <c r="B93" s="16" t="s">
        <v>391</v>
      </c>
      <c r="C93" s="16">
        <v>2007</v>
      </c>
      <c r="D93" s="16">
        <v>2007</v>
      </c>
      <c r="E93" s="16">
        <v>2007</v>
      </c>
      <c r="F93" s="16" t="s">
        <v>18</v>
      </c>
      <c r="G93" s="16" t="s">
        <v>19</v>
      </c>
      <c r="H93" s="16" t="s">
        <v>77</v>
      </c>
      <c r="I93" s="16" t="s">
        <v>162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2</v>
      </c>
      <c r="Z93" s="5">
        <v>0</v>
      </c>
      <c r="AA93" s="5">
        <v>0</v>
      </c>
      <c r="AB93" s="23">
        <v>185.33</v>
      </c>
      <c r="AC93" s="5">
        <f t="shared" si="18"/>
        <v>2</v>
      </c>
      <c r="AD93" s="23">
        <f t="shared" si="19"/>
        <v>187.33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23">
        <v>156.04</v>
      </c>
      <c r="AX93" s="5">
        <f t="shared" si="20"/>
        <v>0</v>
      </c>
      <c r="AY93" s="23">
        <f t="shared" si="21"/>
        <v>156.04</v>
      </c>
      <c r="AZ93" s="23">
        <f t="shared" si="22"/>
        <v>156.04</v>
      </c>
      <c r="BA93" s="23">
        <f t="shared" si="23"/>
        <v>40.843036375124093</v>
      </c>
    </row>
    <row r="94" spans="1:53" ht="30" x14ac:dyDescent="0.25">
      <c r="A94" s="5">
        <v>11</v>
      </c>
      <c r="B94" s="16" t="s">
        <v>166</v>
      </c>
      <c r="C94" s="16">
        <v>2011</v>
      </c>
      <c r="D94" s="16">
        <v>2011</v>
      </c>
      <c r="E94" s="16">
        <v>2011</v>
      </c>
      <c r="F94" s="16" t="s">
        <v>18</v>
      </c>
      <c r="G94" s="16" t="s">
        <v>19</v>
      </c>
      <c r="H94" s="16" t="s">
        <v>20</v>
      </c>
      <c r="I94" s="16" t="s">
        <v>21</v>
      </c>
      <c r="J94" s="5">
        <v>0</v>
      </c>
      <c r="K94" s="5">
        <v>0</v>
      </c>
      <c r="L94" s="5">
        <v>0</v>
      </c>
      <c r="M94" s="5">
        <v>2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23">
        <v>204.57</v>
      </c>
      <c r="AC94" s="5">
        <f t="shared" si="18"/>
        <v>2</v>
      </c>
      <c r="AD94" s="23">
        <f t="shared" si="19"/>
        <v>206.57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23">
        <v>186.66</v>
      </c>
      <c r="AX94" s="5">
        <f t="shared" si="20"/>
        <v>0</v>
      </c>
      <c r="AY94" s="23">
        <f t="shared" si="21"/>
        <v>186.66</v>
      </c>
      <c r="AZ94" s="23">
        <f t="shared" si="22"/>
        <v>186.66</v>
      </c>
      <c r="BA94" s="23">
        <f t="shared" si="23"/>
        <v>68.480909829406983</v>
      </c>
    </row>
    <row r="95" spans="1:53" ht="30" x14ac:dyDescent="0.25">
      <c r="A95" s="5">
        <v>12</v>
      </c>
      <c r="B95" s="16" t="s">
        <v>95</v>
      </c>
      <c r="C95" s="16">
        <v>2008</v>
      </c>
      <c r="D95" s="16">
        <v>2008</v>
      </c>
      <c r="E95" s="16">
        <v>2008</v>
      </c>
      <c r="F95" s="16" t="s">
        <v>24</v>
      </c>
      <c r="G95" s="16" t="s">
        <v>47</v>
      </c>
      <c r="H95" s="16" t="s">
        <v>73</v>
      </c>
      <c r="I95" s="16" t="s">
        <v>74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2</v>
      </c>
      <c r="U95" s="5">
        <v>0</v>
      </c>
      <c r="V95" s="5">
        <v>0</v>
      </c>
      <c r="W95" s="5">
        <v>0</v>
      </c>
      <c r="X95" s="5">
        <v>0</v>
      </c>
      <c r="Y95" s="5">
        <v>2</v>
      </c>
      <c r="Z95" s="5">
        <v>0</v>
      </c>
      <c r="AA95" s="5">
        <v>0</v>
      </c>
      <c r="AB95" s="23">
        <v>218.72</v>
      </c>
      <c r="AC95" s="5">
        <f t="shared" si="18"/>
        <v>4</v>
      </c>
      <c r="AD95" s="23">
        <f t="shared" si="19"/>
        <v>222.72</v>
      </c>
      <c r="AE95" s="5">
        <v>0</v>
      </c>
      <c r="AF95" s="5">
        <v>50</v>
      </c>
      <c r="AG95" s="5">
        <v>0</v>
      </c>
      <c r="AH95" s="5">
        <v>2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2</v>
      </c>
      <c r="AV95" s="5">
        <v>0</v>
      </c>
      <c r="AW95" s="23">
        <v>175.49</v>
      </c>
      <c r="AX95" s="5">
        <f t="shared" si="20"/>
        <v>54</v>
      </c>
      <c r="AY95" s="23">
        <f t="shared" si="21"/>
        <v>229.49</v>
      </c>
      <c r="AZ95" s="23">
        <f t="shared" si="22"/>
        <v>222.72</v>
      </c>
      <c r="BA95" s="23">
        <f t="shared" si="23"/>
        <v>101.02897373409152</v>
      </c>
    </row>
    <row r="96" spans="1:53" ht="60" x14ac:dyDescent="0.25">
      <c r="A96" s="5"/>
      <c r="B96" s="16" t="s">
        <v>147</v>
      </c>
      <c r="C96" s="16">
        <v>2003</v>
      </c>
      <c r="D96" s="16">
        <v>2003</v>
      </c>
      <c r="E96" s="16">
        <v>2003</v>
      </c>
      <c r="F96" s="16" t="s">
        <v>59</v>
      </c>
      <c r="G96" s="16" t="s">
        <v>12</v>
      </c>
      <c r="H96" s="16" t="s">
        <v>389</v>
      </c>
      <c r="I96" s="16" t="s">
        <v>257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23"/>
      <c r="AC96" s="5">
        <f t="shared" si="18"/>
        <v>0</v>
      </c>
      <c r="AD96" s="23" t="s">
        <v>510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23"/>
      <c r="AX96" s="5">
        <f t="shared" si="20"/>
        <v>0</v>
      </c>
      <c r="AY96" s="23" t="s">
        <v>510</v>
      </c>
      <c r="AZ96" s="23"/>
      <c r="BA96" s="23" t="str">
        <f t="shared" si="23"/>
        <v/>
      </c>
    </row>
    <row r="97" spans="1:53" ht="30" x14ac:dyDescent="0.25">
      <c r="A97" s="5"/>
      <c r="B97" s="16" t="s">
        <v>174</v>
      </c>
      <c r="C97" s="16">
        <v>2002</v>
      </c>
      <c r="D97" s="16">
        <v>2002</v>
      </c>
      <c r="E97" s="16">
        <v>2002</v>
      </c>
      <c r="F97" s="16">
        <v>3</v>
      </c>
      <c r="G97" s="16" t="s">
        <v>12</v>
      </c>
      <c r="H97" s="16" t="s">
        <v>53</v>
      </c>
      <c r="I97" s="16" t="s">
        <v>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23"/>
      <c r="AC97" s="5">
        <f t="shared" si="18"/>
        <v>0</v>
      </c>
      <c r="AD97" s="23" t="s">
        <v>510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23"/>
      <c r="AX97" s="5">
        <f t="shared" si="20"/>
        <v>0</v>
      </c>
      <c r="AY97" s="23" t="s">
        <v>510</v>
      </c>
      <c r="AZ97" s="23"/>
      <c r="BA97" s="23" t="str">
        <f t="shared" si="23"/>
        <v/>
      </c>
    </row>
    <row r="98" spans="1:53" ht="30" x14ac:dyDescent="0.25">
      <c r="A98" s="5"/>
      <c r="B98" s="16" t="s">
        <v>137</v>
      </c>
      <c r="C98" s="16">
        <v>2003</v>
      </c>
      <c r="D98" s="16">
        <v>2003</v>
      </c>
      <c r="E98" s="16">
        <v>2003</v>
      </c>
      <c r="F98" s="16">
        <v>3</v>
      </c>
      <c r="G98" s="16" t="s">
        <v>12</v>
      </c>
      <c r="H98" s="16" t="s">
        <v>53</v>
      </c>
      <c r="I98" s="16" t="s">
        <v>54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23"/>
      <c r="AC98" s="5">
        <f t="shared" si="18"/>
        <v>0</v>
      </c>
      <c r="AD98" s="23" t="s">
        <v>510</v>
      </c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23"/>
      <c r="AX98" s="5">
        <f t="shared" si="20"/>
        <v>0</v>
      </c>
      <c r="AY98" s="23" t="s">
        <v>510</v>
      </c>
      <c r="AZ98" s="23"/>
      <c r="BA98" s="23" t="str">
        <f t="shared" si="23"/>
        <v/>
      </c>
    </row>
    <row r="99" spans="1:53" ht="30" x14ac:dyDescent="0.25">
      <c r="A99" s="5"/>
      <c r="B99" s="16" t="s">
        <v>97</v>
      </c>
      <c r="C99" s="16">
        <v>2003</v>
      </c>
      <c r="D99" s="16">
        <v>2003</v>
      </c>
      <c r="E99" s="16">
        <v>2003</v>
      </c>
      <c r="F99" s="16">
        <v>3</v>
      </c>
      <c r="G99" s="16" t="s">
        <v>12</v>
      </c>
      <c r="H99" s="16" t="s">
        <v>53</v>
      </c>
      <c r="I99" s="16" t="s">
        <v>54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23"/>
      <c r="AC99" s="5">
        <f t="shared" si="18"/>
        <v>0</v>
      </c>
      <c r="AD99" s="23" t="s">
        <v>510</v>
      </c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23"/>
      <c r="AX99" s="5">
        <f t="shared" si="20"/>
        <v>0</v>
      </c>
      <c r="AY99" s="23" t="s">
        <v>510</v>
      </c>
      <c r="AZ99" s="23"/>
      <c r="BA99" s="23" t="str">
        <f t="shared" si="23"/>
        <v/>
      </c>
    </row>
    <row r="101" spans="1:53" ht="18.75" x14ac:dyDescent="0.25">
      <c r="A101" s="52" t="s">
        <v>565</v>
      </c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53" x14ac:dyDescent="0.25">
      <c r="A102" s="67" t="s">
        <v>501</v>
      </c>
      <c r="B102" s="67" t="s">
        <v>1</v>
      </c>
      <c r="C102" s="67" t="s">
        <v>2</v>
      </c>
      <c r="D102" s="67" t="s">
        <v>225</v>
      </c>
      <c r="E102" s="67" t="s">
        <v>226</v>
      </c>
      <c r="F102" s="67" t="s">
        <v>3</v>
      </c>
      <c r="G102" s="67" t="s">
        <v>4</v>
      </c>
      <c r="H102" s="67" t="s">
        <v>5</v>
      </c>
      <c r="I102" s="67" t="s">
        <v>6</v>
      </c>
      <c r="J102" s="69" t="s">
        <v>503</v>
      </c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1"/>
      <c r="AE102" s="69" t="s">
        <v>507</v>
      </c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1"/>
      <c r="AZ102" s="67" t="s">
        <v>508</v>
      </c>
      <c r="BA102" s="67" t="s">
        <v>509</v>
      </c>
    </row>
    <row r="103" spans="1:53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18">
        <v>1</v>
      </c>
      <c r="K103" s="18">
        <v>2</v>
      </c>
      <c r="L103" s="18">
        <v>3</v>
      </c>
      <c r="M103" s="18">
        <v>4</v>
      </c>
      <c r="N103" s="18">
        <v>5</v>
      </c>
      <c r="O103" s="18">
        <v>6</v>
      </c>
      <c r="P103" s="18">
        <v>7</v>
      </c>
      <c r="Q103" s="18">
        <v>8</v>
      </c>
      <c r="R103" s="18">
        <v>9</v>
      </c>
      <c r="S103" s="18">
        <v>10</v>
      </c>
      <c r="T103" s="18">
        <v>11</v>
      </c>
      <c r="U103" s="18">
        <v>12</v>
      </c>
      <c r="V103" s="18">
        <v>13</v>
      </c>
      <c r="W103" s="18">
        <v>14</v>
      </c>
      <c r="X103" s="18">
        <v>15</v>
      </c>
      <c r="Y103" s="18">
        <v>16</v>
      </c>
      <c r="Z103" s="18">
        <v>17</v>
      </c>
      <c r="AA103" s="18">
        <v>18</v>
      </c>
      <c r="AB103" s="18" t="s">
        <v>504</v>
      </c>
      <c r="AC103" s="18" t="s">
        <v>505</v>
      </c>
      <c r="AD103" s="18" t="s">
        <v>506</v>
      </c>
      <c r="AE103" s="18">
        <v>1</v>
      </c>
      <c r="AF103" s="18">
        <v>2</v>
      </c>
      <c r="AG103" s="18">
        <v>3</v>
      </c>
      <c r="AH103" s="18">
        <v>4</v>
      </c>
      <c r="AI103" s="18">
        <v>5</v>
      </c>
      <c r="AJ103" s="18">
        <v>6</v>
      </c>
      <c r="AK103" s="18">
        <v>7</v>
      </c>
      <c r="AL103" s="18">
        <v>8</v>
      </c>
      <c r="AM103" s="18">
        <v>9</v>
      </c>
      <c r="AN103" s="18">
        <v>10</v>
      </c>
      <c r="AO103" s="18">
        <v>11</v>
      </c>
      <c r="AP103" s="18">
        <v>12</v>
      </c>
      <c r="AQ103" s="18">
        <v>13</v>
      </c>
      <c r="AR103" s="18">
        <v>14</v>
      </c>
      <c r="AS103" s="18">
        <v>15</v>
      </c>
      <c r="AT103" s="18">
        <v>16</v>
      </c>
      <c r="AU103" s="18">
        <v>17</v>
      </c>
      <c r="AV103" s="18">
        <v>18</v>
      </c>
      <c r="AW103" s="18" t="s">
        <v>504</v>
      </c>
      <c r="AX103" s="18" t="s">
        <v>505</v>
      </c>
      <c r="AY103" s="18" t="s">
        <v>506</v>
      </c>
      <c r="AZ103" s="68"/>
      <c r="BA103" s="68"/>
    </row>
    <row r="104" spans="1:53" ht="60" x14ac:dyDescent="0.25">
      <c r="A104" s="20">
        <v>1</v>
      </c>
      <c r="B104" s="21" t="s">
        <v>154</v>
      </c>
      <c r="C104" s="21">
        <v>2004</v>
      </c>
      <c r="D104" s="21">
        <v>2004</v>
      </c>
      <c r="E104" s="21">
        <v>2004</v>
      </c>
      <c r="F104" s="21">
        <v>1</v>
      </c>
      <c r="G104" s="21" t="s">
        <v>19</v>
      </c>
      <c r="H104" s="21" t="s">
        <v>30</v>
      </c>
      <c r="I104" s="21" t="s">
        <v>31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2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2">
        <v>92.57</v>
      </c>
      <c r="AC104" s="20">
        <f t="shared" ref="AC104:AC139" si="24">SUM(J104:AA104)</f>
        <v>2</v>
      </c>
      <c r="AD104" s="22">
        <f t="shared" ref="AD104:AD136" si="25">AB104+AC104</f>
        <v>94.57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2">
        <v>89.36</v>
      </c>
      <c r="AX104" s="20">
        <f t="shared" ref="AX104:AX139" si="26">SUM(AE104:AV104)</f>
        <v>0</v>
      </c>
      <c r="AY104" s="22">
        <f t="shared" ref="AY104:AY136" si="27">AW104+AX104</f>
        <v>89.36</v>
      </c>
      <c r="AZ104" s="22">
        <f t="shared" ref="AZ104:AZ136" si="28">MIN(AY104,AD104)</f>
        <v>89.36</v>
      </c>
      <c r="BA104" s="22">
        <f t="shared" ref="BA104:BA139" si="29">IF( AND(ISNUMBER(AZ$104),ISNUMBER(AZ104)),(AZ104-AZ$104)/AZ$104*100,"")</f>
        <v>0</v>
      </c>
    </row>
    <row r="105" spans="1:53" x14ac:dyDescent="0.25">
      <c r="A105" s="5">
        <v>2</v>
      </c>
      <c r="B105" s="16" t="s">
        <v>58</v>
      </c>
      <c r="C105" s="16">
        <v>1998</v>
      </c>
      <c r="D105" s="16">
        <v>1998</v>
      </c>
      <c r="E105" s="16">
        <v>1998</v>
      </c>
      <c r="F105" s="16" t="s">
        <v>59</v>
      </c>
      <c r="G105" s="16" t="s">
        <v>12</v>
      </c>
      <c r="H105" s="16" t="s">
        <v>13</v>
      </c>
      <c r="I105" s="16" t="s">
        <v>14</v>
      </c>
      <c r="J105" s="5">
        <v>0</v>
      </c>
      <c r="K105" s="5">
        <v>0</v>
      </c>
      <c r="L105" s="5">
        <v>0</v>
      </c>
      <c r="M105" s="5">
        <v>0</v>
      </c>
      <c r="N105" s="5">
        <v>2</v>
      </c>
      <c r="O105" s="5">
        <v>0</v>
      </c>
      <c r="P105" s="5">
        <v>0</v>
      </c>
      <c r="Q105" s="5">
        <v>0</v>
      </c>
      <c r="R105" s="5">
        <v>0</v>
      </c>
      <c r="S105" s="5">
        <v>2</v>
      </c>
      <c r="T105" s="5">
        <v>0</v>
      </c>
      <c r="U105" s="5">
        <v>0</v>
      </c>
      <c r="V105" s="5">
        <v>0</v>
      </c>
      <c r="W105" s="5">
        <v>2</v>
      </c>
      <c r="X105" s="5">
        <v>0</v>
      </c>
      <c r="Y105" s="5">
        <v>0</v>
      </c>
      <c r="Z105" s="5">
        <v>0</v>
      </c>
      <c r="AA105" s="5">
        <v>0</v>
      </c>
      <c r="AB105" s="23">
        <v>103.02</v>
      </c>
      <c r="AC105" s="5">
        <f t="shared" si="24"/>
        <v>6</v>
      </c>
      <c r="AD105" s="23">
        <f t="shared" si="25"/>
        <v>109.02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2</v>
      </c>
      <c r="AW105" s="23">
        <v>96.18</v>
      </c>
      <c r="AX105" s="5">
        <f t="shared" si="26"/>
        <v>2</v>
      </c>
      <c r="AY105" s="23">
        <f t="shared" si="27"/>
        <v>98.18</v>
      </c>
      <c r="AZ105" s="23">
        <f t="shared" si="28"/>
        <v>98.18</v>
      </c>
      <c r="BA105" s="23">
        <f t="shared" si="29"/>
        <v>9.8701880035810294</v>
      </c>
    </row>
    <row r="106" spans="1:53" x14ac:dyDescent="0.25">
      <c r="A106" s="5">
        <v>3</v>
      </c>
      <c r="B106" s="16" t="s">
        <v>88</v>
      </c>
      <c r="C106" s="16">
        <v>1990</v>
      </c>
      <c r="D106" s="16">
        <v>1990</v>
      </c>
      <c r="E106" s="16">
        <v>1990</v>
      </c>
      <c r="F106" s="16" t="s">
        <v>59</v>
      </c>
      <c r="G106" s="16" t="s">
        <v>12</v>
      </c>
      <c r="H106" s="16" t="s">
        <v>13</v>
      </c>
      <c r="I106" s="16" t="s">
        <v>14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23"/>
      <c r="AC106" s="5">
        <f t="shared" si="24"/>
        <v>0</v>
      </c>
      <c r="AD106" s="23" t="s">
        <v>510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23">
        <v>99.74</v>
      </c>
      <c r="AX106" s="5">
        <f t="shared" si="26"/>
        <v>0</v>
      </c>
      <c r="AY106" s="23">
        <f t="shared" si="27"/>
        <v>99.74</v>
      </c>
      <c r="AZ106" s="23">
        <f t="shared" si="28"/>
        <v>99.74</v>
      </c>
      <c r="BA106" s="23">
        <f t="shared" si="29"/>
        <v>11.615935541629359</v>
      </c>
    </row>
    <row r="107" spans="1:53" ht="60" x14ac:dyDescent="0.25">
      <c r="A107" s="5">
        <v>4</v>
      </c>
      <c r="B107" s="16" t="s">
        <v>109</v>
      </c>
      <c r="C107" s="16">
        <v>2000</v>
      </c>
      <c r="D107" s="16">
        <v>2000</v>
      </c>
      <c r="E107" s="16">
        <v>2000</v>
      </c>
      <c r="F107" s="16" t="s">
        <v>59</v>
      </c>
      <c r="G107" s="16" t="s">
        <v>262</v>
      </c>
      <c r="H107" s="16" t="s">
        <v>73</v>
      </c>
      <c r="I107" s="16" t="s">
        <v>263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2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23">
        <v>97.89</v>
      </c>
      <c r="AC107" s="5">
        <f t="shared" si="24"/>
        <v>2</v>
      </c>
      <c r="AD107" s="23">
        <f t="shared" si="25"/>
        <v>99.89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23">
        <v>104.32</v>
      </c>
      <c r="AX107" s="5">
        <f t="shared" si="26"/>
        <v>0</v>
      </c>
      <c r="AY107" s="23">
        <f t="shared" si="27"/>
        <v>104.32</v>
      </c>
      <c r="AZ107" s="23">
        <f t="shared" si="28"/>
        <v>99.89</v>
      </c>
      <c r="BA107" s="23">
        <f t="shared" si="29"/>
        <v>11.783795881826322</v>
      </c>
    </row>
    <row r="108" spans="1:53" x14ac:dyDescent="0.25">
      <c r="A108" s="5">
        <v>5</v>
      </c>
      <c r="B108" s="16" t="s">
        <v>116</v>
      </c>
      <c r="C108" s="16">
        <v>1980</v>
      </c>
      <c r="D108" s="16">
        <v>1980</v>
      </c>
      <c r="E108" s="16">
        <v>1980</v>
      </c>
      <c r="F108" s="16" t="s">
        <v>117</v>
      </c>
      <c r="G108" s="16" t="s">
        <v>12</v>
      </c>
      <c r="H108" s="16" t="s">
        <v>13</v>
      </c>
      <c r="I108" s="16" t="s">
        <v>118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23">
        <v>100.3</v>
      </c>
      <c r="AC108" s="5">
        <f t="shared" si="24"/>
        <v>0</v>
      </c>
      <c r="AD108" s="23">
        <f t="shared" si="25"/>
        <v>100.3</v>
      </c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23"/>
      <c r="AX108" s="5">
        <f t="shared" si="26"/>
        <v>0</v>
      </c>
      <c r="AY108" s="23" t="s">
        <v>510</v>
      </c>
      <c r="AZ108" s="23">
        <f t="shared" si="28"/>
        <v>100.3</v>
      </c>
      <c r="BA108" s="23">
        <f t="shared" si="29"/>
        <v>12.242614145031332</v>
      </c>
    </row>
    <row r="109" spans="1:53" ht="60" x14ac:dyDescent="0.25">
      <c r="A109" s="5">
        <v>6</v>
      </c>
      <c r="B109" s="16" t="s">
        <v>120</v>
      </c>
      <c r="C109" s="16">
        <v>2004</v>
      </c>
      <c r="D109" s="16">
        <v>2004</v>
      </c>
      <c r="E109" s="16">
        <v>2004</v>
      </c>
      <c r="F109" s="16">
        <v>1</v>
      </c>
      <c r="G109" s="16" t="s">
        <v>19</v>
      </c>
      <c r="H109" s="16" t="s">
        <v>30</v>
      </c>
      <c r="I109" s="16" t="s">
        <v>31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23">
        <v>100.53</v>
      </c>
      <c r="AC109" s="5">
        <f t="shared" si="24"/>
        <v>0</v>
      </c>
      <c r="AD109" s="23">
        <f t="shared" si="25"/>
        <v>100.53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23">
        <v>109.43</v>
      </c>
      <c r="AX109" s="5">
        <f t="shared" si="26"/>
        <v>0</v>
      </c>
      <c r="AY109" s="23">
        <f t="shared" si="27"/>
        <v>109.43</v>
      </c>
      <c r="AZ109" s="23">
        <f t="shared" si="28"/>
        <v>100.53</v>
      </c>
      <c r="BA109" s="23">
        <f t="shared" si="29"/>
        <v>12.500000000000004</v>
      </c>
    </row>
    <row r="110" spans="1:53" ht="60" x14ac:dyDescent="0.25">
      <c r="A110" s="5">
        <v>7</v>
      </c>
      <c r="B110" s="16" t="s">
        <v>114</v>
      </c>
      <c r="C110" s="16">
        <v>2002</v>
      </c>
      <c r="D110" s="16">
        <v>2002</v>
      </c>
      <c r="E110" s="16">
        <v>2002</v>
      </c>
      <c r="F110" s="16" t="s">
        <v>59</v>
      </c>
      <c r="G110" s="16" t="s">
        <v>19</v>
      </c>
      <c r="H110" s="16" t="s">
        <v>30</v>
      </c>
      <c r="I110" s="16" t="s">
        <v>31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23">
        <v>101.35</v>
      </c>
      <c r="AC110" s="5">
        <f t="shared" si="24"/>
        <v>0</v>
      </c>
      <c r="AD110" s="23">
        <f t="shared" si="25"/>
        <v>101.35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23">
        <v>107.27</v>
      </c>
      <c r="AX110" s="5">
        <f t="shared" si="26"/>
        <v>0</v>
      </c>
      <c r="AY110" s="23">
        <f t="shared" si="27"/>
        <v>107.27</v>
      </c>
      <c r="AZ110" s="23">
        <f t="shared" si="28"/>
        <v>101.35</v>
      </c>
      <c r="BA110" s="23">
        <f t="shared" si="29"/>
        <v>13.417636526410021</v>
      </c>
    </row>
    <row r="111" spans="1:53" x14ac:dyDescent="0.25">
      <c r="A111" s="5">
        <v>8</v>
      </c>
      <c r="B111" s="16" t="s">
        <v>10</v>
      </c>
      <c r="C111" s="16">
        <v>2003</v>
      </c>
      <c r="D111" s="16">
        <v>2003</v>
      </c>
      <c r="E111" s="16">
        <v>2003</v>
      </c>
      <c r="F111" s="16">
        <v>1</v>
      </c>
      <c r="G111" s="16" t="s">
        <v>12</v>
      </c>
      <c r="H111" s="16" t="s">
        <v>13</v>
      </c>
      <c r="I111" s="16" t="s">
        <v>14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23">
        <v>101.83</v>
      </c>
      <c r="AC111" s="5">
        <f t="shared" si="24"/>
        <v>2</v>
      </c>
      <c r="AD111" s="23">
        <f t="shared" si="25"/>
        <v>103.83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2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2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23">
        <v>100.9</v>
      </c>
      <c r="AX111" s="5">
        <f t="shared" si="26"/>
        <v>4</v>
      </c>
      <c r="AY111" s="23">
        <f t="shared" si="27"/>
        <v>104.9</v>
      </c>
      <c r="AZ111" s="23">
        <f t="shared" si="28"/>
        <v>103.83</v>
      </c>
      <c r="BA111" s="23">
        <f t="shared" si="29"/>
        <v>16.192927484333033</v>
      </c>
    </row>
    <row r="112" spans="1:53" ht="60" x14ac:dyDescent="0.25">
      <c r="A112" s="5">
        <v>9</v>
      </c>
      <c r="B112" s="16" t="s">
        <v>176</v>
      </c>
      <c r="C112" s="16">
        <v>2002</v>
      </c>
      <c r="D112" s="16">
        <v>2002</v>
      </c>
      <c r="E112" s="16">
        <v>2002</v>
      </c>
      <c r="F112" s="16" t="s">
        <v>59</v>
      </c>
      <c r="G112" s="16" t="s">
        <v>68</v>
      </c>
      <c r="H112" s="16" t="s">
        <v>30</v>
      </c>
      <c r="I112" s="16" t="s">
        <v>31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23">
        <v>106.2</v>
      </c>
      <c r="AC112" s="5">
        <f t="shared" si="24"/>
        <v>0</v>
      </c>
      <c r="AD112" s="23">
        <f t="shared" si="25"/>
        <v>106.2</v>
      </c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23"/>
      <c r="AX112" s="5">
        <f t="shared" si="26"/>
        <v>0</v>
      </c>
      <c r="AY112" s="23" t="s">
        <v>510</v>
      </c>
      <c r="AZ112" s="23">
        <f t="shared" si="28"/>
        <v>106.2</v>
      </c>
      <c r="BA112" s="23">
        <f t="shared" si="29"/>
        <v>18.845120859444947</v>
      </c>
    </row>
    <row r="113" spans="1:53" ht="30" x14ac:dyDescent="0.25">
      <c r="A113" s="5">
        <v>10</v>
      </c>
      <c r="B113" s="16" t="s">
        <v>126</v>
      </c>
      <c r="C113" s="16">
        <v>2003</v>
      </c>
      <c r="D113" s="16">
        <v>2003</v>
      </c>
      <c r="E113" s="16">
        <v>2003</v>
      </c>
      <c r="F113" s="16" t="s">
        <v>59</v>
      </c>
      <c r="G113" s="16" t="s">
        <v>19</v>
      </c>
      <c r="H113" s="16" t="s">
        <v>20</v>
      </c>
      <c r="I113" s="16" t="s">
        <v>21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23">
        <v>106.62</v>
      </c>
      <c r="AC113" s="5">
        <f t="shared" si="24"/>
        <v>2</v>
      </c>
      <c r="AD113" s="23">
        <f t="shared" si="25"/>
        <v>108.62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23">
        <v>106.3</v>
      </c>
      <c r="AX113" s="5">
        <f t="shared" si="26"/>
        <v>0</v>
      </c>
      <c r="AY113" s="23">
        <f t="shared" si="27"/>
        <v>106.3</v>
      </c>
      <c r="AZ113" s="23">
        <f t="shared" si="28"/>
        <v>106.3</v>
      </c>
      <c r="BA113" s="23">
        <f t="shared" si="29"/>
        <v>18.957027752909578</v>
      </c>
    </row>
    <row r="114" spans="1:53" ht="60" x14ac:dyDescent="0.25">
      <c r="A114" s="5">
        <v>11</v>
      </c>
      <c r="B114" s="16" t="s">
        <v>29</v>
      </c>
      <c r="C114" s="16">
        <v>2002</v>
      </c>
      <c r="D114" s="16">
        <v>2002</v>
      </c>
      <c r="E114" s="16">
        <v>2002</v>
      </c>
      <c r="F114" s="16">
        <v>1</v>
      </c>
      <c r="G114" s="16" t="s">
        <v>19</v>
      </c>
      <c r="H114" s="16" t="s">
        <v>30</v>
      </c>
      <c r="I114" s="16" t="s">
        <v>31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2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23">
        <v>105</v>
      </c>
      <c r="AC114" s="5">
        <f t="shared" si="24"/>
        <v>2</v>
      </c>
      <c r="AD114" s="23">
        <f t="shared" si="25"/>
        <v>107</v>
      </c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23"/>
      <c r="AX114" s="5">
        <f t="shared" si="26"/>
        <v>0</v>
      </c>
      <c r="AY114" s="23" t="s">
        <v>510</v>
      </c>
      <c r="AZ114" s="23">
        <f t="shared" si="28"/>
        <v>107</v>
      </c>
      <c r="BA114" s="23">
        <f t="shared" si="29"/>
        <v>19.740376007162041</v>
      </c>
    </row>
    <row r="115" spans="1:53" ht="45" x14ac:dyDescent="0.25">
      <c r="A115" s="5">
        <v>12</v>
      </c>
      <c r="B115" s="16" t="s">
        <v>210</v>
      </c>
      <c r="C115" s="16">
        <v>2004</v>
      </c>
      <c r="D115" s="16">
        <v>2004</v>
      </c>
      <c r="E115" s="16">
        <v>2004</v>
      </c>
      <c r="F115" s="16">
        <v>2</v>
      </c>
      <c r="G115" s="16" t="s">
        <v>47</v>
      </c>
      <c r="H115" s="16" t="s">
        <v>73</v>
      </c>
      <c r="I115" s="16" t="s">
        <v>49</v>
      </c>
      <c r="J115" s="5">
        <v>0</v>
      </c>
      <c r="K115" s="5">
        <v>2</v>
      </c>
      <c r="L115" s="5">
        <v>0</v>
      </c>
      <c r="M115" s="5">
        <v>0</v>
      </c>
      <c r="N115" s="5">
        <v>2</v>
      </c>
      <c r="O115" s="5">
        <v>0</v>
      </c>
      <c r="P115" s="5">
        <v>2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23">
        <v>109.03</v>
      </c>
      <c r="AC115" s="5">
        <f t="shared" si="24"/>
        <v>6</v>
      </c>
      <c r="AD115" s="23">
        <f t="shared" si="25"/>
        <v>115.03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23">
        <v>107.63</v>
      </c>
      <c r="AX115" s="5">
        <f t="shared" si="26"/>
        <v>0</v>
      </c>
      <c r="AY115" s="23">
        <f t="shared" si="27"/>
        <v>107.63</v>
      </c>
      <c r="AZ115" s="23">
        <f t="shared" si="28"/>
        <v>107.63</v>
      </c>
      <c r="BA115" s="23">
        <f t="shared" si="29"/>
        <v>20.445389435989252</v>
      </c>
    </row>
    <row r="116" spans="1:53" ht="60" x14ac:dyDescent="0.25">
      <c r="A116" s="5">
        <v>13</v>
      </c>
      <c r="B116" s="16" t="s">
        <v>139</v>
      </c>
      <c r="C116" s="16">
        <v>2004</v>
      </c>
      <c r="D116" s="16">
        <v>2004</v>
      </c>
      <c r="E116" s="16">
        <v>2004</v>
      </c>
      <c r="F116" s="16">
        <v>2</v>
      </c>
      <c r="G116" s="16" t="s">
        <v>19</v>
      </c>
      <c r="H116" s="16" t="s">
        <v>30</v>
      </c>
      <c r="I116" s="16" t="s">
        <v>31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2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2</v>
      </c>
      <c r="X116" s="5">
        <v>0</v>
      </c>
      <c r="Y116" s="5">
        <v>0</v>
      </c>
      <c r="Z116" s="5">
        <v>0</v>
      </c>
      <c r="AA116" s="5">
        <v>0</v>
      </c>
      <c r="AB116" s="23">
        <v>108.03</v>
      </c>
      <c r="AC116" s="5">
        <f t="shared" si="24"/>
        <v>4</v>
      </c>
      <c r="AD116" s="23">
        <f t="shared" si="25"/>
        <v>112.03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23">
        <v>107.68</v>
      </c>
      <c r="AX116" s="5">
        <f t="shared" si="26"/>
        <v>0</v>
      </c>
      <c r="AY116" s="23">
        <f t="shared" si="27"/>
        <v>107.68</v>
      </c>
      <c r="AZ116" s="23">
        <f t="shared" si="28"/>
        <v>107.68</v>
      </c>
      <c r="BA116" s="23">
        <f t="shared" si="29"/>
        <v>20.501342882721584</v>
      </c>
    </row>
    <row r="117" spans="1:53" x14ac:dyDescent="0.25">
      <c r="A117" s="5">
        <v>14</v>
      </c>
      <c r="B117" s="16" t="s">
        <v>124</v>
      </c>
      <c r="C117" s="16">
        <v>2003</v>
      </c>
      <c r="D117" s="16">
        <v>2003</v>
      </c>
      <c r="E117" s="16">
        <v>2003</v>
      </c>
      <c r="F117" s="16">
        <v>1</v>
      </c>
      <c r="G117" s="16" t="s">
        <v>12</v>
      </c>
      <c r="H117" s="16" t="s">
        <v>13</v>
      </c>
      <c r="I117" s="16" t="s">
        <v>14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2</v>
      </c>
      <c r="Q117" s="5">
        <v>0</v>
      </c>
      <c r="R117" s="5">
        <v>0</v>
      </c>
      <c r="S117" s="5">
        <v>2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23">
        <v>109.25</v>
      </c>
      <c r="AC117" s="5">
        <f t="shared" si="24"/>
        <v>4</v>
      </c>
      <c r="AD117" s="23">
        <f t="shared" si="25"/>
        <v>113.25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2</v>
      </c>
      <c r="AN117" s="5">
        <v>2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2</v>
      </c>
      <c r="AV117" s="5">
        <v>0</v>
      </c>
      <c r="AW117" s="23">
        <v>111.61</v>
      </c>
      <c r="AX117" s="5">
        <f t="shared" si="26"/>
        <v>6</v>
      </c>
      <c r="AY117" s="23">
        <f t="shared" si="27"/>
        <v>117.61</v>
      </c>
      <c r="AZ117" s="23">
        <f t="shared" si="28"/>
        <v>113.25</v>
      </c>
      <c r="BA117" s="23">
        <f t="shared" si="29"/>
        <v>26.734556848701878</v>
      </c>
    </row>
    <row r="118" spans="1:53" ht="60" x14ac:dyDescent="0.25">
      <c r="A118" s="5">
        <v>15</v>
      </c>
      <c r="B118" s="16" t="s">
        <v>63</v>
      </c>
      <c r="C118" s="16">
        <v>2003</v>
      </c>
      <c r="D118" s="16">
        <v>2003</v>
      </c>
      <c r="E118" s="16">
        <v>2003</v>
      </c>
      <c r="F118" s="16">
        <v>2</v>
      </c>
      <c r="G118" s="16" t="s">
        <v>47</v>
      </c>
      <c r="H118" s="16" t="s">
        <v>73</v>
      </c>
      <c r="I118" s="16" t="s">
        <v>65</v>
      </c>
      <c r="J118" s="5">
        <v>0</v>
      </c>
      <c r="K118" s="5">
        <v>2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2</v>
      </c>
      <c r="X118" s="5">
        <v>0</v>
      </c>
      <c r="Y118" s="5">
        <v>0</v>
      </c>
      <c r="Z118" s="5">
        <v>0</v>
      </c>
      <c r="AA118" s="5">
        <v>0</v>
      </c>
      <c r="AB118" s="23">
        <v>111.64</v>
      </c>
      <c r="AC118" s="5">
        <f t="shared" si="24"/>
        <v>4</v>
      </c>
      <c r="AD118" s="23">
        <f t="shared" si="25"/>
        <v>115.64</v>
      </c>
      <c r="AE118" s="5">
        <v>0</v>
      </c>
      <c r="AF118" s="5">
        <v>2</v>
      </c>
      <c r="AG118" s="5">
        <v>0</v>
      </c>
      <c r="AH118" s="5">
        <v>0</v>
      </c>
      <c r="AI118" s="5">
        <v>2</v>
      </c>
      <c r="AJ118" s="5">
        <v>2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23">
        <v>121.43</v>
      </c>
      <c r="AX118" s="5">
        <f t="shared" si="26"/>
        <v>6</v>
      </c>
      <c r="AY118" s="23">
        <f t="shared" si="27"/>
        <v>127.43</v>
      </c>
      <c r="AZ118" s="23">
        <f t="shared" si="28"/>
        <v>115.64</v>
      </c>
      <c r="BA118" s="23">
        <f t="shared" si="29"/>
        <v>29.409131602506715</v>
      </c>
    </row>
    <row r="119" spans="1:53" ht="30" x14ac:dyDescent="0.25">
      <c r="A119" s="5">
        <v>16</v>
      </c>
      <c r="B119" s="16" t="s">
        <v>172</v>
      </c>
      <c r="C119" s="16">
        <v>2004</v>
      </c>
      <c r="D119" s="16">
        <v>2004</v>
      </c>
      <c r="E119" s="16">
        <v>2004</v>
      </c>
      <c r="F119" s="16">
        <v>3</v>
      </c>
      <c r="G119" s="16" t="s">
        <v>19</v>
      </c>
      <c r="H119" s="16" t="s">
        <v>44</v>
      </c>
      <c r="I119" s="16" t="s">
        <v>31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2</v>
      </c>
      <c r="Q119" s="5">
        <v>0</v>
      </c>
      <c r="R119" s="5">
        <v>0</v>
      </c>
      <c r="S119" s="5">
        <v>0</v>
      </c>
      <c r="T119" s="5">
        <v>0</v>
      </c>
      <c r="U119" s="5">
        <v>2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23">
        <v>111.75</v>
      </c>
      <c r="AC119" s="5">
        <f t="shared" si="24"/>
        <v>4</v>
      </c>
      <c r="AD119" s="23">
        <f t="shared" si="25"/>
        <v>115.75</v>
      </c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23"/>
      <c r="AX119" s="5">
        <f t="shared" si="26"/>
        <v>0</v>
      </c>
      <c r="AY119" s="23" t="s">
        <v>510</v>
      </c>
      <c r="AZ119" s="23">
        <f t="shared" si="28"/>
        <v>115.75</v>
      </c>
      <c r="BA119" s="23">
        <f t="shared" si="29"/>
        <v>29.532229185317817</v>
      </c>
    </row>
    <row r="120" spans="1:53" ht="60" x14ac:dyDescent="0.25">
      <c r="A120" s="5">
        <v>17</v>
      </c>
      <c r="B120" s="16" t="s">
        <v>107</v>
      </c>
      <c r="C120" s="16">
        <v>2005</v>
      </c>
      <c r="D120" s="16">
        <v>2005</v>
      </c>
      <c r="E120" s="16">
        <v>2005</v>
      </c>
      <c r="F120" s="16" t="s">
        <v>18</v>
      </c>
      <c r="G120" s="16" t="s">
        <v>19</v>
      </c>
      <c r="H120" s="16" t="s">
        <v>77</v>
      </c>
      <c r="I120" s="16" t="s">
        <v>31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2</v>
      </c>
      <c r="S120" s="5">
        <v>0</v>
      </c>
      <c r="T120" s="5">
        <v>2</v>
      </c>
      <c r="U120" s="5">
        <v>0</v>
      </c>
      <c r="V120" s="5">
        <v>0</v>
      </c>
      <c r="W120" s="5">
        <v>0</v>
      </c>
      <c r="X120" s="5">
        <v>2</v>
      </c>
      <c r="Y120" s="5">
        <v>0</v>
      </c>
      <c r="Z120" s="5">
        <v>0</v>
      </c>
      <c r="AA120" s="5">
        <v>0</v>
      </c>
      <c r="AB120" s="23">
        <v>127.38</v>
      </c>
      <c r="AC120" s="5">
        <f t="shared" si="24"/>
        <v>6</v>
      </c>
      <c r="AD120" s="23">
        <f t="shared" si="25"/>
        <v>133.38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23">
        <v>115.84</v>
      </c>
      <c r="AX120" s="5">
        <f t="shared" si="26"/>
        <v>0</v>
      </c>
      <c r="AY120" s="23">
        <f t="shared" si="27"/>
        <v>115.84</v>
      </c>
      <c r="AZ120" s="23">
        <f t="shared" si="28"/>
        <v>115.84</v>
      </c>
      <c r="BA120" s="23">
        <f t="shared" si="29"/>
        <v>29.632945389435996</v>
      </c>
    </row>
    <row r="121" spans="1:53" ht="45" x14ac:dyDescent="0.25">
      <c r="A121" s="5">
        <v>18</v>
      </c>
      <c r="B121" s="16" t="s">
        <v>41</v>
      </c>
      <c r="C121" s="16">
        <v>2004</v>
      </c>
      <c r="D121" s="16">
        <v>2004</v>
      </c>
      <c r="E121" s="16">
        <v>2004</v>
      </c>
      <c r="F121" s="16">
        <v>3</v>
      </c>
      <c r="G121" s="16" t="s">
        <v>43</v>
      </c>
      <c r="H121" s="16" t="s">
        <v>44</v>
      </c>
      <c r="I121" s="16" t="s">
        <v>31</v>
      </c>
      <c r="J121" s="5">
        <v>0</v>
      </c>
      <c r="K121" s="5">
        <v>0</v>
      </c>
      <c r="L121" s="5">
        <v>0</v>
      </c>
      <c r="M121" s="5">
        <v>0</v>
      </c>
      <c r="N121" s="5">
        <v>2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2</v>
      </c>
      <c r="Z121" s="5">
        <v>0</v>
      </c>
      <c r="AA121" s="5">
        <v>0</v>
      </c>
      <c r="AB121" s="23">
        <v>117.51</v>
      </c>
      <c r="AC121" s="5">
        <f t="shared" si="24"/>
        <v>4</v>
      </c>
      <c r="AD121" s="23">
        <f t="shared" si="25"/>
        <v>121.51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23">
        <v>116.81</v>
      </c>
      <c r="AX121" s="5">
        <f t="shared" si="26"/>
        <v>0</v>
      </c>
      <c r="AY121" s="23">
        <f t="shared" si="27"/>
        <v>116.81</v>
      </c>
      <c r="AZ121" s="23">
        <f t="shared" si="28"/>
        <v>116.81</v>
      </c>
      <c r="BA121" s="23">
        <f t="shared" si="29"/>
        <v>30.718442256042977</v>
      </c>
    </row>
    <row r="122" spans="1:53" x14ac:dyDescent="0.25">
      <c r="A122" s="5">
        <v>19</v>
      </c>
      <c r="B122" s="16" t="s">
        <v>152</v>
      </c>
      <c r="C122" s="16">
        <v>1982</v>
      </c>
      <c r="D122" s="16">
        <v>1982</v>
      </c>
      <c r="E122" s="16">
        <v>1982</v>
      </c>
      <c r="F122" s="16" t="s">
        <v>117</v>
      </c>
      <c r="G122" s="16" t="s">
        <v>12</v>
      </c>
      <c r="H122" s="16" t="s">
        <v>13</v>
      </c>
      <c r="I122" s="16" t="s">
        <v>118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23"/>
      <c r="AC122" s="5">
        <f t="shared" si="24"/>
        <v>0</v>
      </c>
      <c r="AD122" s="23" t="s">
        <v>510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2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23">
        <v>127.18</v>
      </c>
      <c r="AX122" s="5">
        <f t="shared" si="26"/>
        <v>2</v>
      </c>
      <c r="AY122" s="23">
        <f t="shared" si="27"/>
        <v>129.18</v>
      </c>
      <c r="AZ122" s="23">
        <f t="shared" si="28"/>
        <v>129.18</v>
      </c>
      <c r="BA122" s="23">
        <f t="shared" si="29"/>
        <v>44.561324977618625</v>
      </c>
    </row>
    <row r="123" spans="1:53" ht="30" x14ac:dyDescent="0.25">
      <c r="A123" s="5">
        <v>20</v>
      </c>
      <c r="B123" s="16" t="s">
        <v>38</v>
      </c>
      <c r="C123" s="16">
        <v>2006</v>
      </c>
      <c r="D123" s="16">
        <v>2006</v>
      </c>
      <c r="E123" s="16">
        <v>2006</v>
      </c>
      <c r="F123" s="16" t="s">
        <v>18</v>
      </c>
      <c r="G123" s="16" t="s">
        <v>19</v>
      </c>
      <c r="H123" s="16" t="s">
        <v>20</v>
      </c>
      <c r="I123" s="16" t="s">
        <v>21</v>
      </c>
      <c r="J123" s="5">
        <v>2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23">
        <v>127.66</v>
      </c>
      <c r="AC123" s="5">
        <f t="shared" si="24"/>
        <v>2</v>
      </c>
      <c r="AD123" s="23">
        <f t="shared" si="25"/>
        <v>129.66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2</v>
      </c>
      <c r="AW123" s="23">
        <v>130.46</v>
      </c>
      <c r="AX123" s="5">
        <f t="shared" si="26"/>
        <v>2</v>
      </c>
      <c r="AY123" s="23">
        <f t="shared" si="27"/>
        <v>132.46</v>
      </c>
      <c r="AZ123" s="23">
        <f t="shared" si="28"/>
        <v>129.66</v>
      </c>
      <c r="BA123" s="23">
        <f t="shared" si="29"/>
        <v>45.098478066248873</v>
      </c>
    </row>
    <row r="124" spans="1:53" ht="30" x14ac:dyDescent="0.25">
      <c r="A124" s="5">
        <v>21</v>
      </c>
      <c r="B124" s="16" t="s">
        <v>158</v>
      </c>
      <c r="C124" s="16">
        <v>2003</v>
      </c>
      <c r="D124" s="16">
        <v>2003</v>
      </c>
      <c r="E124" s="16">
        <v>2003</v>
      </c>
      <c r="F124" s="16">
        <v>2</v>
      </c>
      <c r="G124" s="16" t="s">
        <v>47</v>
      </c>
      <c r="H124" s="16" t="s">
        <v>73</v>
      </c>
      <c r="I124" s="16" t="s">
        <v>74</v>
      </c>
      <c r="J124" s="5">
        <v>0</v>
      </c>
      <c r="K124" s="5">
        <v>0</v>
      </c>
      <c r="L124" s="5">
        <v>0</v>
      </c>
      <c r="M124" s="5">
        <v>0</v>
      </c>
      <c r="N124" s="5">
        <v>2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2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23">
        <v>124.75</v>
      </c>
      <c r="AC124" s="5">
        <f t="shared" si="24"/>
        <v>6</v>
      </c>
      <c r="AD124" s="23">
        <f t="shared" si="25"/>
        <v>130.75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2</v>
      </c>
      <c r="AK124" s="5">
        <v>2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23">
        <v>132.71</v>
      </c>
      <c r="AX124" s="5">
        <f t="shared" si="26"/>
        <v>4</v>
      </c>
      <c r="AY124" s="23">
        <f t="shared" si="27"/>
        <v>136.71</v>
      </c>
      <c r="AZ124" s="23">
        <f t="shared" si="28"/>
        <v>130.75</v>
      </c>
      <c r="BA124" s="23">
        <f t="shared" si="29"/>
        <v>46.31826320501343</v>
      </c>
    </row>
    <row r="125" spans="1:53" ht="30" x14ac:dyDescent="0.25">
      <c r="A125" s="5">
        <v>22</v>
      </c>
      <c r="B125" s="16" t="s">
        <v>170</v>
      </c>
      <c r="C125" s="16">
        <v>2006</v>
      </c>
      <c r="D125" s="16">
        <v>2006</v>
      </c>
      <c r="E125" s="16">
        <v>2006</v>
      </c>
      <c r="F125" s="16" t="s">
        <v>24</v>
      </c>
      <c r="G125" s="16" t="s">
        <v>47</v>
      </c>
      <c r="H125" s="16" t="s">
        <v>47</v>
      </c>
      <c r="I125" s="16" t="s">
        <v>74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2</v>
      </c>
      <c r="Q125" s="5">
        <v>0</v>
      </c>
      <c r="R125" s="5">
        <v>0</v>
      </c>
      <c r="S125" s="5">
        <v>0</v>
      </c>
      <c r="T125" s="5">
        <v>2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23">
        <v>135.59</v>
      </c>
      <c r="AC125" s="5">
        <f t="shared" si="24"/>
        <v>4</v>
      </c>
      <c r="AD125" s="23">
        <f t="shared" si="25"/>
        <v>139.59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2</v>
      </c>
      <c r="AL125" s="5">
        <v>2</v>
      </c>
      <c r="AM125" s="5">
        <v>0</v>
      </c>
      <c r="AN125" s="5">
        <v>0</v>
      </c>
      <c r="AO125" s="5">
        <v>0</v>
      </c>
      <c r="AP125" s="5">
        <v>2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23">
        <v>125.15</v>
      </c>
      <c r="AX125" s="5">
        <f t="shared" si="26"/>
        <v>6</v>
      </c>
      <c r="AY125" s="23">
        <f t="shared" si="27"/>
        <v>131.15</v>
      </c>
      <c r="AZ125" s="23">
        <f t="shared" si="28"/>
        <v>131.15</v>
      </c>
      <c r="BA125" s="23">
        <f t="shared" si="29"/>
        <v>46.765890778871992</v>
      </c>
    </row>
    <row r="126" spans="1:53" ht="30" x14ac:dyDescent="0.25">
      <c r="A126" s="5">
        <v>23</v>
      </c>
      <c r="B126" s="16" t="s">
        <v>81</v>
      </c>
      <c r="C126" s="16">
        <v>2006</v>
      </c>
      <c r="D126" s="16">
        <v>2006</v>
      </c>
      <c r="E126" s="16">
        <v>2006</v>
      </c>
      <c r="F126" s="16" t="s">
        <v>18</v>
      </c>
      <c r="G126" s="16" t="s">
        <v>19</v>
      </c>
      <c r="H126" s="16" t="s">
        <v>20</v>
      </c>
      <c r="I126" s="16" t="s">
        <v>21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23">
        <v>147.69</v>
      </c>
      <c r="AC126" s="5">
        <f t="shared" si="24"/>
        <v>0</v>
      </c>
      <c r="AD126" s="23">
        <f t="shared" si="25"/>
        <v>147.69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23">
        <v>139.21</v>
      </c>
      <c r="AX126" s="5">
        <f t="shared" si="26"/>
        <v>0</v>
      </c>
      <c r="AY126" s="23">
        <f t="shared" si="27"/>
        <v>139.21</v>
      </c>
      <c r="AZ126" s="23">
        <f t="shared" si="28"/>
        <v>139.21</v>
      </c>
      <c r="BA126" s="23">
        <f t="shared" si="29"/>
        <v>55.785586392121765</v>
      </c>
    </row>
    <row r="127" spans="1:53" x14ac:dyDescent="0.25">
      <c r="A127" s="5">
        <v>24</v>
      </c>
      <c r="B127" s="16" t="s">
        <v>56</v>
      </c>
      <c r="C127" s="16">
        <v>2004</v>
      </c>
      <c r="D127" s="16">
        <v>2004</v>
      </c>
      <c r="E127" s="16">
        <v>2004</v>
      </c>
      <c r="F127" s="16" t="s">
        <v>18</v>
      </c>
      <c r="G127" s="16" t="s">
        <v>12</v>
      </c>
      <c r="H127" s="16" t="s">
        <v>13</v>
      </c>
      <c r="I127" s="16" t="s">
        <v>14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2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2</v>
      </c>
      <c r="Z127" s="5">
        <v>2</v>
      </c>
      <c r="AA127" s="5">
        <v>0</v>
      </c>
      <c r="AB127" s="23">
        <v>142.15</v>
      </c>
      <c r="AC127" s="5">
        <f t="shared" si="24"/>
        <v>6</v>
      </c>
      <c r="AD127" s="23">
        <f t="shared" si="25"/>
        <v>148.15</v>
      </c>
      <c r="AE127" s="5">
        <v>0</v>
      </c>
      <c r="AF127" s="5">
        <v>0</v>
      </c>
      <c r="AG127" s="5">
        <v>0</v>
      </c>
      <c r="AH127" s="5">
        <v>2</v>
      </c>
      <c r="AI127" s="5">
        <v>2</v>
      </c>
      <c r="AJ127" s="5">
        <v>0</v>
      </c>
      <c r="AK127" s="5">
        <v>0</v>
      </c>
      <c r="AL127" s="5">
        <v>0</v>
      </c>
      <c r="AM127" s="5">
        <v>0</v>
      </c>
      <c r="AN127" s="5">
        <v>2</v>
      </c>
      <c r="AO127" s="5">
        <v>0</v>
      </c>
      <c r="AP127" s="5">
        <v>2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23">
        <v>136.32</v>
      </c>
      <c r="AX127" s="5">
        <f t="shared" si="26"/>
        <v>8</v>
      </c>
      <c r="AY127" s="23">
        <f t="shared" si="27"/>
        <v>144.32</v>
      </c>
      <c r="AZ127" s="23">
        <f t="shared" si="28"/>
        <v>144.32</v>
      </c>
      <c r="BA127" s="23">
        <f t="shared" si="29"/>
        <v>61.50402864816472</v>
      </c>
    </row>
    <row r="128" spans="1:53" ht="30" x14ac:dyDescent="0.25">
      <c r="A128" s="5">
        <v>25</v>
      </c>
      <c r="B128" s="16" t="s">
        <v>52</v>
      </c>
      <c r="C128" s="16">
        <v>2005</v>
      </c>
      <c r="D128" s="16">
        <v>2004</v>
      </c>
      <c r="E128" s="16">
        <v>2004</v>
      </c>
      <c r="F128" s="16">
        <v>3</v>
      </c>
      <c r="G128" s="16" t="s">
        <v>12</v>
      </c>
      <c r="H128" s="16" t="s">
        <v>53</v>
      </c>
      <c r="I128" s="16" t="s">
        <v>54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2</v>
      </c>
      <c r="Y128" s="5">
        <v>0</v>
      </c>
      <c r="Z128" s="5">
        <v>0</v>
      </c>
      <c r="AA128" s="5">
        <v>0</v>
      </c>
      <c r="AB128" s="23">
        <v>145.72999999999999</v>
      </c>
      <c r="AC128" s="5">
        <f t="shared" si="24"/>
        <v>2</v>
      </c>
      <c r="AD128" s="23">
        <f t="shared" si="25"/>
        <v>147.72999999999999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2</v>
      </c>
      <c r="AT128" s="5">
        <v>0</v>
      </c>
      <c r="AU128" s="5">
        <v>0</v>
      </c>
      <c r="AV128" s="5">
        <v>0</v>
      </c>
      <c r="AW128" s="23">
        <v>148.52000000000001</v>
      </c>
      <c r="AX128" s="5">
        <f t="shared" si="26"/>
        <v>2</v>
      </c>
      <c r="AY128" s="23">
        <f t="shared" si="27"/>
        <v>150.52000000000001</v>
      </c>
      <c r="AZ128" s="23">
        <f t="shared" si="28"/>
        <v>147.72999999999999</v>
      </c>
      <c r="BA128" s="23">
        <f t="shared" si="29"/>
        <v>65.320053715308859</v>
      </c>
    </row>
    <row r="129" spans="1:53" ht="60" x14ac:dyDescent="0.25">
      <c r="A129" s="5">
        <v>26</v>
      </c>
      <c r="B129" s="16" t="s">
        <v>76</v>
      </c>
      <c r="C129" s="16">
        <v>2007</v>
      </c>
      <c r="D129" s="16">
        <v>2007</v>
      </c>
      <c r="E129" s="16">
        <v>2007</v>
      </c>
      <c r="F129" s="16" t="s">
        <v>18</v>
      </c>
      <c r="G129" s="16" t="s">
        <v>19</v>
      </c>
      <c r="H129" s="16" t="s">
        <v>77</v>
      </c>
      <c r="I129" s="16" t="s">
        <v>31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2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23">
        <v>157.94</v>
      </c>
      <c r="AC129" s="5">
        <f t="shared" si="24"/>
        <v>2</v>
      </c>
      <c r="AD129" s="23">
        <f t="shared" si="25"/>
        <v>159.94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23">
        <v>148.35</v>
      </c>
      <c r="AX129" s="5">
        <f t="shared" si="26"/>
        <v>0</v>
      </c>
      <c r="AY129" s="23">
        <f t="shared" si="27"/>
        <v>148.35</v>
      </c>
      <c r="AZ129" s="23">
        <f t="shared" si="28"/>
        <v>148.35</v>
      </c>
      <c r="BA129" s="23">
        <f t="shared" si="29"/>
        <v>66.01387645478961</v>
      </c>
    </row>
    <row r="130" spans="1:53" ht="30" x14ac:dyDescent="0.25">
      <c r="A130" s="5">
        <v>27</v>
      </c>
      <c r="B130" s="16" t="s">
        <v>188</v>
      </c>
      <c r="C130" s="16">
        <v>2006</v>
      </c>
      <c r="D130" s="16">
        <v>2006</v>
      </c>
      <c r="E130" s="16">
        <v>2006</v>
      </c>
      <c r="F130" s="16" t="s">
        <v>18</v>
      </c>
      <c r="G130" s="16" t="s">
        <v>19</v>
      </c>
      <c r="H130" s="16" t="s">
        <v>20</v>
      </c>
      <c r="I130" s="16" t="s">
        <v>21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2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2</v>
      </c>
      <c r="Y130" s="5">
        <v>2</v>
      </c>
      <c r="Z130" s="5">
        <v>0</v>
      </c>
      <c r="AA130" s="5">
        <v>0</v>
      </c>
      <c r="AB130" s="23">
        <v>148.79</v>
      </c>
      <c r="AC130" s="5">
        <f t="shared" si="24"/>
        <v>6</v>
      </c>
      <c r="AD130" s="23">
        <f t="shared" si="25"/>
        <v>154.79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2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2</v>
      </c>
      <c r="AW130" s="23">
        <v>170.43</v>
      </c>
      <c r="AX130" s="5">
        <f t="shared" si="26"/>
        <v>4</v>
      </c>
      <c r="AY130" s="23">
        <f t="shared" si="27"/>
        <v>174.43</v>
      </c>
      <c r="AZ130" s="23">
        <f t="shared" si="28"/>
        <v>154.79</v>
      </c>
      <c r="BA130" s="23">
        <f t="shared" si="29"/>
        <v>73.220680393912247</v>
      </c>
    </row>
    <row r="131" spans="1:53" ht="60" x14ac:dyDescent="0.25">
      <c r="A131" s="5">
        <v>28</v>
      </c>
      <c r="B131" s="16" t="s">
        <v>156</v>
      </c>
      <c r="C131" s="16">
        <v>2007</v>
      </c>
      <c r="D131" s="16">
        <v>2007</v>
      </c>
      <c r="E131" s="16">
        <v>2007</v>
      </c>
      <c r="F131" s="16">
        <v>2</v>
      </c>
      <c r="G131" s="16" t="s">
        <v>47</v>
      </c>
      <c r="H131" s="16" t="s">
        <v>73</v>
      </c>
      <c r="I131" s="16" t="s">
        <v>65</v>
      </c>
      <c r="J131" s="5">
        <v>2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2</v>
      </c>
      <c r="U131" s="5">
        <v>0</v>
      </c>
      <c r="V131" s="5">
        <v>0</v>
      </c>
      <c r="W131" s="5">
        <v>0</v>
      </c>
      <c r="X131" s="5">
        <v>0</v>
      </c>
      <c r="Y131" s="5">
        <v>2</v>
      </c>
      <c r="Z131" s="5">
        <v>0</v>
      </c>
      <c r="AA131" s="5">
        <v>0</v>
      </c>
      <c r="AB131" s="23">
        <v>156.6</v>
      </c>
      <c r="AC131" s="5">
        <f t="shared" si="24"/>
        <v>8</v>
      </c>
      <c r="AD131" s="23">
        <f t="shared" si="25"/>
        <v>164.6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2</v>
      </c>
      <c r="AL131" s="5">
        <v>0</v>
      </c>
      <c r="AM131" s="5">
        <v>0</v>
      </c>
      <c r="AN131" s="5">
        <v>0</v>
      </c>
      <c r="AO131" s="5">
        <v>0</v>
      </c>
      <c r="AP131" s="5">
        <v>2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23">
        <v>156.81</v>
      </c>
      <c r="AX131" s="5">
        <f t="shared" si="26"/>
        <v>4</v>
      </c>
      <c r="AY131" s="23">
        <f t="shared" si="27"/>
        <v>160.81</v>
      </c>
      <c r="AZ131" s="23">
        <f t="shared" si="28"/>
        <v>160.81</v>
      </c>
      <c r="BA131" s="23">
        <f t="shared" si="29"/>
        <v>79.957475380483444</v>
      </c>
    </row>
    <row r="132" spans="1:53" ht="30" x14ac:dyDescent="0.25">
      <c r="A132" s="5">
        <v>29</v>
      </c>
      <c r="B132" s="16" t="s">
        <v>103</v>
      </c>
      <c r="C132" s="16">
        <v>2006</v>
      </c>
      <c r="D132" s="16">
        <v>2006</v>
      </c>
      <c r="E132" s="16">
        <v>2006</v>
      </c>
      <c r="F132" s="16">
        <v>3</v>
      </c>
      <c r="G132" s="16" t="s">
        <v>12</v>
      </c>
      <c r="H132" s="16" t="s">
        <v>258</v>
      </c>
      <c r="I132" s="16" t="s">
        <v>54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23">
        <v>162.24</v>
      </c>
      <c r="AC132" s="5">
        <f t="shared" si="24"/>
        <v>0</v>
      </c>
      <c r="AD132" s="23">
        <f t="shared" si="25"/>
        <v>162.24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2</v>
      </c>
      <c r="AS132" s="5">
        <v>0</v>
      </c>
      <c r="AT132" s="5">
        <v>0</v>
      </c>
      <c r="AU132" s="5">
        <v>0</v>
      </c>
      <c r="AV132" s="5">
        <v>0</v>
      </c>
      <c r="AW132" s="23">
        <v>162.85</v>
      </c>
      <c r="AX132" s="5">
        <f t="shared" si="26"/>
        <v>2</v>
      </c>
      <c r="AY132" s="23">
        <f t="shared" si="27"/>
        <v>164.85</v>
      </c>
      <c r="AZ132" s="23">
        <f t="shared" si="28"/>
        <v>162.24</v>
      </c>
      <c r="BA132" s="23">
        <f t="shared" si="29"/>
        <v>81.557743957027768</v>
      </c>
    </row>
    <row r="133" spans="1:53" ht="60" x14ac:dyDescent="0.25">
      <c r="A133" s="5">
        <v>30</v>
      </c>
      <c r="B133" s="16" t="s">
        <v>204</v>
      </c>
      <c r="C133" s="16">
        <v>2007</v>
      </c>
      <c r="D133" s="16">
        <v>2007</v>
      </c>
      <c r="E133" s="16">
        <v>2007</v>
      </c>
      <c r="F133" s="16" t="s">
        <v>294</v>
      </c>
      <c r="G133" s="16" t="s">
        <v>47</v>
      </c>
      <c r="H133" s="16" t="s">
        <v>73</v>
      </c>
      <c r="I133" s="16" t="s">
        <v>65</v>
      </c>
      <c r="J133" s="5">
        <v>2</v>
      </c>
      <c r="K133" s="5">
        <v>0</v>
      </c>
      <c r="L133" s="5">
        <v>0</v>
      </c>
      <c r="M133" s="5">
        <v>0</v>
      </c>
      <c r="N133" s="5">
        <v>2</v>
      </c>
      <c r="O133" s="5">
        <v>2</v>
      </c>
      <c r="P133" s="5">
        <v>0</v>
      </c>
      <c r="Q133" s="5">
        <v>0</v>
      </c>
      <c r="R133" s="5">
        <v>0</v>
      </c>
      <c r="S133" s="5">
        <v>0</v>
      </c>
      <c r="T133" s="5">
        <v>2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2</v>
      </c>
      <c r="AA133" s="5">
        <v>0</v>
      </c>
      <c r="AB133" s="23">
        <v>165.9</v>
      </c>
      <c r="AC133" s="5">
        <f t="shared" si="24"/>
        <v>10</v>
      </c>
      <c r="AD133" s="23">
        <f t="shared" si="25"/>
        <v>175.9</v>
      </c>
      <c r="AE133" s="5">
        <v>0</v>
      </c>
      <c r="AF133" s="5">
        <v>0</v>
      </c>
      <c r="AG133" s="5">
        <v>0</v>
      </c>
      <c r="AH133" s="5">
        <v>0</v>
      </c>
      <c r="AI133" s="5">
        <v>2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23">
        <v>164.11</v>
      </c>
      <c r="AX133" s="5">
        <f t="shared" si="26"/>
        <v>2</v>
      </c>
      <c r="AY133" s="23">
        <f t="shared" si="27"/>
        <v>166.11</v>
      </c>
      <c r="AZ133" s="23">
        <f t="shared" si="28"/>
        <v>166.11</v>
      </c>
      <c r="BA133" s="23">
        <f t="shared" si="29"/>
        <v>85.888540734109242</v>
      </c>
    </row>
    <row r="134" spans="1:53" ht="30" x14ac:dyDescent="0.25">
      <c r="A134" s="5">
        <v>31</v>
      </c>
      <c r="B134" s="16" t="s">
        <v>194</v>
      </c>
      <c r="C134" s="16">
        <v>2004</v>
      </c>
      <c r="D134" s="16">
        <v>2004</v>
      </c>
      <c r="E134" s="16">
        <v>2004</v>
      </c>
      <c r="F134" s="16" t="s">
        <v>24</v>
      </c>
      <c r="G134" s="16" t="s">
        <v>47</v>
      </c>
      <c r="H134" s="16" t="s">
        <v>73</v>
      </c>
      <c r="I134" s="16" t="s">
        <v>196</v>
      </c>
      <c r="J134" s="5">
        <v>2</v>
      </c>
      <c r="K134" s="5">
        <v>2</v>
      </c>
      <c r="L134" s="5">
        <v>0</v>
      </c>
      <c r="M134" s="5">
        <v>0</v>
      </c>
      <c r="N134" s="5">
        <v>0</v>
      </c>
      <c r="O134" s="5">
        <v>0</v>
      </c>
      <c r="P134" s="5">
        <v>2</v>
      </c>
      <c r="Q134" s="5">
        <v>0</v>
      </c>
      <c r="R134" s="5">
        <v>0</v>
      </c>
      <c r="S134" s="5">
        <v>0</v>
      </c>
      <c r="T134" s="5">
        <v>2</v>
      </c>
      <c r="U134" s="5">
        <v>2</v>
      </c>
      <c r="V134" s="5">
        <v>0</v>
      </c>
      <c r="W134" s="5">
        <v>50</v>
      </c>
      <c r="X134" s="5">
        <v>0</v>
      </c>
      <c r="Y134" s="5">
        <v>2</v>
      </c>
      <c r="Z134" s="5">
        <v>2</v>
      </c>
      <c r="AA134" s="5">
        <v>2</v>
      </c>
      <c r="AB134" s="23">
        <v>161.72999999999999</v>
      </c>
      <c r="AC134" s="5">
        <f t="shared" si="24"/>
        <v>66</v>
      </c>
      <c r="AD134" s="23">
        <f t="shared" si="25"/>
        <v>227.73</v>
      </c>
      <c r="AE134" s="5">
        <v>0</v>
      </c>
      <c r="AF134" s="5">
        <v>0</v>
      </c>
      <c r="AG134" s="5">
        <v>0</v>
      </c>
      <c r="AH134" s="5">
        <v>2</v>
      </c>
      <c r="AI134" s="5">
        <v>2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2</v>
      </c>
      <c r="AQ134" s="5">
        <v>2</v>
      </c>
      <c r="AR134" s="5">
        <v>0</v>
      </c>
      <c r="AS134" s="5">
        <v>0</v>
      </c>
      <c r="AT134" s="5">
        <v>2</v>
      </c>
      <c r="AU134" s="5">
        <v>0</v>
      </c>
      <c r="AV134" s="5">
        <v>2</v>
      </c>
      <c r="AW134" s="23">
        <v>154.15</v>
      </c>
      <c r="AX134" s="5">
        <f t="shared" si="26"/>
        <v>12</v>
      </c>
      <c r="AY134" s="23">
        <f t="shared" si="27"/>
        <v>166.15</v>
      </c>
      <c r="AZ134" s="23">
        <f t="shared" si="28"/>
        <v>166.15</v>
      </c>
      <c r="BA134" s="23">
        <f t="shared" si="29"/>
        <v>85.933303491495082</v>
      </c>
    </row>
    <row r="135" spans="1:53" ht="30" x14ac:dyDescent="0.25">
      <c r="A135" s="5">
        <v>32</v>
      </c>
      <c r="B135" s="16" t="s">
        <v>61</v>
      </c>
      <c r="C135" s="16">
        <v>2005</v>
      </c>
      <c r="D135" s="16">
        <v>2005</v>
      </c>
      <c r="E135" s="16">
        <v>2005</v>
      </c>
      <c r="F135" s="16">
        <v>3</v>
      </c>
      <c r="G135" s="16" t="s">
        <v>12</v>
      </c>
      <c r="H135" s="16" t="s">
        <v>53</v>
      </c>
      <c r="I135" s="16" t="s">
        <v>54</v>
      </c>
      <c r="J135" s="5">
        <v>0</v>
      </c>
      <c r="K135" s="5">
        <v>2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23">
        <v>164.39</v>
      </c>
      <c r="AC135" s="5">
        <f t="shared" si="24"/>
        <v>2</v>
      </c>
      <c r="AD135" s="23">
        <f t="shared" si="25"/>
        <v>166.39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23">
        <v>170.37</v>
      </c>
      <c r="AX135" s="5">
        <f t="shared" si="26"/>
        <v>0</v>
      </c>
      <c r="AY135" s="23">
        <f t="shared" si="27"/>
        <v>170.37</v>
      </c>
      <c r="AZ135" s="23">
        <f t="shared" si="28"/>
        <v>166.39</v>
      </c>
      <c r="BA135" s="23">
        <f t="shared" si="29"/>
        <v>86.201880035810191</v>
      </c>
    </row>
    <row r="136" spans="1:53" ht="45" x14ac:dyDescent="0.25">
      <c r="A136" s="5">
        <v>33</v>
      </c>
      <c r="B136" s="16" t="s">
        <v>180</v>
      </c>
      <c r="C136" s="16">
        <v>2008</v>
      </c>
      <c r="D136" s="16">
        <v>2008</v>
      </c>
      <c r="E136" s="16">
        <v>2008</v>
      </c>
      <c r="F136" s="16" t="s">
        <v>18</v>
      </c>
      <c r="G136" s="16" t="s">
        <v>43</v>
      </c>
      <c r="H136" s="16" t="s">
        <v>13</v>
      </c>
      <c r="I136" s="16" t="s">
        <v>14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2</v>
      </c>
      <c r="Q136" s="5">
        <v>0</v>
      </c>
      <c r="R136" s="5">
        <v>2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23">
        <v>175.95</v>
      </c>
      <c r="AC136" s="5">
        <f t="shared" si="24"/>
        <v>4</v>
      </c>
      <c r="AD136" s="23">
        <f t="shared" si="25"/>
        <v>179.95</v>
      </c>
      <c r="AE136" s="5">
        <v>0</v>
      </c>
      <c r="AF136" s="5">
        <v>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2</v>
      </c>
      <c r="AV136" s="5">
        <v>0</v>
      </c>
      <c r="AW136" s="23">
        <v>189.73</v>
      </c>
      <c r="AX136" s="5">
        <f t="shared" si="26"/>
        <v>4</v>
      </c>
      <c r="AY136" s="23">
        <f t="shared" si="27"/>
        <v>193.73</v>
      </c>
      <c r="AZ136" s="23">
        <f t="shared" si="28"/>
        <v>179.95</v>
      </c>
      <c r="BA136" s="23">
        <f t="shared" si="29"/>
        <v>101.37645478961504</v>
      </c>
    </row>
    <row r="137" spans="1:53" x14ac:dyDescent="0.25">
      <c r="A137" s="5"/>
      <c r="B137" s="16" t="s">
        <v>150</v>
      </c>
      <c r="C137" s="16">
        <v>2003</v>
      </c>
      <c r="D137" s="16">
        <v>2003</v>
      </c>
      <c r="E137" s="16">
        <v>2003</v>
      </c>
      <c r="F137" s="16">
        <v>3</v>
      </c>
      <c r="G137" s="16" t="s">
        <v>12</v>
      </c>
      <c r="H137" s="16" t="s">
        <v>13</v>
      </c>
      <c r="I137" s="16" t="s">
        <v>14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23"/>
      <c r="AC137" s="5">
        <f t="shared" si="24"/>
        <v>0</v>
      </c>
      <c r="AD137" s="23" t="s">
        <v>510</v>
      </c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23"/>
      <c r="AX137" s="5">
        <f t="shared" si="26"/>
        <v>0</v>
      </c>
      <c r="AY137" s="23" t="s">
        <v>510</v>
      </c>
      <c r="AZ137" s="23"/>
      <c r="BA137" s="23" t="str">
        <f t="shared" si="29"/>
        <v/>
      </c>
    </row>
    <row r="138" spans="1:53" ht="60" x14ac:dyDescent="0.25">
      <c r="A138" s="5"/>
      <c r="B138" s="16" t="s">
        <v>202</v>
      </c>
      <c r="C138" s="16">
        <v>2007</v>
      </c>
      <c r="D138" s="16">
        <v>2007</v>
      </c>
      <c r="E138" s="16">
        <v>2007</v>
      </c>
      <c r="F138" s="16">
        <v>3</v>
      </c>
      <c r="G138" s="16" t="s">
        <v>19</v>
      </c>
      <c r="H138" s="16" t="s">
        <v>77</v>
      </c>
      <c r="I138" s="16" t="s">
        <v>31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23"/>
      <c r="AC138" s="5">
        <f t="shared" si="24"/>
        <v>0</v>
      </c>
      <c r="AD138" s="23" t="s">
        <v>510</v>
      </c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23"/>
      <c r="AX138" s="5">
        <f t="shared" si="26"/>
        <v>0</v>
      </c>
      <c r="AY138" s="23" t="s">
        <v>510</v>
      </c>
      <c r="AZ138" s="23"/>
      <c r="BA138" s="23" t="str">
        <f t="shared" si="29"/>
        <v/>
      </c>
    </row>
    <row r="139" spans="1:53" x14ac:dyDescent="0.25">
      <c r="A139" s="5"/>
      <c r="B139" s="16" t="s">
        <v>186</v>
      </c>
      <c r="C139" s="16">
        <v>2004</v>
      </c>
      <c r="D139" s="16">
        <v>2004</v>
      </c>
      <c r="E139" s="16">
        <v>2004</v>
      </c>
      <c r="F139" s="16">
        <v>2</v>
      </c>
      <c r="G139" s="16" t="s">
        <v>12</v>
      </c>
      <c r="H139" s="16" t="s">
        <v>13</v>
      </c>
      <c r="I139" s="16" t="s">
        <v>14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23"/>
      <c r="AC139" s="5">
        <f t="shared" si="24"/>
        <v>0</v>
      </c>
      <c r="AD139" s="23" t="s">
        <v>510</v>
      </c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23"/>
      <c r="AX139" s="5">
        <f t="shared" si="26"/>
        <v>0</v>
      </c>
      <c r="AY139" s="23" t="s">
        <v>510</v>
      </c>
      <c r="AZ139" s="23"/>
      <c r="BA139" s="23" t="str">
        <f t="shared" si="29"/>
        <v/>
      </c>
    </row>
    <row r="141" spans="1:53" ht="18.75" x14ac:dyDescent="0.25">
      <c r="A141" s="52" t="s">
        <v>566</v>
      </c>
      <c r="B141" s="52"/>
      <c r="C141" s="52"/>
      <c r="D141" s="52"/>
      <c r="E141" s="52"/>
      <c r="F141" s="52"/>
      <c r="G141" s="52"/>
      <c r="H141" s="52"/>
      <c r="I141" s="52"/>
      <c r="J141" s="52"/>
    </row>
    <row r="142" spans="1:53" x14ac:dyDescent="0.25">
      <c r="A142" s="67" t="s">
        <v>501</v>
      </c>
      <c r="B142" s="67" t="s">
        <v>1</v>
      </c>
      <c r="C142" s="67" t="s">
        <v>2</v>
      </c>
      <c r="D142" s="67" t="s">
        <v>225</v>
      </c>
      <c r="E142" s="67" t="s">
        <v>226</v>
      </c>
      <c r="F142" s="67" t="s">
        <v>3</v>
      </c>
      <c r="G142" s="67" t="s">
        <v>4</v>
      </c>
      <c r="H142" s="67" t="s">
        <v>5</v>
      </c>
      <c r="I142" s="67" t="s">
        <v>6</v>
      </c>
      <c r="J142" s="69" t="s">
        <v>503</v>
      </c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1"/>
      <c r="AE142" s="69" t="s">
        <v>507</v>
      </c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1"/>
      <c r="AZ142" s="67" t="s">
        <v>508</v>
      </c>
      <c r="BA142" s="67" t="s">
        <v>509</v>
      </c>
    </row>
    <row r="143" spans="1:53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18">
        <v>1</v>
      </c>
      <c r="K143" s="18">
        <v>2</v>
      </c>
      <c r="L143" s="18">
        <v>3</v>
      </c>
      <c r="M143" s="18">
        <v>4</v>
      </c>
      <c r="N143" s="18">
        <v>5</v>
      </c>
      <c r="O143" s="18">
        <v>6</v>
      </c>
      <c r="P143" s="18">
        <v>7</v>
      </c>
      <c r="Q143" s="18">
        <v>8</v>
      </c>
      <c r="R143" s="18">
        <v>9</v>
      </c>
      <c r="S143" s="18">
        <v>10</v>
      </c>
      <c r="T143" s="18">
        <v>11</v>
      </c>
      <c r="U143" s="18">
        <v>12</v>
      </c>
      <c r="V143" s="18">
        <v>13</v>
      </c>
      <c r="W143" s="18">
        <v>14</v>
      </c>
      <c r="X143" s="18">
        <v>15</v>
      </c>
      <c r="Y143" s="18">
        <v>16</v>
      </c>
      <c r="Z143" s="18">
        <v>17</v>
      </c>
      <c r="AA143" s="18">
        <v>18</v>
      </c>
      <c r="AB143" s="18" t="s">
        <v>504</v>
      </c>
      <c r="AC143" s="18" t="s">
        <v>505</v>
      </c>
      <c r="AD143" s="18" t="s">
        <v>506</v>
      </c>
      <c r="AE143" s="18">
        <v>1</v>
      </c>
      <c r="AF143" s="18">
        <v>2</v>
      </c>
      <c r="AG143" s="18">
        <v>3</v>
      </c>
      <c r="AH143" s="18">
        <v>4</v>
      </c>
      <c r="AI143" s="18">
        <v>5</v>
      </c>
      <c r="AJ143" s="18">
        <v>6</v>
      </c>
      <c r="AK143" s="18">
        <v>7</v>
      </c>
      <c r="AL143" s="18">
        <v>8</v>
      </c>
      <c r="AM143" s="18">
        <v>9</v>
      </c>
      <c r="AN143" s="18">
        <v>10</v>
      </c>
      <c r="AO143" s="18">
        <v>11</v>
      </c>
      <c r="AP143" s="18">
        <v>12</v>
      </c>
      <c r="AQ143" s="18">
        <v>13</v>
      </c>
      <c r="AR143" s="18">
        <v>14</v>
      </c>
      <c r="AS143" s="18">
        <v>15</v>
      </c>
      <c r="AT143" s="18">
        <v>16</v>
      </c>
      <c r="AU143" s="18">
        <v>17</v>
      </c>
      <c r="AV143" s="18">
        <v>18</v>
      </c>
      <c r="AW143" s="18" t="s">
        <v>504</v>
      </c>
      <c r="AX143" s="18" t="s">
        <v>505</v>
      </c>
      <c r="AY143" s="18" t="s">
        <v>506</v>
      </c>
      <c r="AZ143" s="68"/>
      <c r="BA143" s="68"/>
    </row>
    <row r="144" spans="1:53" ht="75" x14ac:dyDescent="0.25">
      <c r="A144" s="20">
        <v>1</v>
      </c>
      <c r="B144" s="21" t="s">
        <v>92</v>
      </c>
      <c r="C144" s="21">
        <v>2002</v>
      </c>
      <c r="D144" s="21">
        <v>2002</v>
      </c>
      <c r="E144" s="21">
        <v>2002</v>
      </c>
      <c r="F144" s="21" t="s">
        <v>59</v>
      </c>
      <c r="G144" s="21" t="s">
        <v>47</v>
      </c>
      <c r="H144" s="21" t="s">
        <v>73</v>
      </c>
      <c r="I144" s="21" t="s">
        <v>382</v>
      </c>
      <c r="J144" s="20">
        <v>0</v>
      </c>
      <c r="K144" s="20">
        <v>2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2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2">
        <v>115.06</v>
      </c>
      <c r="AC144" s="20">
        <f t="shared" ref="AC144:AC156" si="30">SUM(J144:AA144)</f>
        <v>4</v>
      </c>
      <c r="AD144" s="22">
        <f t="shared" ref="AD144:AD153" si="31">AB144+AC144</f>
        <v>119.06</v>
      </c>
      <c r="AE144" s="20">
        <v>0</v>
      </c>
      <c r="AF144" s="20">
        <v>0</v>
      </c>
      <c r="AG144" s="20">
        <v>0</v>
      </c>
      <c r="AH144" s="20">
        <v>0</v>
      </c>
      <c r="AI144" s="20">
        <v>2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2</v>
      </c>
      <c r="AS144" s="20">
        <v>0</v>
      </c>
      <c r="AT144" s="20">
        <v>0</v>
      </c>
      <c r="AU144" s="20">
        <v>0</v>
      </c>
      <c r="AV144" s="20">
        <v>0</v>
      </c>
      <c r="AW144" s="22">
        <v>116.78</v>
      </c>
      <c r="AX144" s="20">
        <f t="shared" ref="AX144:AX156" si="32">SUM(AE144:AV144)</f>
        <v>4</v>
      </c>
      <c r="AY144" s="22">
        <f t="shared" ref="AY144:AY153" si="33">AW144+AX144</f>
        <v>120.78</v>
      </c>
      <c r="AZ144" s="22">
        <f t="shared" ref="AZ144:AZ153" si="34">MIN(AY144,AD144)</f>
        <v>119.06</v>
      </c>
      <c r="BA144" s="22">
        <f t="shared" ref="BA144:BA156" si="35">IF( AND(ISNUMBER(AZ$144),ISNUMBER(AZ144)),(AZ144-AZ$144)/AZ$144*100,"")</f>
        <v>0</v>
      </c>
    </row>
    <row r="145" spans="1:53" ht="60" x14ac:dyDescent="0.25">
      <c r="A145" s="5">
        <v>2</v>
      </c>
      <c r="B145" s="16" t="s">
        <v>128</v>
      </c>
      <c r="C145" s="16">
        <v>2005</v>
      </c>
      <c r="D145" s="16">
        <v>2005</v>
      </c>
      <c r="E145" s="16">
        <v>2005</v>
      </c>
      <c r="F145" s="16">
        <v>3</v>
      </c>
      <c r="G145" s="16" t="s">
        <v>19</v>
      </c>
      <c r="H145" s="16" t="s">
        <v>77</v>
      </c>
      <c r="I145" s="16" t="s">
        <v>31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23">
        <v>121.07</v>
      </c>
      <c r="AC145" s="5">
        <f t="shared" si="30"/>
        <v>0</v>
      </c>
      <c r="AD145" s="23">
        <f t="shared" si="31"/>
        <v>121.07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23">
        <v>123.78</v>
      </c>
      <c r="AX145" s="5">
        <f t="shared" si="32"/>
        <v>0</v>
      </c>
      <c r="AY145" s="23">
        <f t="shared" si="33"/>
        <v>123.78</v>
      </c>
      <c r="AZ145" s="23">
        <f t="shared" si="34"/>
        <v>121.07</v>
      </c>
      <c r="BA145" s="23">
        <f t="shared" si="35"/>
        <v>1.6882244246598277</v>
      </c>
    </row>
    <row r="146" spans="1:53" ht="60" x14ac:dyDescent="0.25">
      <c r="A146" s="5">
        <v>3</v>
      </c>
      <c r="B146" s="16" t="s">
        <v>86</v>
      </c>
      <c r="C146" s="16">
        <v>2004</v>
      </c>
      <c r="D146" s="16">
        <v>2004</v>
      </c>
      <c r="E146" s="16">
        <v>2004</v>
      </c>
      <c r="F146" s="16">
        <v>3</v>
      </c>
      <c r="G146" s="16" t="s">
        <v>19</v>
      </c>
      <c r="H146" s="16" t="s">
        <v>77</v>
      </c>
      <c r="I146" s="16" t="s">
        <v>31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2</v>
      </c>
      <c r="Q146" s="5">
        <v>0</v>
      </c>
      <c r="R146" s="5">
        <v>0</v>
      </c>
      <c r="S146" s="5">
        <v>0</v>
      </c>
      <c r="T146" s="5">
        <v>0</v>
      </c>
      <c r="U146" s="5">
        <v>2</v>
      </c>
      <c r="V146" s="5">
        <v>0</v>
      </c>
      <c r="W146" s="5">
        <v>2</v>
      </c>
      <c r="X146" s="5">
        <v>0</v>
      </c>
      <c r="Y146" s="5">
        <v>0</v>
      </c>
      <c r="Z146" s="5">
        <v>0</v>
      </c>
      <c r="AA146" s="5">
        <v>0</v>
      </c>
      <c r="AB146" s="23">
        <v>119.88</v>
      </c>
      <c r="AC146" s="5">
        <f t="shared" si="30"/>
        <v>6</v>
      </c>
      <c r="AD146" s="23">
        <f t="shared" si="31"/>
        <v>125.88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2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2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23">
        <v>122.34</v>
      </c>
      <c r="AX146" s="5">
        <f t="shared" si="32"/>
        <v>4</v>
      </c>
      <c r="AY146" s="23">
        <f t="shared" si="33"/>
        <v>126.34</v>
      </c>
      <c r="AZ146" s="23">
        <f t="shared" si="34"/>
        <v>125.88</v>
      </c>
      <c r="BA146" s="23">
        <f t="shared" si="35"/>
        <v>5.7282042667562516</v>
      </c>
    </row>
    <row r="147" spans="1:53" x14ac:dyDescent="0.25">
      <c r="A147" s="5">
        <v>4</v>
      </c>
      <c r="B147" s="16" t="s">
        <v>198</v>
      </c>
      <c r="C147" s="16">
        <v>2005</v>
      </c>
      <c r="D147" s="16">
        <v>2004</v>
      </c>
      <c r="E147" s="16">
        <v>2004</v>
      </c>
      <c r="F147" s="16">
        <v>2</v>
      </c>
      <c r="G147" s="16" t="s">
        <v>12</v>
      </c>
      <c r="H147" s="16" t="s">
        <v>13</v>
      </c>
      <c r="I147" s="16" t="s">
        <v>14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23">
        <v>140.22999999999999</v>
      </c>
      <c r="AC147" s="5">
        <f t="shared" si="30"/>
        <v>0</v>
      </c>
      <c r="AD147" s="23">
        <f t="shared" si="31"/>
        <v>140.22999999999999</v>
      </c>
      <c r="AE147" s="5">
        <v>0</v>
      </c>
      <c r="AF147" s="5">
        <v>0</v>
      </c>
      <c r="AG147" s="5">
        <v>0</v>
      </c>
      <c r="AH147" s="5">
        <v>2</v>
      </c>
      <c r="AI147" s="5">
        <v>0</v>
      </c>
      <c r="AJ147" s="5">
        <v>0</v>
      </c>
      <c r="AK147" s="5">
        <v>0</v>
      </c>
      <c r="AL147" s="5">
        <v>0</v>
      </c>
      <c r="AM147" s="5">
        <v>2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2</v>
      </c>
      <c r="AT147" s="5">
        <v>0</v>
      </c>
      <c r="AU147" s="5">
        <v>2</v>
      </c>
      <c r="AV147" s="5">
        <v>0</v>
      </c>
      <c r="AW147" s="23">
        <v>161.06</v>
      </c>
      <c r="AX147" s="5">
        <f t="shared" si="32"/>
        <v>8</v>
      </c>
      <c r="AY147" s="23">
        <f t="shared" si="33"/>
        <v>169.06</v>
      </c>
      <c r="AZ147" s="23">
        <f t="shared" si="34"/>
        <v>140.22999999999999</v>
      </c>
      <c r="BA147" s="23">
        <f t="shared" si="35"/>
        <v>17.780950781118754</v>
      </c>
    </row>
    <row r="148" spans="1:53" ht="30" x14ac:dyDescent="0.25">
      <c r="A148" s="5">
        <v>5</v>
      </c>
      <c r="B148" s="16" t="s">
        <v>46</v>
      </c>
      <c r="C148" s="16">
        <v>2005</v>
      </c>
      <c r="D148" s="16">
        <v>2005</v>
      </c>
      <c r="E148" s="16">
        <v>2005</v>
      </c>
      <c r="F148" s="16" t="s">
        <v>24</v>
      </c>
      <c r="G148" s="16" t="s">
        <v>47</v>
      </c>
      <c r="H148" s="16" t="s">
        <v>73</v>
      </c>
      <c r="I148" s="16" t="s">
        <v>74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2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2</v>
      </c>
      <c r="X148" s="5">
        <v>0</v>
      </c>
      <c r="Y148" s="5">
        <v>0</v>
      </c>
      <c r="Z148" s="5">
        <v>0</v>
      </c>
      <c r="AA148" s="5">
        <v>0</v>
      </c>
      <c r="AB148" s="23">
        <v>140.27000000000001</v>
      </c>
      <c r="AC148" s="5">
        <f t="shared" si="30"/>
        <v>4</v>
      </c>
      <c r="AD148" s="23">
        <f t="shared" si="31"/>
        <v>144.27000000000001</v>
      </c>
      <c r="AE148" s="5">
        <v>0</v>
      </c>
      <c r="AF148" s="5">
        <v>20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2</v>
      </c>
      <c r="AQ148" s="5">
        <v>0</v>
      </c>
      <c r="AR148" s="5">
        <v>2</v>
      </c>
      <c r="AS148" s="5">
        <v>0</v>
      </c>
      <c r="AT148" s="5">
        <v>2</v>
      </c>
      <c r="AU148" s="5">
        <v>0</v>
      </c>
      <c r="AV148" s="5">
        <v>0</v>
      </c>
      <c r="AW148" s="23">
        <v>134.56</v>
      </c>
      <c r="AX148" s="5">
        <f t="shared" si="32"/>
        <v>26</v>
      </c>
      <c r="AY148" s="23">
        <f t="shared" si="33"/>
        <v>160.56</v>
      </c>
      <c r="AZ148" s="23">
        <f t="shared" si="34"/>
        <v>144.27000000000001</v>
      </c>
      <c r="BA148" s="23">
        <f t="shared" si="35"/>
        <v>21.174197883420131</v>
      </c>
    </row>
    <row r="149" spans="1:53" x14ac:dyDescent="0.25">
      <c r="A149" s="5">
        <v>6</v>
      </c>
      <c r="B149" s="16" t="s">
        <v>79</v>
      </c>
      <c r="C149" s="16">
        <v>2001</v>
      </c>
      <c r="D149" s="16">
        <v>2001</v>
      </c>
      <c r="E149" s="16">
        <v>2001</v>
      </c>
      <c r="F149" s="16">
        <v>1</v>
      </c>
      <c r="G149" s="16" t="s">
        <v>12</v>
      </c>
      <c r="H149" s="16" t="s">
        <v>13</v>
      </c>
      <c r="I149" s="16" t="s">
        <v>14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23">
        <v>154.19999999999999</v>
      </c>
      <c r="AC149" s="5">
        <f t="shared" si="30"/>
        <v>0</v>
      </c>
      <c r="AD149" s="23">
        <f t="shared" si="31"/>
        <v>154.19999999999999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23">
        <v>158.13999999999999</v>
      </c>
      <c r="AX149" s="5">
        <f t="shared" si="32"/>
        <v>0</v>
      </c>
      <c r="AY149" s="23">
        <f t="shared" si="33"/>
        <v>158.13999999999999</v>
      </c>
      <c r="AZ149" s="23">
        <f t="shared" si="34"/>
        <v>154.19999999999999</v>
      </c>
      <c r="BA149" s="23">
        <f t="shared" si="35"/>
        <v>29.514530488829148</v>
      </c>
    </row>
    <row r="150" spans="1:53" ht="30" x14ac:dyDescent="0.25">
      <c r="A150" s="5">
        <v>7</v>
      </c>
      <c r="B150" s="16" t="s">
        <v>72</v>
      </c>
      <c r="C150" s="16">
        <v>2005</v>
      </c>
      <c r="D150" s="16">
        <v>2005</v>
      </c>
      <c r="E150" s="16">
        <v>2005</v>
      </c>
      <c r="F150" s="16" t="s">
        <v>24</v>
      </c>
      <c r="G150" s="16" t="s">
        <v>47</v>
      </c>
      <c r="H150" s="16" t="s">
        <v>73</v>
      </c>
      <c r="I150" s="16" t="s">
        <v>74</v>
      </c>
      <c r="J150" s="5">
        <v>0</v>
      </c>
      <c r="K150" s="5">
        <v>2</v>
      </c>
      <c r="L150" s="5">
        <v>0</v>
      </c>
      <c r="M150" s="5">
        <v>0</v>
      </c>
      <c r="N150" s="5">
        <v>2</v>
      </c>
      <c r="O150" s="5">
        <v>2</v>
      </c>
      <c r="P150" s="5">
        <v>2</v>
      </c>
      <c r="Q150" s="5">
        <v>0</v>
      </c>
      <c r="R150" s="5">
        <v>0</v>
      </c>
      <c r="S150" s="5">
        <v>0</v>
      </c>
      <c r="T150" s="5">
        <v>2</v>
      </c>
      <c r="U150" s="5">
        <v>2</v>
      </c>
      <c r="V150" s="5">
        <v>0</v>
      </c>
      <c r="W150" s="5">
        <v>0</v>
      </c>
      <c r="X150" s="5">
        <v>0</v>
      </c>
      <c r="Y150" s="5">
        <v>2</v>
      </c>
      <c r="Z150" s="5">
        <v>0</v>
      </c>
      <c r="AA150" s="5">
        <v>0</v>
      </c>
      <c r="AB150" s="23">
        <v>147.96</v>
      </c>
      <c r="AC150" s="5">
        <f t="shared" si="30"/>
        <v>14</v>
      </c>
      <c r="AD150" s="23">
        <f t="shared" si="31"/>
        <v>161.96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2</v>
      </c>
      <c r="AS150" s="5">
        <v>0</v>
      </c>
      <c r="AT150" s="5">
        <v>0</v>
      </c>
      <c r="AU150" s="5">
        <v>0</v>
      </c>
      <c r="AV150" s="5">
        <v>0</v>
      </c>
      <c r="AW150" s="23">
        <v>159.9</v>
      </c>
      <c r="AX150" s="5">
        <f t="shared" si="32"/>
        <v>2</v>
      </c>
      <c r="AY150" s="23">
        <f t="shared" si="33"/>
        <v>161.9</v>
      </c>
      <c r="AZ150" s="23">
        <f t="shared" si="34"/>
        <v>161.9</v>
      </c>
      <c r="BA150" s="23">
        <f t="shared" si="35"/>
        <v>35.981857886779778</v>
      </c>
    </row>
    <row r="151" spans="1:53" ht="60" x14ac:dyDescent="0.25">
      <c r="A151" s="5">
        <v>8</v>
      </c>
      <c r="B151" s="16" t="s">
        <v>391</v>
      </c>
      <c r="C151" s="16">
        <v>2007</v>
      </c>
      <c r="D151" s="16">
        <v>2007</v>
      </c>
      <c r="E151" s="16">
        <v>2007</v>
      </c>
      <c r="F151" s="16" t="s">
        <v>18</v>
      </c>
      <c r="G151" s="16" t="s">
        <v>19</v>
      </c>
      <c r="H151" s="16" t="s">
        <v>77</v>
      </c>
      <c r="I151" s="16" t="s">
        <v>162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2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23">
        <v>180.21</v>
      </c>
      <c r="AC151" s="5">
        <f t="shared" si="30"/>
        <v>2</v>
      </c>
      <c r="AD151" s="23">
        <f t="shared" si="31"/>
        <v>182.21</v>
      </c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23"/>
      <c r="AX151" s="5">
        <f t="shared" si="32"/>
        <v>0</v>
      </c>
      <c r="AY151" s="23" t="s">
        <v>510</v>
      </c>
      <c r="AZ151" s="23">
        <f t="shared" si="34"/>
        <v>182.21</v>
      </c>
      <c r="BA151" s="23">
        <f t="shared" si="35"/>
        <v>53.040483789685879</v>
      </c>
    </row>
    <row r="152" spans="1:53" ht="30" x14ac:dyDescent="0.25">
      <c r="A152" s="5">
        <v>9</v>
      </c>
      <c r="B152" s="16" t="s">
        <v>105</v>
      </c>
      <c r="C152" s="16">
        <v>2005</v>
      </c>
      <c r="D152" s="16">
        <v>2005</v>
      </c>
      <c r="E152" s="16">
        <v>2005</v>
      </c>
      <c r="F152" s="16" t="s">
        <v>24</v>
      </c>
      <c r="G152" s="16" t="s">
        <v>47</v>
      </c>
      <c r="H152" s="16" t="s">
        <v>73</v>
      </c>
      <c r="I152" s="16" t="s">
        <v>74</v>
      </c>
      <c r="J152" s="5">
        <v>0</v>
      </c>
      <c r="K152" s="5">
        <v>0</v>
      </c>
      <c r="L152" s="5">
        <v>0</v>
      </c>
      <c r="M152" s="5">
        <v>2</v>
      </c>
      <c r="N152" s="5">
        <v>0</v>
      </c>
      <c r="O152" s="5">
        <v>0</v>
      </c>
      <c r="P152" s="5">
        <v>2</v>
      </c>
      <c r="Q152" s="5">
        <v>0</v>
      </c>
      <c r="R152" s="5">
        <v>0</v>
      </c>
      <c r="S152" s="5">
        <v>2</v>
      </c>
      <c r="T152" s="5">
        <v>0</v>
      </c>
      <c r="U152" s="5">
        <v>0</v>
      </c>
      <c r="V152" s="5">
        <v>0</v>
      </c>
      <c r="W152" s="5">
        <v>2</v>
      </c>
      <c r="X152" s="5">
        <v>0</v>
      </c>
      <c r="Y152" s="5">
        <v>2</v>
      </c>
      <c r="Z152" s="5">
        <v>2</v>
      </c>
      <c r="AA152" s="5">
        <v>0</v>
      </c>
      <c r="AB152" s="23">
        <v>210.86</v>
      </c>
      <c r="AC152" s="5">
        <f t="shared" si="30"/>
        <v>12</v>
      </c>
      <c r="AD152" s="23">
        <f t="shared" si="31"/>
        <v>222.86</v>
      </c>
      <c r="AE152" s="5">
        <v>0</v>
      </c>
      <c r="AF152" s="5">
        <v>2</v>
      </c>
      <c r="AG152" s="5">
        <v>0</v>
      </c>
      <c r="AH152" s="5">
        <v>0</v>
      </c>
      <c r="AI152" s="5">
        <v>0</v>
      </c>
      <c r="AJ152" s="5">
        <v>0</v>
      </c>
      <c r="AK152" s="5">
        <v>2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2</v>
      </c>
      <c r="AU152" s="5">
        <v>0</v>
      </c>
      <c r="AV152" s="5">
        <v>0</v>
      </c>
      <c r="AW152" s="23">
        <v>182.68</v>
      </c>
      <c r="AX152" s="5">
        <f t="shared" si="32"/>
        <v>6</v>
      </c>
      <c r="AY152" s="23">
        <f t="shared" si="33"/>
        <v>188.68</v>
      </c>
      <c r="AZ152" s="23">
        <f t="shared" si="34"/>
        <v>188.68</v>
      </c>
      <c r="BA152" s="23">
        <f t="shared" si="35"/>
        <v>58.474718629262554</v>
      </c>
    </row>
    <row r="153" spans="1:53" ht="30" x14ac:dyDescent="0.25">
      <c r="A153" s="5">
        <v>10</v>
      </c>
      <c r="B153" s="16" t="s">
        <v>95</v>
      </c>
      <c r="C153" s="16">
        <v>2008</v>
      </c>
      <c r="D153" s="16">
        <v>2008</v>
      </c>
      <c r="E153" s="16">
        <v>2008</v>
      </c>
      <c r="F153" s="16" t="s">
        <v>24</v>
      </c>
      <c r="G153" s="16" t="s">
        <v>47</v>
      </c>
      <c r="H153" s="16" t="s">
        <v>73</v>
      </c>
      <c r="I153" s="16" t="s">
        <v>74</v>
      </c>
      <c r="J153" s="5">
        <v>0</v>
      </c>
      <c r="K153" s="5">
        <v>50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2</v>
      </c>
      <c r="T153" s="5">
        <v>2</v>
      </c>
      <c r="U153" s="5">
        <v>0</v>
      </c>
      <c r="V153" s="5">
        <v>0</v>
      </c>
      <c r="W153" s="5">
        <v>2</v>
      </c>
      <c r="X153" s="5">
        <v>0</v>
      </c>
      <c r="Y153" s="5">
        <v>2</v>
      </c>
      <c r="Z153" s="5">
        <v>0</v>
      </c>
      <c r="AA153" s="5">
        <v>0</v>
      </c>
      <c r="AB153" s="23">
        <v>285.33999999999997</v>
      </c>
      <c r="AC153" s="5">
        <f t="shared" si="30"/>
        <v>58</v>
      </c>
      <c r="AD153" s="23">
        <f t="shared" si="31"/>
        <v>343.34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2</v>
      </c>
      <c r="AO153" s="5">
        <v>2</v>
      </c>
      <c r="AP153" s="5">
        <v>2</v>
      </c>
      <c r="AQ153" s="5">
        <v>0</v>
      </c>
      <c r="AR153" s="5">
        <v>2</v>
      </c>
      <c r="AS153" s="5">
        <v>0</v>
      </c>
      <c r="AT153" s="5">
        <v>0</v>
      </c>
      <c r="AU153" s="5">
        <v>0</v>
      </c>
      <c r="AV153" s="5">
        <v>0</v>
      </c>
      <c r="AW153" s="23">
        <v>302.77999999999997</v>
      </c>
      <c r="AX153" s="5">
        <f t="shared" si="32"/>
        <v>8</v>
      </c>
      <c r="AY153" s="23">
        <f t="shared" si="33"/>
        <v>310.77999999999997</v>
      </c>
      <c r="AZ153" s="23">
        <f t="shared" si="34"/>
        <v>310.77999999999997</v>
      </c>
      <c r="BA153" s="23">
        <f t="shared" si="35"/>
        <v>161.02805308247937</v>
      </c>
    </row>
    <row r="154" spans="1:53" ht="30" x14ac:dyDescent="0.25">
      <c r="A154" s="5"/>
      <c r="B154" s="16" t="s">
        <v>166</v>
      </c>
      <c r="C154" s="16">
        <v>2011</v>
      </c>
      <c r="D154" s="16">
        <v>2011</v>
      </c>
      <c r="E154" s="16">
        <v>2011</v>
      </c>
      <c r="F154" s="16" t="s">
        <v>18</v>
      </c>
      <c r="G154" s="16" t="s">
        <v>19</v>
      </c>
      <c r="H154" s="16" t="s">
        <v>20</v>
      </c>
      <c r="I154" s="16" t="s">
        <v>21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23"/>
      <c r="AC154" s="5">
        <f t="shared" si="30"/>
        <v>0</v>
      </c>
      <c r="AD154" s="23" t="s">
        <v>510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23"/>
      <c r="AX154" s="5">
        <f t="shared" si="32"/>
        <v>0</v>
      </c>
      <c r="AY154" s="23" t="s">
        <v>510</v>
      </c>
      <c r="AZ154" s="23"/>
      <c r="BA154" s="23" t="str">
        <f t="shared" si="35"/>
        <v/>
      </c>
    </row>
    <row r="155" spans="1:53" ht="30" x14ac:dyDescent="0.25">
      <c r="A155" s="5"/>
      <c r="B155" s="16" t="s">
        <v>137</v>
      </c>
      <c r="C155" s="16">
        <v>2003</v>
      </c>
      <c r="D155" s="16">
        <v>2003</v>
      </c>
      <c r="E155" s="16">
        <v>2003</v>
      </c>
      <c r="F155" s="16">
        <v>3</v>
      </c>
      <c r="G155" s="16" t="s">
        <v>12</v>
      </c>
      <c r="H155" s="16" t="s">
        <v>53</v>
      </c>
      <c r="I155" s="16" t="s">
        <v>54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23"/>
      <c r="AC155" s="5">
        <f t="shared" si="30"/>
        <v>0</v>
      </c>
      <c r="AD155" s="23" t="s">
        <v>510</v>
      </c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23"/>
      <c r="AX155" s="5">
        <f t="shared" si="32"/>
        <v>0</v>
      </c>
      <c r="AY155" s="23" t="s">
        <v>510</v>
      </c>
      <c r="AZ155" s="23"/>
      <c r="BA155" s="23" t="str">
        <f t="shared" si="35"/>
        <v/>
      </c>
    </row>
    <row r="156" spans="1:53" ht="60" x14ac:dyDescent="0.25">
      <c r="A156" s="5"/>
      <c r="B156" s="16" t="s">
        <v>147</v>
      </c>
      <c r="C156" s="16">
        <v>2003</v>
      </c>
      <c r="D156" s="16">
        <v>2003</v>
      </c>
      <c r="E156" s="16">
        <v>2003</v>
      </c>
      <c r="F156" s="16" t="s">
        <v>59</v>
      </c>
      <c r="G156" s="16" t="s">
        <v>12</v>
      </c>
      <c r="H156" s="16" t="s">
        <v>389</v>
      </c>
      <c r="I156" s="16" t="s">
        <v>257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23"/>
      <c r="AC156" s="5">
        <f t="shared" si="30"/>
        <v>0</v>
      </c>
      <c r="AD156" s="23" t="s">
        <v>510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23"/>
      <c r="AX156" s="5">
        <f t="shared" si="32"/>
        <v>0</v>
      </c>
      <c r="AY156" s="23" t="s">
        <v>510</v>
      </c>
      <c r="AZ156" s="23"/>
      <c r="BA156" s="23" t="str">
        <f t="shared" si="35"/>
        <v/>
      </c>
    </row>
    <row r="158" spans="1:53" ht="18.75" x14ac:dyDescent="0.25">
      <c r="A158" s="52" t="s">
        <v>567</v>
      </c>
      <c r="B158" s="52"/>
      <c r="C158" s="52"/>
      <c r="D158" s="52"/>
      <c r="E158" s="52"/>
      <c r="F158" s="52"/>
      <c r="G158" s="52"/>
      <c r="H158" s="52"/>
      <c r="I158" s="52"/>
      <c r="J158" s="52"/>
    </row>
    <row r="159" spans="1:53" x14ac:dyDescent="0.25">
      <c r="A159" s="67" t="s">
        <v>501</v>
      </c>
      <c r="B159" s="67" t="s">
        <v>1</v>
      </c>
      <c r="C159" s="67" t="s">
        <v>2</v>
      </c>
      <c r="D159" s="67" t="s">
        <v>225</v>
      </c>
      <c r="E159" s="67" t="s">
        <v>226</v>
      </c>
      <c r="F159" s="67" t="s">
        <v>3</v>
      </c>
      <c r="G159" s="67" t="s">
        <v>4</v>
      </c>
      <c r="H159" s="67" t="s">
        <v>5</v>
      </c>
      <c r="I159" s="67" t="s">
        <v>6</v>
      </c>
      <c r="J159" s="69" t="s">
        <v>503</v>
      </c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1"/>
      <c r="AE159" s="69" t="s">
        <v>507</v>
      </c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1"/>
      <c r="AZ159" s="67" t="s">
        <v>508</v>
      </c>
      <c r="BA159" s="67" t="s">
        <v>509</v>
      </c>
    </row>
    <row r="160" spans="1:53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18">
        <v>1</v>
      </c>
      <c r="K160" s="18">
        <v>2</v>
      </c>
      <c r="L160" s="18">
        <v>3</v>
      </c>
      <c r="M160" s="18">
        <v>4</v>
      </c>
      <c r="N160" s="18">
        <v>5</v>
      </c>
      <c r="O160" s="18">
        <v>6</v>
      </c>
      <c r="P160" s="18">
        <v>7</v>
      </c>
      <c r="Q160" s="18">
        <v>8</v>
      </c>
      <c r="R160" s="18">
        <v>9</v>
      </c>
      <c r="S160" s="18">
        <v>10</v>
      </c>
      <c r="T160" s="18">
        <v>11</v>
      </c>
      <c r="U160" s="18">
        <v>12</v>
      </c>
      <c r="V160" s="18">
        <v>13</v>
      </c>
      <c r="W160" s="18">
        <v>14</v>
      </c>
      <c r="X160" s="18">
        <v>15</v>
      </c>
      <c r="Y160" s="18">
        <v>16</v>
      </c>
      <c r="Z160" s="18">
        <v>17</v>
      </c>
      <c r="AA160" s="18">
        <v>18</v>
      </c>
      <c r="AB160" s="18" t="s">
        <v>504</v>
      </c>
      <c r="AC160" s="18" t="s">
        <v>505</v>
      </c>
      <c r="AD160" s="18" t="s">
        <v>506</v>
      </c>
      <c r="AE160" s="18">
        <v>1</v>
      </c>
      <c r="AF160" s="18">
        <v>2</v>
      </c>
      <c r="AG160" s="18">
        <v>3</v>
      </c>
      <c r="AH160" s="18">
        <v>4</v>
      </c>
      <c r="AI160" s="18">
        <v>5</v>
      </c>
      <c r="AJ160" s="18">
        <v>6</v>
      </c>
      <c r="AK160" s="18">
        <v>7</v>
      </c>
      <c r="AL160" s="18">
        <v>8</v>
      </c>
      <c r="AM160" s="18">
        <v>9</v>
      </c>
      <c r="AN160" s="18">
        <v>10</v>
      </c>
      <c r="AO160" s="18">
        <v>11</v>
      </c>
      <c r="AP160" s="18">
        <v>12</v>
      </c>
      <c r="AQ160" s="18">
        <v>13</v>
      </c>
      <c r="AR160" s="18">
        <v>14</v>
      </c>
      <c r="AS160" s="18">
        <v>15</v>
      </c>
      <c r="AT160" s="18">
        <v>16</v>
      </c>
      <c r="AU160" s="18">
        <v>17</v>
      </c>
      <c r="AV160" s="18">
        <v>18</v>
      </c>
      <c r="AW160" s="18" t="s">
        <v>504</v>
      </c>
      <c r="AX160" s="18" t="s">
        <v>505</v>
      </c>
      <c r="AY160" s="18" t="s">
        <v>506</v>
      </c>
      <c r="AZ160" s="68"/>
      <c r="BA160" s="68"/>
    </row>
    <row r="161" spans="1:53" ht="105" x14ac:dyDescent="0.25">
      <c r="A161" s="20">
        <v>1</v>
      </c>
      <c r="B161" s="21" t="s">
        <v>568</v>
      </c>
      <c r="C161" s="21" t="s">
        <v>569</v>
      </c>
      <c r="D161" s="21">
        <v>2002</v>
      </c>
      <c r="E161" s="21">
        <v>2000</v>
      </c>
      <c r="F161" s="21" t="s">
        <v>570</v>
      </c>
      <c r="G161" s="21" t="s">
        <v>262</v>
      </c>
      <c r="H161" s="21" t="s">
        <v>73</v>
      </c>
      <c r="I161" s="21" t="s">
        <v>475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2">
        <v>125.34</v>
      </c>
      <c r="AC161" s="20">
        <f t="shared" ref="AC161:AC171" si="36">SUM(J161:AA161)</f>
        <v>0</v>
      </c>
      <c r="AD161" s="22">
        <f t="shared" ref="AD161:AD171" si="37">AB161+AC161</f>
        <v>125.34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2">
        <v>119.28</v>
      </c>
      <c r="AX161" s="20">
        <f t="shared" ref="AX161:AX171" si="38">SUM(AE161:AV161)</f>
        <v>0</v>
      </c>
      <c r="AY161" s="22">
        <f t="shared" ref="AY161:AY171" si="39">AW161+AX161</f>
        <v>119.28</v>
      </c>
      <c r="AZ161" s="22">
        <f t="shared" ref="AZ161:AZ171" si="40">MIN(AY161,AD161)</f>
        <v>119.28</v>
      </c>
      <c r="BA161" s="22">
        <f t="shared" ref="BA161:BA171" si="41">IF( AND(ISNUMBER(AZ$161),ISNUMBER(AZ161)),(AZ161-AZ$161)/AZ$161*100,"")</f>
        <v>0</v>
      </c>
    </row>
    <row r="162" spans="1:53" ht="75" x14ac:dyDescent="0.25">
      <c r="A162" s="5">
        <v>2</v>
      </c>
      <c r="B162" s="16" t="s">
        <v>581</v>
      </c>
      <c r="C162" s="16" t="s">
        <v>582</v>
      </c>
      <c r="D162" s="16">
        <v>2005</v>
      </c>
      <c r="E162" s="16">
        <v>2004</v>
      </c>
      <c r="F162" s="16" t="s">
        <v>583</v>
      </c>
      <c r="G162" s="16" t="s">
        <v>47</v>
      </c>
      <c r="H162" s="16" t="s">
        <v>73</v>
      </c>
      <c r="I162" s="16" t="s">
        <v>494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23">
        <v>126.28</v>
      </c>
      <c r="AC162" s="5">
        <f t="shared" si="36"/>
        <v>0</v>
      </c>
      <c r="AD162" s="23">
        <f t="shared" si="37"/>
        <v>126.28</v>
      </c>
      <c r="AE162" s="5">
        <v>0</v>
      </c>
      <c r="AF162" s="5">
        <v>0</v>
      </c>
      <c r="AG162" s="5">
        <v>0</v>
      </c>
      <c r="AH162" s="5">
        <v>0</v>
      </c>
      <c r="AI162" s="5">
        <v>2</v>
      </c>
      <c r="AJ162" s="5">
        <v>2</v>
      </c>
      <c r="AK162" s="5">
        <v>0</v>
      </c>
      <c r="AL162" s="5">
        <v>0</v>
      </c>
      <c r="AM162" s="5">
        <v>0</v>
      </c>
      <c r="AN162" s="5">
        <v>2</v>
      </c>
      <c r="AO162" s="5">
        <v>2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2</v>
      </c>
      <c r="AV162" s="5">
        <v>2</v>
      </c>
      <c r="AW162" s="23">
        <v>138.5</v>
      </c>
      <c r="AX162" s="5">
        <f t="shared" si="38"/>
        <v>12</v>
      </c>
      <c r="AY162" s="23">
        <f t="shared" si="39"/>
        <v>150.5</v>
      </c>
      <c r="AZ162" s="23">
        <f t="shared" si="40"/>
        <v>126.28</v>
      </c>
      <c r="BA162" s="23">
        <f t="shared" si="41"/>
        <v>5.868544600938967</v>
      </c>
    </row>
    <row r="163" spans="1:53" ht="120" x14ac:dyDescent="0.25">
      <c r="A163" s="5">
        <v>3</v>
      </c>
      <c r="B163" s="16" t="s">
        <v>576</v>
      </c>
      <c r="C163" s="16" t="s">
        <v>525</v>
      </c>
      <c r="D163" s="16">
        <v>2004</v>
      </c>
      <c r="E163" s="16">
        <v>2002</v>
      </c>
      <c r="F163" s="16" t="s">
        <v>561</v>
      </c>
      <c r="G163" s="16" t="s">
        <v>68</v>
      </c>
      <c r="H163" s="16" t="s">
        <v>458</v>
      </c>
      <c r="I163" s="16" t="s">
        <v>31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23">
        <v>140.18</v>
      </c>
      <c r="AC163" s="5">
        <f t="shared" si="36"/>
        <v>0</v>
      </c>
      <c r="AD163" s="23">
        <f t="shared" si="37"/>
        <v>140.18</v>
      </c>
      <c r="AE163" s="5">
        <v>0</v>
      </c>
      <c r="AF163" s="5">
        <v>0</v>
      </c>
      <c r="AG163" s="5">
        <v>0</v>
      </c>
      <c r="AH163" s="5">
        <v>0</v>
      </c>
      <c r="AI163" s="5">
        <v>2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23">
        <v>126.24</v>
      </c>
      <c r="AX163" s="5">
        <f t="shared" si="38"/>
        <v>2</v>
      </c>
      <c r="AY163" s="23">
        <f t="shared" si="39"/>
        <v>128.24</v>
      </c>
      <c r="AZ163" s="23">
        <f t="shared" si="40"/>
        <v>128.24</v>
      </c>
      <c r="BA163" s="23">
        <f t="shared" si="41"/>
        <v>7.5117370892018851</v>
      </c>
    </row>
    <row r="164" spans="1:53" ht="120" x14ac:dyDescent="0.25">
      <c r="A164" s="5">
        <v>4</v>
      </c>
      <c r="B164" s="16" t="s">
        <v>574</v>
      </c>
      <c r="C164" s="16" t="s">
        <v>575</v>
      </c>
      <c r="D164" s="16">
        <v>2005</v>
      </c>
      <c r="E164" s="16">
        <v>2002</v>
      </c>
      <c r="F164" s="16" t="s">
        <v>554</v>
      </c>
      <c r="G164" s="16" t="s">
        <v>19</v>
      </c>
      <c r="H164" s="16" t="s">
        <v>458</v>
      </c>
      <c r="I164" s="16" t="s">
        <v>31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23">
        <v>127.45</v>
      </c>
      <c r="AC164" s="5">
        <f t="shared" si="36"/>
        <v>2</v>
      </c>
      <c r="AD164" s="23">
        <f t="shared" si="37"/>
        <v>129.44999999999999</v>
      </c>
      <c r="AE164" s="5">
        <v>0</v>
      </c>
      <c r="AF164" s="5">
        <v>0</v>
      </c>
      <c r="AG164" s="5">
        <v>0</v>
      </c>
      <c r="AH164" s="5">
        <v>0</v>
      </c>
      <c r="AI164" s="5">
        <v>2</v>
      </c>
      <c r="AJ164" s="5">
        <v>0</v>
      </c>
      <c r="AK164" s="5">
        <v>0</v>
      </c>
      <c r="AL164" s="5">
        <v>0</v>
      </c>
      <c r="AM164" s="5">
        <v>0</v>
      </c>
      <c r="AN164" s="5">
        <v>2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23">
        <v>126.81</v>
      </c>
      <c r="AX164" s="5">
        <f t="shared" si="38"/>
        <v>4</v>
      </c>
      <c r="AY164" s="23">
        <f t="shared" si="39"/>
        <v>130.81</v>
      </c>
      <c r="AZ164" s="23">
        <f t="shared" si="40"/>
        <v>129.44999999999999</v>
      </c>
      <c r="BA164" s="23">
        <f t="shared" si="41"/>
        <v>8.526156941649889</v>
      </c>
    </row>
    <row r="165" spans="1:53" ht="45" x14ac:dyDescent="0.25">
      <c r="A165" s="5">
        <v>5</v>
      </c>
      <c r="B165" s="16" t="s">
        <v>579</v>
      </c>
      <c r="C165" s="16" t="s">
        <v>580</v>
      </c>
      <c r="D165" s="16">
        <v>1998</v>
      </c>
      <c r="E165" s="16">
        <v>1992</v>
      </c>
      <c r="F165" s="16" t="s">
        <v>520</v>
      </c>
      <c r="G165" s="16" t="s">
        <v>12</v>
      </c>
      <c r="H165" s="16" t="s">
        <v>13</v>
      </c>
      <c r="I165" s="16" t="s">
        <v>462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2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23">
        <v>130.57</v>
      </c>
      <c r="AC165" s="5">
        <f t="shared" si="36"/>
        <v>2</v>
      </c>
      <c r="AD165" s="23">
        <f t="shared" si="37"/>
        <v>132.57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2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23"/>
      <c r="AX165" s="5">
        <f t="shared" si="38"/>
        <v>2</v>
      </c>
      <c r="AY165" s="23" t="s">
        <v>510</v>
      </c>
      <c r="AZ165" s="23">
        <f t="shared" si="40"/>
        <v>132.57</v>
      </c>
      <c r="BA165" s="23">
        <f t="shared" si="41"/>
        <v>11.141851106639834</v>
      </c>
    </row>
    <row r="166" spans="1:53" ht="60" x14ac:dyDescent="0.25">
      <c r="A166" s="5">
        <v>6</v>
      </c>
      <c r="B166" s="16" t="s">
        <v>571</v>
      </c>
      <c r="C166" s="16" t="s">
        <v>572</v>
      </c>
      <c r="D166" s="16">
        <v>2005</v>
      </c>
      <c r="E166" s="16">
        <v>2003</v>
      </c>
      <c r="F166" s="16" t="s">
        <v>573</v>
      </c>
      <c r="G166" s="16" t="s">
        <v>47</v>
      </c>
      <c r="H166" s="16" t="s">
        <v>73</v>
      </c>
      <c r="I166" s="16" t="s">
        <v>467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50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23">
        <v>136.19</v>
      </c>
      <c r="AC166" s="5">
        <f t="shared" si="36"/>
        <v>50</v>
      </c>
      <c r="AD166" s="23">
        <f t="shared" si="37"/>
        <v>186.19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23">
        <v>133.69999999999999</v>
      </c>
      <c r="AX166" s="5">
        <f t="shared" si="38"/>
        <v>0</v>
      </c>
      <c r="AY166" s="23">
        <f t="shared" si="39"/>
        <v>133.69999999999999</v>
      </c>
      <c r="AZ166" s="23">
        <f t="shared" si="40"/>
        <v>133.69999999999999</v>
      </c>
      <c r="BA166" s="23">
        <f t="shared" si="41"/>
        <v>12.089201877934261</v>
      </c>
    </row>
    <row r="167" spans="1:53" ht="30" x14ac:dyDescent="0.25">
      <c r="A167" s="5">
        <v>7</v>
      </c>
      <c r="B167" s="16" t="s">
        <v>585</v>
      </c>
      <c r="C167" s="16" t="s">
        <v>586</v>
      </c>
      <c r="D167" s="16">
        <v>2002</v>
      </c>
      <c r="E167" s="16">
        <v>2001</v>
      </c>
      <c r="F167" s="16" t="s">
        <v>514</v>
      </c>
      <c r="G167" s="16" t="s">
        <v>12</v>
      </c>
      <c r="H167" s="16" t="s">
        <v>13</v>
      </c>
      <c r="I167" s="16" t="s">
        <v>14</v>
      </c>
      <c r="J167" s="5">
        <v>0</v>
      </c>
      <c r="K167" s="5">
        <v>0</v>
      </c>
      <c r="L167" s="5">
        <v>0</v>
      </c>
      <c r="M167" s="5">
        <v>0</v>
      </c>
      <c r="N167" s="5">
        <v>2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23">
        <v>133.31</v>
      </c>
      <c r="AC167" s="5">
        <f t="shared" si="36"/>
        <v>2</v>
      </c>
      <c r="AD167" s="23">
        <f t="shared" si="37"/>
        <v>135.31</v>
      </c>
      <c r="AE167" s="5">
        <v>0</v>
      </c>
      <c r="AF167" s="5">
        <v>0</v>
      </c>
      <c r="AG167" s="5">
        <v>0</v>
      </c>
      <c r="AH167" s="5">
        <v>0</v>
      </c>
      <c r="AI167" s="5">
        <v>2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23"/>
      <c r="AX167" s="5">
        <f t="shared" si="38"/>
        <v>2</v>
      </c>
      <c r="AY167" s="23" t="s">
        <v>510</v>
      </c>
      <c r="AZ167" s="23">
        <f t="shared" si="40"/>
        <v>135.31</v>
      </c>
      <c r="BA167" s="23">
        <f t="shared" si="41"/>
        <v>13.438967136150234</v>
      </c>
    </row>
    <row r="168" spans="1:53" ht="120" x14ac:dyDescent="0.25">
      <c r="A168" s="5">
        <v>8</v>
      </c>
      <c r="B168" s="16" t="s">
        <v>577</v>
      </c>
      <c r="C168" s="16" t="s">
        <v>578</v>
      </c>
      <c r="D168" s="16">
        <v>2007</v>
      </c>
      <c r="E168" s="16">
        <v>2002</v>
      </c>
      <c r="F168" s="16" t="s">
        <v>529</v>
      </c>
      <c r="G168" s="16" t="s">
        <v>19</v>
      </c>
      <c r="H168" s="16" t="s">
        <v>458</v>
      </c>
      <c r="I168" s="16" t="s">
        <v>479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2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23">
        <v>135.12</v>
      </c>
      <c r="AC168" s="5">
        <f t="shared" si="36"/>
        <v>2</v>
      </c>
      <c r="AD168" s="23">
        <f t="shared" si="37"/>
        <v>137.12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23">
        <v>163.03</v>
      </c>
      <c r="AX168" s="5">
        <f t="shared" si="38"/>
        <v>0</v>
      </c>
      <c r="AY168" s="23">
        <f t="shared" si="39"/>
        <v>163.03</v>
      </c>
      <c r="AZ168" s="23">
        <f t="shared" si="40"/>
        <v>137.12</v>
      </c>
      <c r="BA168" s="23">
        <f t="shared" si="41"/>
        <v>14.956405097250169</v>
      </c>
    </row>
    <row r="169" spans="1:53" ht="30" x14ac:dyDescent="0.25">
      <c r="A169" s="5">
        <v>9</v>
      </c>
      <c r="B169" s="16" t="s">
        <v>584</v>
      </c>
      <c r="C169" s="16" t="s">
        <v>572</v>
      </c>
      <c r="D169" s="16">
        <v>2005</v>
      </c>
      <c r="E169" s="16">
        <v>2003</v>
      </c>
      <c r="F169" s="16" t="s">
        <v>583</v>
      </c>
      <c r="G169" s="16" t="s">
        <v>47</v>
      </c>
      <c r="H169" s="16" t="s">
        <v>73</v>
      </c>
      <c r="I169" s="16" t="s">
        <v>74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2</v>
      </c>
      <c r="R169" s="5">
        <v>0</v>
      </c>
      <c r="S169" s="5">
        <v>2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23">
        <v>148.38</v>
      </c>
      <c r="AC169" s="5">
        <f t="shared" si="36"/>
        <v>4</v>
      </c>
      <c r="AD169" s="23">
        <f t="shared" si="37"/>
        <v>152.38</v>
      </c>
      <c r="AE169" s="5">
        <v>0</v>
      </c>
      <c r="AF169" s="5">
        <v>0</v>
      </c>
      <c r="AG169" s="5">
        <v>0</v>
      </c>
      <c r="AH169" s="5">
        <v>2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2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23">
        <v>146.34</v>
      </c>
      <c r="AX169" s="5">
        <f t="shared" si="38"/>
        <v>4</v>
      </c>
      <c r="AY169" s="23">
        <f t="shared" si="39"/>
        <v>150.34</v>
      </c>
      <c r="AZ169" s="23">
        <f t="shared" si="40"/>
        <v>150.34</v>
      </c>
      <c r="BA169" s="23">
        <f t="shared" si="41"/>
        <v>26.039570757880622</v>
      </c>
    </row>
    <row r="170" spans="1:53" ht="60" x14ac:dyDescent="0.25">
      <c r="A170" s="5">
        <v>10</v>
      </c>
      <c r="B170" s="16" t="s">
        <v>589</v>
      </c>
      <c r="C170" s="16" t="s">
        <v>590</v>
      </c>
      <c r="D170" s="16">
        <v>2008</v>
      </c>
      <c r="E170" s="16">
        <v>2006</v>
      </c>
      <c r="F170" s="16" t="s">
        <v>542</v>
      </c>
      <c r="G170" s="16" t="s">
        <v>47</v>
      </c>
      <c r="H170" s="16" t="s">
        <v>73</v>
      </c>
      <c r="I170" s="16" t="s">
        <v>349</v>
      </c>
      <c r="J170" s="5">
        <v>0</v>
      </c>
      <c r="K170" s="5">
        <v>0</v>
      </c>
      <c r="L170" s="5">
        <v>0</v>
      </c>
      <c r="M170" s="5">
        <v>2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2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23">
        <v>148.53</v>
      </c>
      <c r="AC170" s="5">
        <f t="shared" si="36"/>
        <v>6</v>
      </c>
      <c r="AD170" s="23">
        <f t="shared" si="37"/>
        <v>154.53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2</v>
      </c>
      <c r="AM170" s="5">
        <v>0</v>
      </c>
      <c r="AN170" s="5">
        <v>2</v>
      </c>
      <c r="AO170" s="5">
        <v>2</v>
      </c>
      <c r="AP170" s="5">
        <v>2</v>
      </c>
      <c r="AQ170" s="5">
        <v>2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23">
        <v>196.03</v>
      </c>
      <c r="AX170" s="5">
        <f t="shared" si="38"/>
        <v>10</v>
      </c>
      <c r="AY170" s="23">
        <f t="shared" si="39"/>
        <v>206.03</v>
      </c>
      <c r="AZ170" s="23">
        <f t="shared" si="40"/>
        <v>154.53</v>
      </c>
      <c r="BA170" s="23">
        <f t="shared" si="41"/>
        <v>29.552313883299796</v>
      </c>
    </row>
    <row r="171" spans="1:53" ht="30" x14ac:dyDescent="0.25">
      <c r="A171" s="5">
        <v>11</v>
      </c>
      <c r="B171" s="16" t="s">
        <v>587</v>
      </c>
      <c r="C171" s="16" t="s">
        <v>588</v>
      </c>
      <c r="D171" s="16">
        <v>2008</v>
      </c>
      <c r="E171" s="16">
        <v>2007</v>
      </c>
      <c r="F171" s="16" t="s">
        <v>583</v>
      </c>
      <c r="G171" s="16" t="s">
        <v>47</v>
      </c>
      <c r="H171" s="16" t="s">
        <v>73</v>
      </c>
      <c r="I171" s="16" t="s">
        <v>74</v>
      </c>
      <c r="J171" s="5">
        <v>0</v>
      </c>
      <c r="K171" s="5">
        <v>2</v>
      </c>
      <c r="L171" s="5">
        <v>2</v>
      </c>
      <c r="M171" s="5">
        <v>0</v>
      </c>
      <c r="N171" s="5">
        <v>2</v>
      </c>
      <c r="O171" s="5">
        <v>0</v>
      </c>
      <c r="P171" s="5">
        <v>2</v>
      </c>
      <c r="Q171" s="5">
        <v>0</v>
      </c>
      <c r="R171" s="5">
        <v>0</v>
      </c>
      <c r="S171" s="5">
        <v>2</v>
      </c>
      <c r="T171" s="5">
        <v>0</v>
      </c>
      <c r="U171" s="5">
        <v>0</v>
      </c>
      <c r="V171" s="5">
        <v>0</v>
      </c>
      <c r="W171" s="5">
        <v>2</v>
      </c>
      <c r="X171" s="5">
        <v>2</v>
      </c>
      <c r="Y171" s="5">
        <v>2</v>
      </c>
      <c r="Z171" s="5">
        <v>0</v>
      </c>
      <c r="AA171" s="5">
        <v>0</v>
      </c>
      <c r="AB171" s="23">
        <v>184.03</v>
      </c>
      <c r="AC171" s="5">
        <f t="shared" si="36"/>
        <v>16</v>
      </c>
      <c r="AD171" s="23">
        <f t="shared" si="37"/>
        <v>200.03</v>
      </c>
      <c r="AE171" s="5">
        <v>0</v>
      </c>
      <c r="AF171" s="5">
        <v>0</v>
      </c>
      <c r="AG171" s="5">
        <v>2</v>
      </c>
      <c r="AH171" s="5">
        <v>0</v>
      </c>
      <c r="AI171" s="5">
        <v>0</v>
      </c>
      <c r="AJ171" s="5">
        <v>2</v>
      </c>
      <c r="AK171" s="5">
        <v>2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2</v>
      </c>
      <c r="AV171" s="5">
        <v>2</v>
      </c>
      <c r="AW171" s="23">
        <v>178.43</v>
      </c>
      <c r="AX171" s="5">
        <f t="shared" si="38"/>
        <v>10</v>
      </c>
      <c r="AY171" s="23">
        <f t="shared" si="39"/>
        <v>188.43</v>
      </c>
      <c r="AZ171" s="23">
        <f t="shared" si="40"/>
        <v>188.43</v>
      </c>
      <c r="BA171" s="23">
        <f t="shared" si="41"/>
        <v>57.972837022132808</v>
      </c>
    </row>
  </sheetData>
  <mergeCells count="90">
    <mergeCell ref="A5:BA5"/>
    <mergeCell ref="A1:BA1"/>
    <mergeCell ref="A2:BA2"/>
    <mergeCell ref="A3:B3"/>
    <mergeCell ref="C3:BA3"/>
    <mergeCell ref="A4:BA4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BA65:BA66"/>
    <mergeCell ref="AZ8:AZ9"/>
    <mergeCell ref="BA8:BA9"/>
    <mergeCell ref="A65:A66"/>
    <mergeCell ref="B65:B66"/>
    <mergeCell ref="C65:C66"/>
    <mergeCell ref="D65:D66"/>
    <mergeCell ref="E65:E66"/>
    <mergeCell ref="F65:F66"/>
    <mergeCell ref="G65:G66"/>
    <mergeCell ref="H65:H66"/>
    <mergeCell ref="G8:G9"/>
    <mergeCell ref="H8:H9"/>
    <mergeCell ref="I8:I9"/>
    <mergeCell ref="I65:I66"/>
    <mergeCell ref="A64:J64"/>
    <mergeCell ref="J65:AD65"/>
    <mergeCell ref="AE65:AY65"/>
    <mergeCell ref="AZ65:AZ66"/>
    <mergeCell ref="A81:J81"/>
    <mergeCell ref="J82:AD82"/>
    <mergeCell ref="AE82:AY82"/>
    <mergeCell ref="A82:A83"/>
    <mergeCell ref="B82:B83"/>
    <mergeCell ref="C82:C83"/>
    <mergeCell ref="D82:D83"/>
    <mergeCell ref="E82:E83"/>
    <mergeCell ref="F82:F83"/>
    <mergeCell ref="BA102:BA103"/>
    <mergeCell ref="AZ82:AZ83"/>
    <mergeCell ref="BA82:BA8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2:G83"/>
    <mergeCell ref="H82:H83"/>
    <mergeCell ref="I82:I83"/>
    <mergeCell ref="I102:I103"/>
    <mergeCell ref="A101:J101"/>
    <mergeCell ref="J102:AD102"/>
    <mergeCell ref="AE102:AY102"/>
    <mergeCell ref="AZ102:AZ103"/>
    <mergeCell ref="A141:J141"/>
    <mergeCell ref="J142:AD142"/>
    <mergeCell ref="AE142:AY142"/>
    <mergeCell ref="A142:A143"/>
    <mergeCell ref="B142:B143"/>
    <mergeCell ref="C142:C143"/>
    <mergeCell ref="D142:D143"/>
    <mergeCell ref="E142:E143"/>
    <mergeCell ref="F142:F143"/>
    <mergeCell ref="BA159:BA160"/>
    <mergeCell ref="AZ142:AZ143"/>
    <mergeCell ref="BA142:BA143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G142:G143"/>
    <mergeCell ref="H142:H143"/>
    <mergeCell ref="I142:I143"/>
    <mergeCell ref="I159:I160"/>
    <mergeCell ref="A158:J158"/>
    <mergeCell ref="J159:AD159"/>
    <mergeCell ref="AE159:AY159"/>
    <mergeCell ref="AZ159:AZ160"/>
  </mergeCells>
  <pageMargins left="0.7" right="0.7" top="0.75" bottom="0.75" header="0.3" footer="0.3"/>
  <pageSetup paperSize="9" orientation="landscape" r:id="rId1"/>
  <ignoredErrors>
    <ignoredError sqref="AC10:AC54 AX10:AX12 AX14:AX19 AX21:AX24 AX26:AX33 AX35:AX42 AX44:AX49 AX51:AX56 AC56 AC67:AC77 AX67:AX71 AX73 AX75:AX77 AC84:AC95 AX84:AX95 AC104:AC105 AX104:AX107 AC107:AC121 AX109:AX111 AX113 AX115:AX118 AX120:AX136 AC123:AC136 AC144:AC153 AX144:AX150 AX152:AX153 AC161:AC171 AX161:AX164 AX166 AX168:AX17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21" x14ac:dyDescent="0.25">
      <c r="A4" s="55" t="s">
        <v>593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23.25" x14ac:dyDescent="0.25">
      <c r="A5" s="56" t="s">
        <v>500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7" spans="1:17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17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1"/>
      <c r="M8" s="69" t="s">
        <v>507</v>
      </c>
      <c r="N8" s="70"/>
      <c r="O8" s="71"/>
      <c r="P8" s="67" t="s">
        <v>508</v>
      </c>
      <c r="Q8" s="67" t="s">
        <v>509</v>
      </c>
    </row>
    <row r="9" spans="1:17" x14ac:dyDescent="0.25">
      <c r="A9" s="68"/>
      <c r="B9" s="68"/>
      <c r="C9" s="68"/>
      <c r="D9" s="68"/>
      <c r="E9" s="68"/>
      <c r="F9" s="68"/>
      <c r="G9" s="68"/>
      <c r="H9" s="68"/>
      <c r="I9" s="68"/>
      <c r="J9" s="18" t="s">
        <v>504</v>
      </c>
      <c r="K9" s="18" t="s">
        <v>505</v>
      </c>
      <c r="L9" s="18" t="s">
        <v>506</v>
      </c>
      <c r="M9" s="18" t="s">
        <v>504</v>
      </c>
      <c r="N9" s="18" t="s">
        <v>505</v>
      </c>
      <c r="O9" s="18" t="s">
        <v>506</v>
      </c>
      <c r="P9" s="68"/>
      <c r="Q9" s="68"/>
    </row>
    <row r="10" spans="1:17" x14ac:dyDescent="0.25">
      <c r="A10" s="20"/>
      <c r="B10" s="21" t="s">
        <v>88</v>
      </c>
      <c r="C10" s="21">
        <v>1990</v>
      </c>
      <c r="D10" s="21">
        <v>1990</v>
      </c>
      <c r="E10" s="21">
        <v>1990</v>
      </c>
      <c r="F10" s="21" t="s">
        <v>59</v>
      </c>
      <c r="G10" s="21" t="s">
        <v>12</v>
      </c>
      <c r="H10" s="21" t="s">
        <v>13</v>
      </c>
      <c r="I10" s="21" t="s">
        <v>14</v>
      </c>
      <c r="J10" s="22">
        <v>85.43</v>
      </c>
      <c r="K10" s="20">
        <v>0</v>
      </c>
      <c r="L10" s="22">
        <f t="shared" ref="L10:L41" si="0">J10+K10</f>
        <v>85.43</v>
      </c>
      <c r="M10" s="22">
        <v>82.09</v>
      </c>
      <c r="N10" s="20">
        <v>2</v>
      </c>
      <c r="O10" s="22">
        <f t="shared" ref="O10:O41" si="1">M10+N10</f>
        <v>84.09</v>
      </c>
      <c r="P10" s="22">
        <f t="shared" ref="P10:P41" si="2">MIN(O10,L10)</f>
        <v>84.09</v>
      </c>
      <c r="Q10" s="22">
        <f t="shared" ref="Q10:Q41" si="3">IF( AND(ISNUMBER(P$10),ISNUMBER(P10)),(P10-P$10)/P$10*100,"")</f>
        <v>0</v>
      </c>
    </row>
    <row r="11" spans="1:17" x14ac:dyDescent="0.25">
      <c r="A11" s="5"/>
      <c r="B11" s="16" t="s">
        <v>58</v>
      </c>
      <c r="C11" s="16">
        <v>1998</v>
      </c>
      <c r="D11" s="16">
        <v>1998</v>
      </c>
      <c r="E11" s="16">
        <v>1998</v>
      </c>
      <c r="F11" s="16" t="s">
        <v>59</v>
      </c>
      <c r="G11" s="16" t="s">
        <v>12</v>
      </c>
      <c r="H11" s="16" t="s">
        <v>13</v>
      </c>
      <c r="I11" s="16" t="s">
        <v>14</v>
      </c>
      <c r="J11" s="23">
        <v>90.21</v>
      </c>
      <c r="K11" s="5">
        <v>0</v>
      </c>
      <c r="L11" s="23">
        <f t="shared" si="0"/>
        <v>90.21</v>
      </c>
      <c r="M11" s="23">
        <v>86.35</v>
      </c>
      <c r="N11" s="5">
        <v>2</v>
      </c>
      <c r="O11" s="23">
        <f t="shared" si="1"/>
        <v>88.35</v>
      </c>
      <c r="P11" s="23">
        <f t="shared" si="2"/>
        <v>88.35</v>
      </c>
      <c r="Q11" s="23">
        <f t="shared" si="3"/>
        <v>5.0660007135212162</v>
      </c>
    </row>
    <row r="12" spans="1:17" ht="60" x14ac:dyDescent="0.25">
      <c r="A12" s="5"/>
      <c r="B12" s="16" t="s">
        <v>114</v>
      </c>
      <c r="C12" s="16">
        <v>2002</v>
      </c>
      <c r="D12" s="16">
        <v>2002</v>
      </c>
      <c r="E12" s="16">
        <v>2002</v>
      </c>
      <c r="F12" s="16" t="s">
        <v>59</v>
      </c>
      <c r="G12" s="16" t="s">
        <v>19</v>
      </c>
      <c r="H12" s="16" t="s">
        <v>30</v>
      </c>
      <c r="I12" s="16" t="s">
        <v>31</v>
      </c>
      <c r="J12" s="23">
        <v>96.37</v>
      </c>
      <c r="K12" s="5">
        <v>0</v>
      </c>
      <c r="L12" s="23">
        <f t="shared" si="0"/>
        <v>96.37</v>
      </c>
      <c r="M12" s="23">
        <v>89.29</v>
      </c>
      <c r="N12" s="5">
        <v>0</v>
      </c>
      <c r="O12" s="23">
        <f t="shared" si="1"/>
        <v>89.29</v>
      </c>
      <c r="P12" s="23">
        <f t="shared" si="2"/>
        <v>89.29</v>
      </c>
      <c r="Q12" s="23">
        <f t="shared" si="3"/>
        <v>6.1838506362230978</v>
      </c>
    </row>
    <row r="13" spans="1:17" ht="30" x14ac:dyDescent="0.25">
      <c r="A13" s="5"/>
      <c r="B13" s="16" t="s">
        <v>190</v>
      </c>
      <c r="C13" s="16">
        <v>1980</v>
      </c>
      <c r="D13" s="16">
        <v>1980</v>
      </c>
      <c r="E13" s="16">
        <v>1980</v>
      </c>
      <c r="F13" s="16" t="s">
        <v>117</v>
      </c>
      <c r="G13" s="16" t="s">
        <v>19</v>
      </c>
      <c r="H13" s="16" t="s">
        <v>20</v>
      </c>
      <c r="I13" s="16" t="s">
        <v>21</v>
      </c>
      <c r="J13" s="23">
        <v>89.36</v>
      </c>
      <c r="K13" s="5">
        <v>0</v>
      </c>
      <c r="L13" s="23">
        <f t="shared" si="0"/>
        <v>89.36</v>
      </c>
      <c r="M13" s="23"/>
      <c r="N13" s="5"/>
      <c r="O13" s="23" t="s">
        <v>510</v>
      </c>
      <c r="P13" s="23">
        <f t="shared" si="2"/>
        <v>89.36</v>
      </c>
      <c r="Q13" s="23">
        <f t="shared" si="3"/>
        <v>6.2670947794030152</v>
      </c>
    </row>
    <row r="14" spans="1:17" ht="60" x14ac:dyDescent="0.25">
      <c r="A14" s="5"/>
      <c r="B14" s="16" t="s">
        <v>176</v>
      </c>
      <c r="C14" s="16">
        <v>2002</v>
      </c>
      <c r="D14" s="16">
        <v>2002</v>
      </c>
      <c r="E14" s="16">
        <v>2002</v>
      </c>
      <c r="F14" s="16" t="s">
        <v>59</v>
      </c>
      <c r="G14" s="16" t="s">
        <v>68</v>
      </c>
      <c r="H14" s="16" t="s">
        <v>30</v>
      </c>
      <c r="I14" s="16" t="s">
        <v>31</v>
      </c>
      <c r="J14" s="23">
        <v>89.58</v>
      </c>
      <c r="K14" s="5">
        <v>0</v>
      </c>
      <c r="L14" s="23">
        <f t="shared" si="0"/>
        <v>89.58</v>
      </c>
      <c r="M14" s="23">
        <v>93.7</v>
      </c>
      <c r="N14" s="5">
        <v>0</v>
      </c>
      <c r="O14" s="23">
        <f t="shared" si="1"/>
        <v>93.7</v>
      </c>
      <c r="P14" s="23">
        <f t="shared" si="2"/>
        <v>89.58</v>
      </c>
      <c r="Q14" s="23">
        <f t="shared" si="3"/>
        <v>6.5287192293970691</v>
      </c>
    </row>
    <row r="15" spans="1:17" ht="60" x14ac:dyDescent="0.25">
      <c r="A15" s="5"/>
      <c r="B15" s="16" t="s">
        <v>154</v>
      </c>
      <c r="C15" s="16">
        <v>2004</v>
      </c>
      <c r="D15" s="16">
        <v>2004</v>
      </c>
      <c r="E15" s="16">
        <v>2004</v>
      </c>
      <c r="F15" s="16">
        <v>1</v>
      </c>
      <c r="G15" s="16" t="s">
        <v>19</v>
      </c>
      <c r="H15" s="16" t="s">
        <v>30</v>
      </c>
      <c r="I15" s="16" t="s">
        <v>31</v>
      </c>
      <c r="J15" s="23">
        <v>81.849999999999994</v>
      </c>
      <c r="K15" s="5">
        <v>50</v>
      </c>
      <c r="L15" s="23">
        <f t="shared" si="0"/>
        <v>131.85</v>
      </c>
      <c r="M15" s="23">
        <v>87.97</v>
      </c>
      <c r="N15" s="5">
        <v>6</v>
      </c>
      <c r="O15" s="23">
        <f t="shared" si="1"/>
        <v>93.97</v>
      </c>
      <c r="P15" s="23">
        <f t="shared" si="2"/>
        <v>93.97</v>
      </c>
      <c r="Q15" s="23">
        <f t="shared" si="3"/>
        <v>11.749316208823874</v>
      </c>
    </row>
    <row r="16" spans="1:17" x14ac:dyDescent="0.25">
      <c r="A16" s="5"/>
      <c r="B16" s="16" t="s">
        <v>10</v>
      </c>
      <c r="C16" s="16">
        <v>2003</v>
      </c>
      <c r="D16" s="16">
        <v>2003</v>
      </c>
      <c r="E16" s="16">
        <v>2003</v>
      </c>
      <c r="F16" s="16">
        <v>1</v>
      </c>
      <c r="G16" s="16" t="s">
        <v>12</v>
      </c>
      <c r="H16" s="16" t="s">
        <v>13</v>
      </c>
      <c r="I16" s="16" t="s">
        <v>14</v>
      </c>
      <c r="J16" s="23">
        <v>97.38</v>
      </c>
      <c r="K16" s="5">
        <v>0</v>
      </c>
      <c r="L16" s="23">
        <f t="shared" si="0"/>
        <v>97.38</v>
      </c>
      <c r="M16" s="23">
        <v>92.56</v>
      </c>
      <c r="N16" s="5">
        <v>2</v>
      </c>
      <c r="O16" s="23">
        <f t="shared" si="1"/>
        <v>94.56</v>
      </c>
      <c r="P16" s="23">
        <f t="shared" si="2"/>
        <v>94.56</v>
      </c>
      <c r="Q16" s="23">
        <f t="shared" si="3"/>
        <v>12.450945415626114</v>
      </c>
    </row>
    <row r="17" spans="1:17" ht="60" x14ac:dyDescent="0.25">
      <c r="A17" s="5"/>
      <c r="B17" s="16" t="s">
        <v>29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30</v>
      </c>
      <c r="I17" s="16" t="s">
        <v>31</v>
      </c>
      <c r="J17" s="23">
        <v>94.46</v>
      </c>
      <c r="K17" s="5">
        <v>2</v>
      </c>
      <c r="L17" s="23">
        <f t="shared" si="0"/>
        <v>96.46</v>
      </c>
      <c r="M17" s="23">
        <v>97.39</v>
      </c>
      <c r="N17" s="5">
        <v>4</v>
      </c>
      <c r="O17" s="23">
        <f t="shared" si="1"/>
        <v>101.39</v>
      </c>
      <c r="P17" s="23">
        <f t="shared" si="2"/>
        <v>96.46</v>
      </c>
      <c r="Q17" s="23">
        <f t="shared" si="3"/>
        <v>14.710429301938388</v>
      </c>
    </row>
    <row r="18" spans="1:17" ht="60" x14ac:dyDescent="0.25">
      <c r="A18" s="5"/>
      <c r="B18" s="16" t="s">
        <v>120</v>
      </c>
      <c r="C18" s="16">
        <v>2004</v>
      </c>
      <c r="D18" s="16">
        <v>2004</v>
      </c>
      <c r="E18" s="16">
        <v>2004</v>
      </c>
      <c r="F18" s="16">
        <v>1</v>
      </c>
      <c r="G18" s="16" t="s">
        <v>19</v>
      </c>
      <c r="H18" s="16" t="s">
        <v>30</v>
      </c>
      <c r="I18" s="16" t="s">
        <v>31</v>
      </c>
      <c r="J18" s="23">
        <v>97.79</v>
      </c>
      <c r="K18" s="5">
        <v>0</v>
      </c>
      <c r="L18" s="23">
        <f t="shared" si="0"/>
        <v>97.79</v>
      </c>
      <c r="M18" s="23">
        <v>97.63</v>
      </c>
      <c r="N18" s="5">
        <v>0</v>
      </c>
      <c r="O18" s="23">
        <f t="shared" si="1"/>
        <v>97.63</v>
      </c>
      <c r="P18" s="23">
        <f t="shared" si="2"/>
        <v>97.63</v>
      </c>
      <c r="Q18" s="23">
        <f t="shared" si="3"/>
        <v>16.101795695088587</v>
      </c>
    </row>
    <row r="19" spans="1:17" ht="30" x14ac:dyDescent="0.25">
      <c r="A19" s="5"/>
      <c r="B19" s="16" t="s">
        <v>192</v>
      </c>
      <c r="C19" s="16">
        <v>2002</v>
      </c>
      <c r="D19" s="16">
        <v>2002</v>
      </c>
      <c r="E19" s="16">
        <v>2002</v>
      </c>
      <c r="F19" s="16">
        <v>3</v>
      </c>
      <c r="G19" s="16" t="s">
        <v>12</v>
      </c>
      <c r="H19" s="16" t="s">
        <v>53</v>
      </c>
      <c r="I19" s="16" t="s">
        <v>54</v>
      </c>
      <c r="J19" s="23">
        <v>97.19</v>
      </c>
      <c r="K19" s="5">
        <v>2</v>
      </c>
      <c r="L19" s="23">
        <f t="shared" si="0"/>
        <v>99.19</v>
      </c>
      <c r="M19" s="23">
        <v>104.73</v>
      </c>
      <c r="N19" s="5">
        <v>52</v>
      </c>
      <c r="O19" s="23">
        <f t="shared" si="1"/>
        <v>156.73000000000002</v>
      </c>
      <c r="P19" s="23">
        <f t="shared" si="2"/>
        <v>99.19</v>
      </c>
      <c r="Q19" s="23">
        <f t="shared" si="3"/>
        <v>17.956950885955518</v>
      </c>
    </row>
    <row r="20" spans="1:17" ht="60" x14ac:dyDescent="0.25">
      <c r="A20" s="5"/>
      <c r="B20" s="16" t="s">
        <v>109</v>
      </c>
      <c r="C20" s="16">
        <v>2000</v>
      </c>
      <c r="D20" s="16">
        <v>2000</v>
      </c>
      <c r="E20" s="16">
        <v>2000</v>
      </c>
      <c r="F20" s="16" t="s">
        <v>59</v>
      </c>
      <c r="G20" s="16" t="s">
        <v>262</v>
      </c>
      <c r="H20" s="16" t="s">
        <v>73</v>
      </c>
      <c r="I20" s="16" t="s">
        <v>263</v>
      </c>
      <c r="J20" s="23">
        <v>99.89</v>
      </c>
      <c r="K20" s="5">
        <v>2</v>
      </c>
      <c r="L20" s="23">
        <f t="shared" si="0"/>
        <v>101.89</v>
      </c>
      <c r="M20" s="23"/>
      <c r="N20" s="5"/>
      <c r="O20" s="23" t="s">
        <v>510</v>
      </c>
      <c r="P20" s="23">
        <f t="shared" si="2"/>
        <v>101.89</v>
      </c>
      <c r="Q20" s="23">
        <f t="shared" si="3"/>
        <v>21.167796408609817</v>
      </c>
    </row>
    <row r="21" spans="1:17" ht="60" x14ac:dyDescent="0.25">
      <c r="A21" s="5"/>
      <c r="B21" s="16" t="s">
        <v>63</v>
      </c>
      <c r="C21" s="16">
        <v>2003</v>
      </c>
      <c r="D21" s="16">
        <v>2003</v>
      </c>
      <c r="E21" s="16">
        <v>2003</v>
      </c>
      <c r="F21" s="16">
        <v>2</v>
      </c>
      <c r="G21" s="16" t="s">
        <v>47</v>
      </c>
      <c r="H21" s="16" t="s">
        <v>73</v>
      </c>
      <c r="I21" s="16" t="s">
        <v>65</v>
      </c>
      <c r="J21" s="23">
        <v>104.96</v>
      </c>
      <c r="K21" s="5">
        <v>0</v>
      </c>
      <c r="L21" s="23">
        <f t="shared" si="0"/>
        <v>104.96</v>
      </c>
      <c r="M21" s="23">
        <v>107.71</v>
      </c>
      <c r="N21" s="5">
        <v>2</v>
      </c>
      <c r="O21" s="23">
        <f t="shared" si="1"/>
        <v>109.71</v>
      </c>
      <c r="P21" s="23">
        <f t="shared" si="2"/>
        <v>104.96</v>
      </c>
      <c r="Q21" s="23">
        <f t="shared" si="3"/>
        <v>24.818646688072292</v>
      </c>
    </row>
    <row r="22" spans="1:17" ht="30" x14ac:dyDescent="0.25">
      <c r="A22" s="5"/>
      <c r="B22" s="16" t="s">
        <v>126</v>
      </c>
      <c r="C22" s="16">
        <v>2003</v>
      </c>
      <c r="D22" s="16">
        <v>2003</v>
      </c>
      <c r="E22" s="16">
        <v>2003</v>
      </c>
      <c r="F22" s="16" t="s">
        <v>59</v>
      </c>
      <c r="G22" s="16" t="s">
        <v>19</v>
      </c>
      <c r="H22" s="16" t="s">
        <v>20</v>
      </c>
      <c r="I22" s="16" t="s">
        <v>21</v>
      </c>
      <c r="J22" s="23">
        <v>103.21</v>
      </c>
      <c r="K22" s="5">
        <v>2</v>
      </c>
      <c r="L22" s="23">
        <f t="shared" si="0"/>
        <v>105.21</v>
      </c>
      <c r="M22" s="23">
        <v>103.15</v>
      </c>
      <c r="N22" s="5">
        <v>4</v>
      </c>
      <c r="O22" s="23">
        <f t="shared" si="1"/>
        <v>107.15</v>
      </c>
      <c r="P22" s="23">
        <f t="shared" si="2"/>
        <v>105.21</v>
      </c>
      <c r="Q22" s="23">
        <f t="shared" si="3"/>
        <v>25.115947199429172</v>
      </c>
    </row>
    <row r="23" spans="1:17" ht="30" x14ac:dyDescent="0.25">
      <c r="A23" s="5"/>
      <c r="B23" s="16" t="s">
        <v>172</v>
      </c>
      <c r="C23" s="16">
        <v>2004</v>
      </c>
      <c r="D23" s="16">
        <v>2004</v>
      </c>
      <c r="E23" s="16">
        <v>2004</v>
      </c>
      <c r="F23" s="16">
        <v>3</v>
      </c>
      <c r="G23" s="16" t="s">
        <v>19</v>
      </c>
      <c r="H23" s="16" t="s">
        <v>44</v>
      </c>
      <c r="I23" s="16" t="s">
        <v>31</v>
      </c>
      <c r="J23" s="23">
        <v>105.64</v>
      </c>
      <c r="K23" s="5">
        <v>0</v>
      </c>
      <c r="L23" s="23">
        <f t="shared" si="0"/>
        <v>105.64</v>
      </c>
      <c r="M23" s="23">
        <v>105.72</v>
      </c>
      <c r="N23" s="5">
        <v>10</v>
      </c>
      <c r="O23" s="23">
        <f t="shared" si="1"/>
        <v>115.72</v>
      </c>
      <c r="P23" s="23">
        <f t="shared" si="2"/>
        <v>105.64</v>
      </c>
      <c r="Q23" s="23">
        <f t="shared" si="3"/>
        <v>25.627304078963007</v>
      </c>
    </row>
    <row r="24" spans="1:17" x14ac:dyDescent="0.25">
      <c r="A24" s="5"/>
      <c r="B24" s="16" t="s">
        <v>33</v>
      </c>
      <c r="C24" s="16">
        <v>2006</v>
      </c>
      <c r="D24" s="16">
        <v>2006</v>
      </c>
      <c r="E24" s="16">
        <v>2006</v>
      </c>
      <c r="F24" s="16">
        <v>2</v>
      </c>
      <c r="G24" s="16" t="s">
        <v>12</v>
      </c>
      <c r="H24" s="16" t="s">
        <v>13</v>
      </c>
      <c r="I24" s="16" t="s">
        <v>14</v>
      </c>
      <c r="J24" s="23">
        <v>109.09</v>
      </c>
      <c r="K24" s="5">
        <v>2</v>
      </c>
      <c r="L24" s="23">
        <f t="shared" si="0"/>
        <v>111.09</v>
      </c>
      <c r="M24" s="23">
        <v>104.06</v>
      </c>
      <c r="N24" s="5">
        <v>2</v>
      </c>
      <c r="O24" s="23">
        <f t="shared" si="1"/>
        <v>106.06</v>
      </c>
      <c r="P24" s="23">
        <f t="shared" si="2"/>
        <v>106.06</v>
      </c>
      <c r="Q24" s="23">
        <f t="shared" si="3"/>
        <v>26.12676893804257</v>
      </c>
    </row>
    <row r="25" spans="1:17" x14ac:dyDescent="0.25">
      <c r="A25" s="5"/>
      <c r="B25" s="16" t="s">
        <v>184</v>
      </c>
      <c r="C25" s="16">
        <v>2002</v>
      </c>
      <c r="D25" s="16">
        <v>2002</v>
      </c>
      <c r="E25" s="16">
        <v>2002</v>
      </c>
      <c r="F25" s="16">
        <v>1</v>
      </c>
      <c r="G25" s="16" t="s">
        <v>12</v>
      </c>
      <c r="H25" s="16" t="s">
        <v>13</v>
      </c>
      <c r="I25" s="16" t="s">
        <v>14</v>
      </c>
      <c r="J25" s="23">
        <v>104.69</v>
      </c>
      <c r="K25" s="5">
        <v>4</v>
      </c>
      <c r="L25" s="23">
        <f t="shared" si="0"/>
        <v>108.69</v>
      </c>
      <c r="M25" s="23"/>
      <c r="N25" s="5"/>
      <c r="O25" s="23" t="s">
        <v>510</v>
      </c>
      <c r="P25" s="23">
        <f t="shared" si="2"/>
        <v>108.69</v>
      </c>
      <c r="Q25" s="23">
        <f t="shared" si="3"/>
        <v>29.254370317516937</v>
      </c>
    </row>
    <row r="26" spans="1:17" ht="60" x14ac:dyDescent="0.25">
      <c r="A26" s="5"/>
      <c r="B26" s="16" t="s">
        <v>139</v>
      </c>
      <c r="C26" s="16">
        <v>2004</v>
      </c>
      <c r="D26" s="16">
        <v>2004</v>
      </c>
      <c r="E26" s="16">
        <v>2004</v>
      </c>
      <c r="F26" s="16">
        <v>2</v>
      </c>
      <c r="G26" s="16" t="s">
        <v>19</v>
      </c>
      <c r="H26" s="16" t="s">
        <v>30</v>
      </c>
      <c r="I26" s="16" t="s">
        <v>31</v>
      </c>
      <c r="J26" s="23">
        <v>107.47</v>
      </c>
      <c r="K26" s="5">
        <v>2</v>
      </c>
      <c r="L26" s="23">
        <f t="shared" si="0"/>
        <v>109.47</v>
      </c>
      <c r="M26" s="23">
        <v>107.71</v>
      </c>
      <c r="N26" s="5">
        <v>2</v>
      </c>
      <c r="O26" s="23">
        <f t="shared" si="1"/>
        <v>109.71</v>
      </c>
      <c r="P26" s="23">
        <f t="shared" si="2"/>
        <v>109.47</v>
      </c>
      <c r="Q26" s="23">
        <f t="shared" si="3"/>
        <v>30.181947912950402</v>
      </c>
    </row>
    <row r="27" spans="1:17" ht="60" x14ac:dyDescent="0.25">
      <c r="A27" s="5"/>
      <c r="B27" s="16" t="s">
        <v>107</v>
      </c>
      <c r="C27" s="16">
        <v>2005</v>
      </c>
      <c r="D27" s="16">
        <v>2005</v>
      </c>
      <c r="E27" s="16">
        <v>2005</v>
      </c>
      <c r="F27" s="16" t="s">
        <v>18</v>
      </c>
      <c r="G27" s="16" t="s">
        <v>19</v>
      </c>
      <c r="H27" s="16" t="s">
        <v>77</v>
      </c>
      <c r="I27" s="16" t="s">
        <v>31</v>
      </c>
      <c r="J27" s="23">
        <v>119.28</v>
      </c>
      <c r="K27" s="5">
        <v>2</v>
      </c>
      <c r="L27" s="23">
        <f t="shared" si="0"/>
        <v>121.28</v>
      </c>
      <c r="M27" s="23">
        <v>108.76</v>
      </c>
      <c r="N27" s="5">
        <v>2</v>
      </c>
      <c r="O27" s="23">
        <f t="shared" si="1"/>
        <v>110.76</v>
      </c>
      <c r="P27" s="23">
        <f t="shared" si="2"/>
        <v>110.76</v>
      </c>
      <c r="Q27" s="23">
        <f t="shared" si="3"/>
        <v>31.716018551551912</v>
      </c>
    </row>
    <row r="28" spans="1:17" x14ac:dyDescent="0.25">
      <c r="A28" s="5"/>
      <c r="B28" s="16" t="s">
        <v>36</v>
      </c>
      <c r="C28" s="16">
        <v>2006</v>
      </c>
      <c r="D28" s="16">
        <v>2006</v>
      </c>
      <c r="E28" s="16">
        <v>2006</v>
      </c>
      <c r="F28" s="16">
        <v>2</v>
      </c>
      <c r="G28" s="16" t="s">
        <v>12</v>
      </c>
      <c r="H28" s="16" t="s">
        <v>13</v>
      </c>
      <c r="I28" s="16" t="s">
        <v>14</v>
      </c>
      <c r="J28" s="23">
        <v>111.07</v>
      </c>
      <c r="K28" s="5">
        <v>4</v>
      </c>
      <c r="L28" s="23">
        <f t="shared" si="0"/>
        <v>115.07</v>
      </c>
      <c r="M28" s="23">
        <v>110.95</v>
      </c>
      <c r="N28" s="5">
        <v>2</v>
      </c>
      <c r="O28" s="23">
        <f t="shared" si="1"/>
        <v>112.95</v>
      </c>
      <c r="P28" s="23">
        <f t="shared" si="2"/>
        <v>112.95</v>
      </c>
      <c r="Q28" s="23">
        <f t="shared" si="3"/>
        <v>34.320371031038171</v>
      </c>
    </row>
    <row r="29" spans="1:17" ht="30" x14ac:dyDescent="0.25">
      <c r="A29" s="5"/>
      <c r="B29" s="16" t="s">
        <v>141</v>
      </c>
      <c r="C29" s="16">
        <v>2004</v>
      </c>
      <c r="D29" s="16">
        <v>2004</v>
      </c>
      <c r="E29" s="16">
        <v>2004</v>
      </c>
      <c r="F29" s="16">
        <v>3</v>
      </c>
      <c r="G29" s="16" t="s">
        <v>19</v>
      </c>
      <c r="H29" s="16" t="s">
        <v>44</v>
      </c>
      <c r="I29" s="16" t="s">
        <v>31</v>
      </c>
      <c r="J29" s="23">
        <v>113.34</v>
      </c>
      <c r="K29" s="5">
        <v>2</v>
      </c>
      <c r="L29" s="23">
        <f t="shared" si="0"/>
        <v>115.34</v>
      </c>
      <c r="M29" s="23">
        <v>112.66</v>
      </c>
      <c r="N29" s="5">
        <v>2</v>
      </c>
      <c r="O29" s="23">
        <f t="shared" si="1"/>
        <v>114.66</v>
      </c>
      <c r="P29" s="23">
        <f t="shared" si="2"/>
        <v>114.66</v>
      </c>
      <c r="Q29" s="23">
        <f t="shared" si="3"/>
        <v>36.353906528719222</v>
      </c>
    </row>
    <row r="30" spans="1:17" ht="45" x14ac:dyDescent="0.25">
      <c r="A30" s="5"/>
      <c r="B30" s="16" t="s">
        <v>41</v>
      </c>
      <c r="C30" s="16">
        <v>2004</v>
      </c>
      <c r="D30" s="16">
        <v>2004</v>
      </c>
      <c r="E30" s="16">
        <v>2004</v>
      </c>
      <c r="F30" s="16">
        <v>3</v>
      </c>
      <c r="G30" s="16" t="s">
        <v>43</v>
      </c>
      <c r="H30" s="16" t="s">
        <v>44</v>
      </c>
      <c r="I30" s="16" t="s">
        <v>31</v>
      </c>
      <c r="J30" s="23">
        <v>110.62</v>
      </c>
      <c r="K30" s="5">
        <v>8</v>
      </c>
      <c r="L30" s="23">
        <f t="shared" si="0"/>
        <v>118.62</v>
      </c>
      <c r="M30" s="23">
        <v>110.19</v>
      </c>
      <c r="N30" s="5">
        <v>6</v>
      </c>
      <c r="O30" s="23">
        <f t="shared" si="1"/>
        <v>116.19</v>
      </c>
      <c r="P30" s="23">
        <f t="shared" si="2"/>
        <v>116.19</v>
      </c>
      <c r="Q30" s="23">
        <f t="shared" si="3"/>
        <v>38.173385658223324</v>
      </c>
    </row>
    <row r="31" spans="1:17" x14ac:dyDescent="0.25">
      <c r="A31" s="5"/>
      <c r="B31" s="16" t="s">
        <v>186</v>
      </c>
      <c r="C31" s="16">
        <v>2004</v>
      </c>
      <c r="D31" s="16">
        <v>2004</v>
      </c>
      <c r="E31" s="16">
        <v>2004</v>
      </c>
      <c r="F31" s="16">
        <v>2</v>
      </c>
      <c r="G31" s="16" t="s">
        <v>12</v>
      </c>
      <c r="H31" s="16" t="s">
        <v>13</v>
      </c>
      <c r="I31" s="16" t="s">
        <v>14</v>
      </c>
      <c r="J31" s="23">
        <v>126.37</v>
      </c>
      <c r="K31" s="5">
        <v>0</v>
      </c>
      <c r="L31" s="23">
        <f t="shared" si="0"/>
        <v>126.37</v>
      </c>
      <c r="M31" s="23">
        <v>116.19</v>
      </c>
      <c r="N31" s="5">
        <v>2</v>
      </c>
      <c r="O31" s="23">
        <f t="shared" si="1"/>
        <v>118.19</v>
      </c>
      <c r="P31" s="23">
        <f t="shared" si="2"/>
        <v>118.19</v>
      </c>
      <c r="Q31" s="23">
        <f t="shared" si="3"/>
        <v>40.55178974907836</v>
      </c>
    </row>
    <row r="32" spans="1:17" ht="30" x14ac:dyDescent="0.25">
      <c r="A32" s="5"/>
      <c r="B32" s="16" t="s">
        <v>158</v>
      </c>
      <c r="C32" s="16">
        <v>2003</v>
      </c>
      <c r="D32" s="16">
        <v>2003</v>
      </c>
      <c r="E32" s="16">
        <v>2003</v>
      </c>
      <c r="F32" s="16">
        <v>2</v>
      </c>
      <c r="G32" s="16" t="s">
        <v>47</v>
      </c>
      <c r="H32" s="16" t="s">
        <v>73</v>
      </c>
      <c r="I32" s="16" t="s">
        <v>74</v>
      </c>
      <c r="J32" s="23">
        <v>138.49</v>
      </c>
      <c r="K32" s="5">
        <v>2</v>
      </c>
      <c r="L32" s="23">
        <f t="shared" si="0"/>
        <v>140.49</v>
      </c>
      <c r="M32" s="23">
        <v>117.17</v>
      </c>
      <c r="N32" s="5">
        <v>4</v>
      </c>
      <c r="O32" s="23">
        <f t="shared" si="1"/>
        <v>121.17</v>
      </c>
      <c r="P32" s="23">
        <f t="shared" si="2"/>
        <v>121.17</v>
      </c>
      <c r="Q32" s="23">
        <f t="shared" si="3"/>
        <v>44.095611844452371</v>
      </c>
    </row>
    <row r="33" spans="1:17" x14ac:dyDescent="0.25">
      <c r="A33" s="5"/>
      <c r="B33" s="16" t="s">
        <v>150</v>
      </c>
      <c r="C33" s="16">
        <v>2003</v>
      </c>
      <c r="D33" s="16">
        <v>2003</v>
      </c>
      <c r="E33" s="16">
        <v>2003</v>
      </c>
      <c r="F33" s="16">
        <v>3</v>
      </c>
      <c r="G33" s="16" t="s">
        <v>12</v>
      </c>
      <c r="H33" s="16" t="s">
        <v>13</v>
      </c>
      <c r="I33" s="16" t="s">
        <v>14</v>
      </c>
      <c r="J33" s="23">
        <v>122.69</v>
      </c>
      <c r="K33" s="5">
        <v>4</v>
      </c>
      <c r="L33" s="23">
        <f t="shared" si="0"/>
        <v>126.69</v>
      </c>
      <c r="M33" s="23">
        <v>120.34</v>
      </c>
      <c r="N33" s="5">
        <v>2</v>
      </c>
      <c r="O33" s="23">
        <f t="shared" si="1"/>
        <v>122.34</v>
      </c>
      <c r="P33" s="23">
        <f t="shared" si="2"/>
        <v>122.34</v>
      </c>
      <c r="Q33" s="23">
        <f t="shared" si="3"/>
        <v>45.486978237602564</v>
      </c>
    </row>
    <row r="34" spans="1:17" ht="45" x14ac:dyDescent="0.25">
      <c r="A34" s="5"/>
      <c r="B34" s="16" t="s">
        <v>210</v>
      </c>
      <c r="C34" s="16">
        <v>2004</v>
      </c>
      <c r="D34" s="16">
        <v>2004</v>
      </c>
      <c r="E34" s="16">
        <v>2004</v>
      </c>
      <c r="F34" s="16">
        <v>2</v>
      </c>
      <c r="G34" s="16" t="s">
        <v>47</v>
      </c>
      <c r="H34" s="16" t="s">
        <v>73</v>
      </c>
      <c r="I34" s="16" t="s">
        <v>49</v>
      </c>
      <c r="J34" s="23">
        <v>121.14</v>
      </c>
      <c r="K34" s="5">
        <v>4</v>
      </c>
      <c r="L34" s="23">
        <f t="shared" si="0"/>
        <v>125.14</v>
      </c>
      <c r="M34" s="23"/>
      <c r="N34" s="5"/>
      <c r="O34" s="23" t="s">
        <v>510</v>
      </c>
      <c r="P34" s="23">
        <f t="shared" si="2"/>
        <v>125.14</v>
      </c>
      <c r="Q34" s="23">
        <f t="shared" si="3"/>
        <v>48.816743964799613</v>
      </c>
    </row>
    <row r="35" spans="1:17" ht="30" x14ac:dyDescent="0.25">
      <c r="A35" s="5"/>
      <c r="B35" s="16" t="s">
        <v>81</v>
      </c>
      <c r="C35" s="16">
        <v>2006</v>
      </c>
      <c r="D35" s="16">
        <v>2006</v>
      </c>
      <c r="E35" s="16">
        <v>2006</v>
      </c>
      <c r="F35" s="16" t="s">
        <v>18</v>
      </c>
      <c r="G35" s="16" t="s">
        <v>19</v>
      </c>
      <c r="H35" s="16" t="s">
        <v>20</v>
      </c>
      <c r="I35" s="16" t="s">
        <v>21</v>
      </c>
      <c r="J35" s="23">
        <v>133.66</v>
      </c>
      <c r="K35" s="5">
        <v>4</v>
      </c>
      <c r="L35" s="23">
        <f t="shared" si="0"/>
        <v>137.66</v>
      </c>
      <c r="M35" s="23">
        <v>121.81</v>
      </c>
      <c r="N35" s="5">
        <v>4</v>
      </c>
      <c r="O35" s="23">
        <f t="shared" si="1"/>
        <v>125.81</v>
      </c>
      <c r="P35" s="23">
        <f t="shared" si="2"/>
        <v>125.81</v>
      </c>
      <c r="Q35" s="23">
        <f t="shared" si="3"/>
        <v>49.613509335236053</v>
      </c>
    </row>
    <row r="36" spans="1:17" ht="30" x14ac:dyDescent="0.25">
      <c r="A36" s="5"/>
      <c r="B36" s="16" t="s">
        <v>170</v>
      </c>
      <c r="C36" s="16">
        <v>2006</v>
      </c>
      <c r="D36" s="16">
        <v>2006</v>
      </c>
      <c r="E36" s="16">
        <v>2006</v>
      </c>
      <c r="F36" s="16" t="s">
        <v>24</v>
      </c>
      <c r="G36" s="16" t="s">
        <v>47</v>
      </c>
      <c r="H36" s="16" t="s">
        <v>47</v>
      </c>
      <c r="I36" s="16" t="s">
        <v>74</v>
      </c>
      <c r="J36" s="23">
        <v>121.21</v>
      </c>
      <c r="K36" s="5">
        <v>6</v>
      </c>
      <c r="L36" s="23">
        <f t="shared" si="0"/>
        <v>127.21</v>
      </c>
      <c r="M36" s="23">
        <v>125.54</v>
      </c>
      <c r="N36" s="5">
        <v>6</v>
      </c>
      <c r="O36" s="23">
        <f t="shared" si="1"/>
        <v>131.54000000000002</v>
      </c>
      <c r="P36" s="23">
        <f t="shared" si="2"/>
        <v>127.21</v>
      </c>
      <c r="Q36" s="23">
        <f t="shared" si="3"/>
        <v>51.278392198834567</v>
      </c>
    </row>
    <row r="37" spans="1:17" ht="30" x14ac:dyDescent="0.25">
      <c r="A37" s="5"/>
      <c r="B37" s="16" t="s">
        <v>52</v>
      </c>
      <c r="C37" s="16">
        <v>2005</v>
      </c>
      <c r="D37" s="16">
        <v>2004</v>
      </c>
      <c r="E37" s="16">
        <v>2004</v>
      </c>
      <c r="F37" s="16">
        <v>3</v>
      </c>
      <c r="G37" s="16" t="s">
        <v>12</v>
      </c>
      <c r="H37" s="16" t="s">
        <v>53</v>
      </c>
      <c r="I37" s="16" t="s">
        <v>54</v>
      </c>
      <c r="J37" s="23">
        <v>129.22</v>
      </c>
      <c r="K37" s="5">
        <v>0</v>
      </c>
      <c r="L37" s="23">
        <f t="shared" si="0"/>
        <v>129.22</v>
      </c>
      <c r="M37" s="23">
        <v>133.4</v>
      </c>
      <c r="N37" s="5">
        <v>4</v>
      </c>
      <c r="O37" s="23">
        <f t="shared" si="1"/>
        <v>137.4</v>
      </c>
      <c r="P37" s="23">
        <f t="shared" si="2"/>
        <v>129.22</v>
      </c>
      <c r="Q37" s="23">
        <f t="shared" si="3"/>
        <v>53.668688310143885</v>
      </c>
    </row>
    <row r="38" spans="1:17" ht="30" x14ac:dyDescent="0.25">
      <c r="A38" s="5"/>
      <c r="B38" s="16" t="s">
        <v>103</v>
      </c>
      <c r="C38" s="16">
        <v>2006</v>
      </c>
      <c r="D38" s="16">
        <v>2006</v>
      </c>
      <c r="E38" s="16">
        <v>2006</v>
      </c>
      <c r="F38" s="16">
        <v>3</v>
      </c>
      <c r="G38" s="16" t="s">
        <v>12</v>
      </c>
      <c r="H38" s="16" t="s">
        <v>258</v>
      </c>
      <c r="I38" s="16" t="s">
        <v>54</v>
      </c>
      <c r="J38" s="23">
        <v>130.63999999999999</v>
      </c>
      <c r="K38" s="5">
        <v>2</v>
      </c>
      <c r="L38" s="23">
        <f t="shared" si="0"/>
        <v>132.63999999999999</v>
      </c>
      <c r="M38" s="23">
        <v>127.63</v>
      </c>
      <c r="N38" s="5">
        <v>2</v>
      </c>
      <c r="O38" s="23">
        <f t="shared" si="1"/>
        <v>129.63</v>
      </c>
      <c r="P38" s="23">
        <f t="shared" si="2"/>
        <v>129.63</v>
      </c>
      <c r="Q38" s="23">
        <f t="shared" si="3"/>
        <v>54.156261148769168</v>
      </c>
    </row>
    <row r="39" spans="1:17" x14ac:dyDescent="0.25">
      <c r="A39" s="5"/>
      <c r="B39" s="16" t="s">
        <v>206</v>
      </c>
      <c r="C39" s="16">
        <v>2007</v>
      </c>
      <c r="D39" s="16">
        <v>2007</v>
      </c>
      <c r="E39" s="16">
        <v>2007</v>
      </c>
      <c r="F39" s="16">
        <v>3</v>
      </c>
      <c r="G39" s="16" t="s">
        <v>12</v>
      </c>
      <c r="H39" s="16" t="s">
        <v>13</v>
      </c>
      <c r="I39" s="16" t="s">
        <v>14</v>
      </c>
      <c r="J39" s="23">
        <v>166.83</v>
      </c>
      <c r="K39" s="5">
        <v>6</v>
      </c>
      <c r="L39" s="23">
        <f t="shared" si="0"/>
        <v>172.83</v>
      </c>
      <c r="M39" s="23">
        <v>130.91</v>
      </c>
      <c r="N39" s="5">
        <v>0</v>
      </c>
      <c r="O39" s="23">
        <f t="shared" si="1"/>
        <v>130.91</v>
      </c>
      <c r="P39" s="23">
        <f t="shared" si="2"/>
        <v>130.91</v>
      </c>
      <c r="Q39" s="23">
        <f t="shared" si="3"/>
        <v>55.678439766916391</v>
      </c>
    </row>
    <row r="40" spans="1:17" ht="30" x14ac:dyDescent="0.25">
      <c r="A40" s="5"/>
      <c r="B40" s="16" t="s">
        <v>61</v>
      </c>
      <c r="C40" s="16">
        <v>2005</v>
      </c>
      <c r="D40" s="16">
        <v>2005</v>
      </c>
      <c r="E40" s="16">
        <v>2005</v>
      </c>
      <c r="F40" s="16">
        <v>3</v>
      </c>
      <c r="G40" s="16" t="s">
        <v>12</v>
      </c>
      <c r="H40" s="16" t="s">
        <v>53</v>
      </c>
      <c r="I40" s="16" t="s">
        <v>54</v>
      </c>
      <c r="J40" s="23">
        <v>140.87</v>
      </c>
      <c r="K40" s="5">
        <v>4</v>
      </c>
      <c r="L40" s="23">
        <f t="shared" si="0"/>
        <v>144.87</v>
      </c>
      <c r="M40" s="23">
        <v>132.15</v>
      </c>
      <c r="N40" s="5">
        <v>2</v>
      </c>
      <c r="O40" s="23">
        <f t="shared" si="1"/>
        <v>134.15</v>
      </c>
      <c r="P40" s="23">
        <f t="shared" si="2"/>
        <v>134.15</v>
      </c>
      <c r="Q40" s="23">
        <f t="shared" si="3"/>
        <v>59.531454394101559</v>
      </c>
    </row>
    <row r="41" spans="1:17" ht="60" x14ac:dyDescent="0.25">
      <c r="A41" s="5"/>
      <c r="B41" s="16" t="s">
        <v>76</v>
      </c>
      <c r="C41" s="16">
        <v>2007</v>
      </c>
      <c r="D41" s="16">
        <v>2007</v>
      </c>
      <c r="E41" s="16">
        <v>2007</v>
      </c>
      <c r="F41" s="16" t="s">
        <v>18</v>
      </c>
      <c r="G41" s="16" t="s">
        <v>19</v>
      </c>
      <c r="H41" s="16" t="s">
        <v>77</v>
      </c>
      <c r="I41" s="16" t="s">
        <v>31</v>
      </c>
      <c r="J41" s="23">
        <v>132.69999999999999</v>
      </c>
      <c r="K41" s="5">
        <v>2</v>
      </c>
      <c r="L41" s="23">
        <f t="shared" si="0"/>
        <v>134.69999999999999</v>
      </c>
      <c r="M41" s="23">
        <v>136.29</v>
      </c>
      <c r="N41" s="5">
        <v>0</v>
      </c>
      <c r="O41" s="23">
        <f t="shared" si="1"/>
        <v>136.29</v>
      </c>
      <c r="P41" s="23">
        <f t="shared" si="2"/>
        <v>134.69999999999999</v>
      </c>
      <c r="Q41" s="23">
        <f t="shared" si="3"/>
        <v>60.185515519086671</v>
      </c>
    </row>
    <row r="42" spans="1:17" x14ac:dyDescent="0.25">
      <c r="A42" s="5"/>
      <c r="B42" s="16" t="s">
        <v>178</v>
      </c>
      <c r="C42" s="16">
        <v>2004</v>
      </c>
      <c r="D42" s="16">
        <v>2004</v>
      </c>
      <c r="E42" s="16">
        <v>2004</v>
      </c>
      <c r="F42" s="16" t="s">
        <v>18</v>
      </c>
      <c r="G42" s="16" t="s">
        <v>12</v>
      </c>
      <c r="H42" s="16" t="s">
        <v>13</v>
      </c>
      <c r="I42" s="16" t="s">
        <v>14</v>
      </c>
      <c r="J42" s="23">
        <v>130.9</v>
      </c>
      <c r="K42" s="5">
        <v>4</v>
      </c>
      <c r="L42" s="23">
        <f t="shared" ref="L42:L56" si="4">J42+K42</f>
        <v>134.9</v>
      </c>
      <c r="M42" s="23">
        <v>153.78</v>
      </c>
      <c r="N42" s="5">
        <v>10</v>
      </c>
      <c r="O42" s="23">
        <f t="shared" ref="O42:O56" si="5">M42+N42</f>
        <v>163.78</v>
      </c>
      <c r="P42" s="23">
        <f t="shared" ref="P42:P56" si="6">MIN(O42,L42)</f>
        <v>134.9</v>
      </c>
      <c r="Q42" s="23">
        <f t="shared" ref="Q42:Q62" si="7">IF( AND(ISNUMBER(P$10),ISNUMBER(P42)),(P42-P$10)/P$10*100,"")</f>
        <v>60.423355928172192</v>
      </c>
    </row>
    <row r="43" spans="1:17" ht="30" x14ac:dyDescent="0.25">
      <c r="A43" s="5"/>
      <c r="B43" s="16" t="s">
        <v>38</v>
      </c>
      <c r="C43" s="16">
        <v>2006</v>
      </c>
      <c r="D43" s="16">
        <v>2006</v>
      </c>
      <c r="E43" s="16">
        <v>2006</v>
      </c>
      <c r="F43" s="16" t="s">
        <v>18</v>
      </c>
      <c r="G43" s="16" t="s">
        <v>19</v>
      </c>
      <c r="H43" s="16" t="s">
        <v>20</v>
      </c>
      <c r="I43" s="16" t="s">
        <v>21</v>
      </c>
      <c r="J43" s="23">
        <v>133.21</v>
      </c>
      <c r="K43" s="5">
        <v>2</v>
      </c>
      <c r="L43" s="23">
        <f t="shared" si="4"/>
        <v>135.21</v>
      </c>
      <c r="M43" s="23"/>
      <c r="N43" s="5"/>
      <c r="O43" s="23" t="s">
        <v>548</v>
      </c>
      <c r="P43" s="23">
        <f t="shared" si="6"/>
        <v>135.21</v>
      </c>
      <c r="Q43" s="23">
        <f t="shared" si="7"/>
        <v>60.792008562254729</v>
      </c>
    </row>
    <row r="44" spans="1:17" x14ac:dyDescent="0.25">
      <c r="A44" s="5"/>
      <c r="B44" s="16" t="s">
        <v>200</v>
      </c>
      <c r="C44" s="16">
        <v>2005</v>
      </c>
      <c r="D44" s="16">
        <v>2005</v>
      </c>
      <c r="E44" s="16">
        <v>2005</v>
      </c>
      <c r="F44" s="16">
        <v>3</v>
      </c>
      <c r="G44" s="16" t="s">
        <v>12</v>
      </c>
      <c r="H44" s="16" t="s">
        <v>13</v>
      </c>
      <c r="I44" s="16" t="s">
        <v>14</v>
      </c>
      <c r="J44" s="23">
        <v>147.35</v>
      </c>
      <c r="K44" s="5">
        <v>6</v>
      </c>
      <c r="L44" s="23">
        <f t="shared" si="4"/>
        <v>153.35</v>
      </c>
      <c r="M44" s="23">
        <v>124.04</v>
      </c>
      <c r="N44" s="5">
        <v>12</v>
      </c>
      <c r="O44" s="23">
        <f t="shared" si="5"/>
        <v>136.04000000000002</v>
      </c>
      <c r="P44" s="23">
        <f t="shared" si="6"/>
        <v>136.04000000000002</v>
      </c>
      <c r="Q44" s="23">
        <f t="shared" si="7"/>
        <v>61.779046259959578</v>
      </c>
    </row>
    <row r="45" spans="1:17" ht="30" x14ac:dyDescent="0.25">
      <c r="A45" s="5"/>
      <c r="B45" s="16" t="s">
        <v>23</v>
      </c>
      <c r="C45" s="16">
        <v>2007</v>
      </c>
      <c r="D45" s="16">
        <v>2007</v>
      </c>
      <c r="E45" s="16">
        <v>2007</v>
      </c>
      <c r="F45" s="16" t="s">
        <v>18</v>
      </c>
      <c r="G45" s="16" t="s">
        <v>19</v>
      </c>
      <c r="H45" s="16" t="s">
        <v>20</v>
      </c>
      <c r="I45" s="16" t="s">
        <v>21</v>
      </c>
      <c r="J45" s="23">
        <v>136.41</v>
      </c>
      <c r="K45" s="5">
        <v>2</v>
      </c>
      <c r="L45" s="23">
        <f t="shared" si="4"/>
        <v>138.41</v>
      </c>
      <c r="M45" s="23">
        <v>139.01</v>
      </c>
      <c r="N45" s="5">
        <v>2</v>
      </c>
      <c r="O45" s="23">
        <f t="shared" si="5"/>
        <v>141.01</v>
      </c>
      <c r="P45" s="23">
        <f t="shared" si="6"/>
        <v>138.41</v>
      </c>
      <c r="Q45" s="23">
        <f t="shared" si="7"/>
        <v>64.597455107622764</v>
      </c>
    </row>
    <row r="46" spans="1:17" x14ac:dyDescent="0.25">
      <c r="A46" s="5"/>
      <c r="B46" s="16" t="s">
        <v>26</v>
      </c>
      <c r="C46" s="16">
        <v>2006</v>
      </c>
      <c r="D46" s="16">
        <v>2006</v>
      </c>
      <c r="E46" s="16">
        <v>2006</v>
      </c>
      <c r="F46" s="16" t="s">
        <v>18</v>
      </c>
      <c r="G46" s="16" t="s">
        <v>12</v>
      </c>
      <c r="H46" s="16" t="s">
        <v>13</v>
      </c>
      <c r="I46" s="16" t="s">
        <v>118</v>
      </c>
      <c r="J46" s="23">
        <v>133.6</v>
      </c>
      <c r="K46" s="5">
        <v>6</v>
      </c>
      <c r="L46" s="23">
        <f t="shared" si="4"/>
        <v>139.6</v>
      </c>
      <c r="M46" s="23">
        <v>132.5</v>
      </c>
      <c r="N46" s="5">
        <v>16</v>
      </c>
      <c r="O46" s="23">
        <f t="shared" si="5"/>
        <v>148.5</v>
      </c>
      <c r="P46" s="23">
        <f t="shared" si="6"/>
        <v>139.6</v>
      </c>
      <c r="Q46" s="23">
        <f t="shared" si="7"/>
        <v>66.012605541681509</v>
      </c>
    </row>
    <row r="47" spans="1:17" ht="30" x14ac:dyDescent="0.25">
      <c r="A47" s="5"/>
      <c r="B47" s="16" t="s">
        <v>188</v>
      </c>
      <c r="C47" s="16">
        <v>2006</v>
      </c>
      <c r="D47" s="16">
        <v>2006</v>
      </c>
      <c r="E47" s="16">
        <v>2006</v>
      </c>
      <c r="F47" s="16" t="s">
        <v>18</v>
      </c>
      <c r="G47" s="16" t="s">
        <v>19</v>
      </c>
      <c r="H47" s="16" t="s">
        <v>20</v>
      </c>
      <c r="I47" s="16" t="s">
        <v>21</v>
      </c>
      <c r="J47" s="23">
        <v>137.28</v>
      </c>
      <c r="K47" s="5">
        <v>10</v>
      </c>
      <c r="L47" s="23">
        <f t="shared" si="4"/>
        <v>147.28</v>
      </c>
      <c r="M47" s="23">
        <v>142.25</v>
      </c>
      <c r="N47" s="5">
        <v>0</v>
      </c>
      <c r="O47" s="23">
        <f t="shared" si="5"/>
        <v>142.25</v>
      </c>
      <c r="P47" s="23">
        <f t="shared" si="6"/>
        <v>142.25</v>
      </c>
      <c r="Q47" s="23">
        <f t="shared" si="7"/>
        <v>69.163990962064446</v>
      </c>
    </row>
    <row r="48" spans="1:17" x14ac:dyDescent="0.25">
      <c r="A48" s="5"/>
      <c r="B48" s="16" t="s">
        <v>208</v>
      </c>
      <c r="C48" s="16">
        <v>2006</v>
      </c>
      <c r="D48" s="16">
        <v>2006</v>
      </c>
      <c r="E48" s="16">
        <v>2006</v>
      </c>
      <c r="F48" s="16">
        <v>3</v>
      </c>
      <c r="G48" s="16" t="s">
        <v>12</v>
      </c>
      <c r="H48" s="16" t="s">
        <v>13</v>
      </c>
      <c r="I48" s="16" t="s">
        <v>14</v>
      </c>
      <c r="J48" s="23">
        <v>138.68</v>
      </c>
      <c r="K48" s="5">
        <v>6</v>
      </c>
      <c r="L48" s="23">
        <f t="shared" si="4"/>
        <v>144.68</v>
      </c>
      <c r="M48" s="23">
        <v>138.37</v>
      </c>
      <c r="N48" s="5">
        <v>4</v>
      </c>
      <c r="O48" s="23">
        <f t="shared" si="5"/>
        <v>142.37</v>
      </c>
      <c r="P48" s="23">
        <f t="shared" si="6"/>
        <v>142.37</v>
      </c>
      <c r="Q48" s="23">
        <f t="shared" si="7"/>
        <v>69.306695207515759</v>
      </c>
    </row>
    <row r="49" spans="1:17" ht="60" x14ac:dyDescent="0.25">
      <c r="A49" s="5"/>
      <c r="B49" s="16" t="s">
        <v>156</v>
      </c>
      <c r="C49" s="16">
        <v>2007</v>
      </c>
      <c r="D49" s="16">
        <v>2007</v>
      </c>
      <c r="E49" s="16">
        <v>2007</v>
      </c>
      <c r="F49" s="16">
        <v>2</v>
      </c>
      <c r="G49" s="16" t="s">
        <v>47</v>
      </c>
      <c r="H49" s="16" t="s">
        <v>73</v>
      </c>
      <c r="I49" s="16" t="s">
        <v>65</v>
      </c>
      <c r="J49" s="23">
        <v>149.69</v>
      </c>
      <c r="K49" s="5">
        <v>10</v>
      </c>
      <c r="L49" s="23">
        <f t="shared" si="4"/>
        <v>159.69</v>
      </c>
      <c r="M49" s="23">
        <v>136.25</v>
      </c>
      <c r="N49" s="5">
        <v>8</v>
      </c>
      <c r="O49" s="23">
        <f t="shared" si="5"/>
        <v>144.25</v>
      </c>
      <c r="P49" s="23">
        <f t="shared" si="6"/>
        <v>144.25</v>
      </c>
      <c r="Q49" s="23">
        <f t="shared" si="7"/>
        <v>71.542395052919488</v>
      </c>
    </row>
    <row r="50" spans="1:17" ht="45" x14ac:dyDescent="0.25">
      <c r="A50" s="5"/>
      <c r="B50" s="16" t="s">
        <v>180</v>
      </c>
      <c r="C50" s="16">
        <v>2008</v>
      </c>
      <c r="D50" s="16">
        <v>2008</v>
      </c>
      <c r="E50" s="16">
        <v>2008</v>
      </c>
      <c r="F50" s="16" t="s">
        <v>18</v>
      </c>
      <c r="G50" s="16" t="s">
        <v>43</v>
      </c>
      <c r="H50" s="16" t="s">
        <v>13</v>
      </c>
      <c r="I50" s="16" t="s">
        <v>14</v>
      </c>
      <c r="J50" s="23">
        <v>148.13999999999999</v>
      </c>
      <c r="K50" s="5">
        <v>2</v>
      </c>
      <c r="L50" s="23">
        <f t="shared" si="4"/>
        <v>150.13999999999999</v>
      </c>
      <c r="M50" s="23"/>
      <c r="N50" s="5"/>
      <c r="O50" s="23" t="s">
        <v>510</v>
      </c>
      <c r="P50" s="23">
        <f t="shared" si="6"/>
        <v>150.13999999999999</v>
      </c>
      <c r="Q50" s="23">
        <f t="shared" si="7"/>
        <v>78.546795100487557</v>
      </c>
    </row>
    <row r="51" spans="1:17" ht="30" x14ac:dyDescent="0.25">
      <c r="A51" s="5"/>
      <c r="B51" s="16" t="s">
        <v>112</v>
      </c>
      <c r="C51" s="16">
        <v>2008</v>
      </c>
      <c r="D51" s="16">
        <v>2008</v>
      </c>
      <c r="E51" s="16">
        <v>2008</v>
      </c>
      <c r="F51" s="16" t="s">
        <v>18</v>
      </c>
      <c r="G51" s="16" t="s">
        <v>19</v>
      </c>
      <c r="H51" s="16" t="s">
        <v>20</v>
      </c>
      <c r="I51" s="16" t="s">
        <v>21</v>
      </c>
      <c r="J51" s="23">
        <v>153.38</v>
      </c>
      <c r="K51" s="5">
        <v>0</v>
      </c>
      <c r="L51" s="23">
        <f t="shared" si="4"/>
        <v>153.38</v>
      </c>
      <c r="M51" s="23">
        <v>144.97999999999999</v>
      </c>
      <c r="N51" s="5">
        <v>6</v>
      </c>
      <c r="O51" s="23">
        <f t="shared" si="5"/>
        <v>150.97999999999999</v>
      </c>
      <c r="P51" s="23">
        <f t="shared" si="6"/>
        <v>150.97999999999999</v>
      </c>
      <c r="Q51" s="23">
        <f t="shared" si="7"/>
        <v>79.545724818646661</v>
      </c>
    </row>
    <row r="52" spans="1:17" ht="30" x14ac:dyDescent="0.25">
      <c r="A52" s="5"/>
      <c r="B52" s="16" t="s">
        <v>194</v>
      </c>
      <c r="C52" s="16">
        <v>2004</v>
      </c>
      <c r="D52" s="16">
        <v>2004</v>
      </c>
      <c r="E52" s="16">
        <v>2004</v>
      </c>
      <c r="F52" s="16" t="s">
        <v>24</v>
      </c>
      <c r="G52" s="16" t="s">
        <v>47</v>
      </c>
      <c r="H52" s="16" t="s">
        <v>73</v>
      </c>
      <c r="I52" s="16" t="s">
        <v>196</v>
      </c>
      <c r="J52" s="23">
        <v>143.96</v>
      </c>
      <c r="K52" s="5">
        <v>16</v>
      </c>
      <c r="L52" s="23">
        <f t="shared" si="4"/>
        <v>159.96</v>
      </c>
      <c r="M52" s="23">
        <v>157.53</v>
      </c>
      <c r="N52" s="5">
        <v>18</v>
      </c>
      <c r="O52" s="23">
        <f t="shared" si="5"/>
        <v>175.53</v>
      </c>
      <c r="P52" s="23">
        <f t="shared" si="6"/>
        <v>159.96</v>
      </c>
      <c r="Q52" s="23">
        <f t="shared" si="7"/>
        <v>90.2247591865858</v>
      </c>
    </row>
    <row r="53" spans="1:17" ht="30" x14ac:dyDescent="0.25">
      <c r="A53" s="5"/>
      <c r="B53" s="16" t="s">
        <v>164</v>
      </c>
      <c r="C53" s="16">
        <v>2007</v>
      </c>
      <c r="D53" s="16">
        <v>2007</v>
      </c>
      <c r="E53" s="16">
        <v>2007</v>
      </c>
      <c r="F53" s="16" t="s">
        <v>18</v>
      </c>
      <c r="G53" s="16" t="s">
        <v>19</v>
      </c>
      <c r="H53" s="16" t="s">
        <v>20</v>
      </c>
      <c r="I53" s="16" t="s">
        <v>21</v>
      </c>
      <c r="J53" s="23">
        <v>165</v>
      </c>
      <c r="K53" s="5">
        <v>2</v>
      </c>
      <c r="L53" s="23">
        <f t="shared" si="4"/>
        <v>167</v>
      </c>
      <c r="M53" s="23">
        <v>160.19</v>
      </c>
      <c r="N53" s="5">
        <v>8</v>
      </c>
      <c r="O53" s="23">
        <f t="shared" si="5"/>
        <v>168.19</v>
      </c>
      <c r="P53" s="23">
        <f t="shared" si="6"/>
        <v>167</v>
      </c>
      <c r="Q53" s="23">
        <f t="shared" si="7"/>
        <v>98.596741586395524</v>
      </c>
    </row>
    <row r="54" spans="1:17" ht="30" x14ac:dyDescent="0.25">
      <c r="A54" s="5"/>
      <c r="B54" s="16" t="s">
        <v>17</v>
      </c>
      <c r="C54" s="16">
        <v>2008</v>
      </c>
      <c r="D54" s="16">
        <v>2008</v>
      </c>
      <c r="E54" s="16">
        <v>2008</v>
      </c>
      <c r="F54" s="16" t="s">
        <v>18</v>
      </c>
      <c r="G54" s="16" t="s">
        <v>19</v>
      </c>
      <c r="H54" s="16" t="s">
        <v>20</v>
      </c>
      <c r="I54" s="16" t="s">
        <v>21</v>
      </c>
      <c r="J54" s="23">
        <v>172.07</v>
      </c>
      <c r="K54" s="5">
        <v>0</v>
      </c>
      <c r="L54" s="23">
        <f t="shared" si="4"/>
        <v>172.07</v>
      </c>
      <c r="M54" s="23">
        <v>182.28</v>
      </c>
      <c r="N54" s="5">
        <v>2</v>
      </c>
      <c r="O54" s="23">
        <f t="shared" si="5"/>
        <v>184.28</v>
      </c>
      <c r="P54" s="23">
        <f t="shared" si="6"/>
        <v>172.07</v>
      </c>
      <c r="Q54" s="23">
        <f t="shared" si="7"/>
        <v>104.62599595671303</v>
      </c>
    </row>
    <row r="55" spans="1:17" x14ac:dyDescent="0.25">
      <c r="A55" s="5"/>
      <c r="B55" s="16" t="s">
        <v>168</v>
      </c>
      <c r="C55" s="16">
        <v>2007</v>
      </c>
      <c r="D55" s="16">
        <v>2007</v>
      </c>
      <c r="E55" s="16">
        <v>2007</v>
      </c>
      <c r="F55" s="16" t="s">
        <v>18</v>
      </c>
      <c r="G55" s="16" t="s">
        <v>12</v>
      </c>
      <c r="H55" s="16" t="s">
        <v>13</v>
      </c>
      <c r="I55" s="16" t="s">
        <v>14</v>
      </c>
      <c r="J55" s="23"/>
      <c r="K55" s="5"/>
      <c r="L55" s="23" t="s">
        <v>510</v>
      </c>
      <c r="M55" s="23">
        <v>173.4</v>
      </c>
      <c r="N55" s="5">
        <v>8</v>
      </c>
      <c r="O55" s="23">
        <f t="shared" si="5"/>
        <v>181.4</v>
      </c>
      <c r="P55" s="23">
        <f t="shared" si="6"/>
        <v>181.4</v>
      </c>
      <c r="Q55" s="23">
        <f t="shared" si="7"/>
        <v>115.72125104055179</v>
      </c>
    </row>
    <row r="56" spans="1:17" ht="60" x14ac:dyDescent="0.25">
      <c r="A56" s="5"/>
      <c r="B56" s="16" t="s">
        <v>204</v>
      </c>
      <c r="C56" s="16">
        <v>2007</v>
      </c>
      <c r="D56" s="16">
        <v>2007</v>
      </c>
      <c r="E56" s="16">
        <v>2007</v>
      </c>
      <c r="F56" s="16" t="s">
        <v>294</v>
      </c>
      <c r="G56" s="16" t="s">
        <v>47</v>
      </c>
      <c r="H56" s="16" t="s">
        <v>73</v>
      </c>
      <c r="I56" s="16" t="s">
        <v>65</v>
      </c>
      <c r="J56" s="23">
        <v>164.67</v>
      </c>
      <c r="K56" s="5">
        <v>54</v>
      </c>
      <c r="L56" s="23">
        <f t="shared" si="4"/>
        <v>218.67</v>
      </c>
      <c r="M56" s="23">
        <v>151.82</v>
      </c>
      <c r="N56" s="5">
        <v>52</v>
      </c>
      <c r="O56" s="23">
        <f t="shared" si="5"/>
        <v>203.82</v>
      </c>
      <c r="P56" s="23">
        <f t="shared" si="6"/>
        <v>203.82</v>
      </c>
      <c r="Q56" s="23">
        <f t="shared" si="7"/>
        <v>142.38316089903674</v>
      </c>
    </row>
    <row r="57" spans="1:17" ht="30" x14ac:dyDescent="0.25">
      <c r="A57" s="5"/>
      <c r="B57" s="16" t="s">
        <v>135</v>
      </c>
      <c r="C57" s="16">
        <v>1998</v>
      </c>
      <c r="D57" s="16">
        <v>1998</v>
      </c>
      <c r="E57" s="16">
        <v>1998</v>
      </c>
      <c r="F57" s="16">
        <v>3</v>
      </c>
      <c r="G57" s="16" t="s">
        <v>12</v>
      </c>
      <c r="H57" s="16" t="s">
        <v>53</v>
      </c>
      <c r="I57" s="16" t="s">
        <v>99</v>
      </c>
      <c r="J57" s="23"/>
      <c r="K57" s="5"/>
      <c r="L57" s="23" t="s">
        <v>510</v>
      </c>
      <c r="M57" s="23"/>
      <c r="N57" s="5"/>
      <c r="O57" s="23" t="s">
        <v>510</v>
      </c>
      <c r="P57" s="23"/>
      <c r="Q57" s="23" t="str">
        <f t="shared" si="7"/>
        <v/>
      </c>
    </row>
    <row r="58" spans="1:17" ht="45" x14ac:dyDescent="0.25">
      <c r="A58" s="5"/>
      <c r="B58" s="16" t="s">
        <v>143</v>
      </c>
      <c r="C58" s="16">
        <v>2000</v>
      </c>
      <c r="D58" s="16">
        <v>2000</v>
      </c>
      <c r="E58" s="16">
        <v>2000</v>
      </c>
      <c r="F58" s="16">
        <v>1</v>
      </c>
      <c r="G58" s="16" t="s">
        <v>12</v>
      </c>
      <c r="H58" s="16" t="s">
        <v>256</v>
      </c>
      <c r="I58" s="16" t="s">
        <v>257</v>
      </c>
      <c r="J58" s="23"/>
      <c r="K58" s="5"/>
      <c r="L58" s="23" t="s">
        <v>510</v>
      </c>
      <c r="M58" s="23"/>
      <c r="N58" s="5"/>
      <c r="O58" s="23" t="s">
        <v>510</v>
      </c>
      <c r="P58" s="23"/>
      <c r="Q58" s="23" t="str">
        <f t="shared" si="7"/>
        <v/>
      </c>
    </row>
    <row r="59" spans="1:17" ht="60" x14ac:dyDescent="0.25">
      <c r="A59" s="5"/>
      <c r="B59" s="16" t="s">
        <v>202</v>
      </c>
      <c r="C59" s="16">
        <v>2007</v>
      </c>
      <c r="D59" s="16">
        <v>2007</v>
      </c>
      <c r="E59" s="16">
        <v>2007</v>
      </c>
      <c r="F59" s="16">
        <v>3</v>
      </c>
      <c r="G59" s="16" t="s">
        <v>19</v>
      </c>
      <c r="H59" s="16" t="s">
        <v>77</v>
      </c>
      <c r="I59" s="16" t="s">
        <v>31</v>
      </c>
      <c r="J59" s="23"/>
      <c r="K59" s="5"/>
      <c r="L59" s="23" t="s">
        <v>510</v>
      </c>
      <c r="M59" s="23"/>
      <c r="N59" s="5"/>
      <c r="O59" s="23" t="s">
        <v>510</v>
      </c>
      <c r="P59" s="23"/>
      <c r="Q59" s="23" t="str">
        <f t="shared" si="7"/>
        <v/>
      </c>
    </row>
    <row r="60" spans="1:17" ht="45" x14ac:dyDescent="0.25">
      <c r="A60" s="5"/>
      <c r="B60" s="16" t="s">
        <v>145</v>
      </c>
      <c r="C60" s="16">
        <v>1997</v>
      </c>
      <c r="D60" s="16">
        <v>1997</v>
      </c>
      <c r="E60" s="16">
        <v>1997</v>
      </c>
      <c r="F60" s="16" t="s">
        <v>59</v>
      </c>
      <c r="G60" s="16" t="s">
        <v>12</v>
      </c>
      <c r="H60" s="16" t="s">
        <v>256</v>
      </c>
      <c r="I60" s="16" t="s">
        <v>257</v>
      </c>
      <c r="J60" s="23"/>
      <c r="K60" s="5"/>
      <c r="L60" s="23" t="s">
        <v>510</v>
      </c>
      <c r="M60" s="23"/>
      <c r="N60" s="5"/>
      <c r="O60" s="23" t="s">
        <v>510</v>
      </c>
      <c r="P60" s="23"/>
      <c r="Q60" s="23" t="str">
        <f t="shared" si="7"/>
        <v/>
      </c>
    </row>
    <row r="61" spans="1:17" ht="45" x14ac:dyDescent="0.25">
      <c r="A61" s="5"/>
      <c r="B61" s="16" t="s">
        <v>101</v>
      </c>
      <c r="C61" s="16">
        <v>2001</v>
      </c>
      <c r="D61" s="16">
        <v>2001</v>
      </c>
      <c r="E61" s="16">
        <v>2001</v>
      </c>
      <c r="F61" s="16">
        <v>1</v>
      </c>
      <c r="G61" s="16" t="s">
        <v>12</v>
      </c>
      <c r="H61" s="16" t="s">
        <v>256</v>
      </c>
      <c r="I61" s="16" t="s">
        <v>257</v>
      </c>
      <c r="J61" s="23"/>
      <c r="K61" s="5"/>
      <c r="L61" s="23" t="s">
        <v>510</v>
      </c>
      <c r="M61" s="23"/>
      <c r="N61" s="5"/>
      <c r="O61" s="23" t="s">
        <v>510</v>
      </c>
      <c r="P61" s="23"/>
      <c r="Q61" s="23" t="str">
        <f t="shared" si="7"/>
        <v/>
      </c>
    </row>
    <row r="62" spans="1:17" x14ac:dyDescent="0.25">
      <c r="A62" s="5"/>
      <c r="B62" s="16" t="s">
        <v>212</v>
      </c>
      <c r="C62" s="16">
        <v>2009</v>
      </c>
      <c r="D62" s="16">
        <v>2009</v>
      </c>
      <c r="E62" s="16">
        <v>2009</v>
      </c>
      <c r="F62" s="16" t="s">
        <v>18</v>
      </c>
      <c r="G62" s="16" t="s">
        <v>12</v>
      </c>
      <c r="H62" s="16" t="s">
        <v>13</v>
      </c>
      <c r="I62" s="16" t="s">
        <v>14</v>
      </c>
      <c r="J62" s="23"/>
      <c r="K62" s="5"/>
      <c r="L62" s="23" t="s">
        <v>510</v>
      </c>
      <c r="M62" s="23"/>
      <c r="N62" s="5"/>
      <c r="O62" s="23" t="s">
        <v>510</v>
      </c>
      <c r="P62" s="23"/>
      <c r="Q62" s="23" t="str">
        <f t="shared" si="7"/>
        <v/>
      </c>
    </row>
    <row r="64" spans="1:17" ht="18.75" x14ac:dyDescent="0.25">
      <c r="A64" s="52" t="s">
        <v>511</v>
      </c>
      <c r="B64" s="52"/>
      <c r="C64" s="52"/>
      <c r="D64" s="52"/>
      <c r="E64" s="52"/>
      <c r="F64" s="52"/>
      <c r="G64" s="52"/>
      <c r="H64" s="52"/>
      <c r="I64" s="52"/>
      <c r="J64" s="52"/>
    </row>
    <row r="65" spans="1:17" x14ac:dyDescent="0.25">
      <c r="A65" s="67" t="s">
        <v>501</v>
      </c>
      <c r="B65" s="67" t="s">
        <v>1</v>
      </c>
      <c r="C65" s="67" t="s">
        <v>2</v>
      </c>
      <c r="D65" s="67" t="s">
        <v>225</v>
      </c>
      <c r="E65" s="67" t="s">
        <v>226</v>
      </c>
      <c r="F65" s="67" t="s">
        <v>3</v>
      </c>
      <c r="G65" s="67" t="s">
        <v>4</v>
      </c>
      <c r="H65" s="67" t="s">
        <v>5</v>
      </c>
      <c r="I65" s="67" t="s">
        <v>6</v>
      </c>
      <c r="J65" s="69" t="s">
        <v>503</v>
      </c>
      <c r="K65" s="70"/>
      <c r="L65" s="71"/>
      <c r="M65" s="69" t="s">
        <v>507</v>
      </c>
      <c r="N65" s="70"/>
      <c r="O65" s="71"/>
      <c r="P65" s="67" t="s">
        <v>508</v>
      </c>
      <c r="Q65" s="67" t="s">
        <v>509</v>
      </c>
    </row>
    <row r="66" spans="1:17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18" t="s">
        <v>504</v>
      </c>
      <c r="K66" s="18" t="s">
        <v>505</v>
      </c>
      <c r="L66" s="18" t="s">
        <v>506</v>
      </c>
      <c r="M66" s="18" t="s">
        <v>504</v>
      </c>
      <c r="N66" s="18" t="s">
        <v>505</v>
      </c>
      <c r="O66" s="18" t="s">
        <v>506</v>
      </c>
      <c r="P66" s="68"/>
      <c r="Q66" s="68"/>
    </row>
    <row r="67" spans="1:17" ht="60" x14ac:dyDescent="0.25">
      <c r="A67" s="20"/>
      <c r="B67" s="21" t="s">
        <v>512</v>
      </c>
      <c r="C67" s="21" t="s">
        <v>513</v>
      </c>
      <c r="D67" s="21">
        <v>2004</v>
      </c>
      <c r="E67" s="21">
        <v>2004</v>
      </c>
      <c r="F67" s="21" t="s">
        <v>514</v>
      </c>
      <c r="G67" s="21" t="s">
        <v>19</v>
      </c>
      <c r="H67" s="21" t="s">
        <v>30</v>
      </c>
      <c r="I67" s="21" t="s">
        <v>31</v>
      </c>
      <c r="J67" s="22">
        <v>105.21</v>
      </c>
      <c r="K67" s="20">
        <v>0</v>
      </c>
      <c r="L67" s="22">
        <f t="shared" ref="L67:L81" si="8">J67+K67</f>
        <v>105.21</v>
      </c>
      <c r="M67" s="22">
        <v>106.99</v>
      </c>
      <c r="N67" s="20">
        <v>4</v>
      </c>
      <c r="O67" s="22">
        <f t="shared" ref="O67:O81" si="9">M67+N67</f>
        <v>110.99</v>
      </c>
      <c r="P67" s="22">
        <f t="shared" ref="P67:P81" si="10">MIN(O67,L67)</f>
        <v>105.21</v>
      </c>
      <c r="Q67" s="22">
        <f t="shared" ref="Q67:Q81" si="11">IF( AND(ISNUMBER(P$67),ISNUMBER(P67)),(P67-P$67)/P$67*100,"")</f>
        <v>0</v>
      </c>
    </row>
    <row r="68" spans="1:17" ht="60" x14ac:dyDescent="0.25">
      <c r="A68" s="5"/>
      <c r="B68" s="16" t="s">
        <v>518</v>
      </c>
      <c r="C68" s="16" t="s">
        <v>519</v>
      </c>
      <c r="D68" s="16">
        <v>2002</v>
      </c>
      <c r="E68" s="16">
        <v>2002</v>
      </c>
      <c r="F68" s="16" t="s">
        <v>520</v>
      </c>
      <c r="G68" s="16" t="s">
        <v>19</v>
      </c>
      <c r="H68" s="16" t="s">
        <v>30</v>
      </c>
      <c r="I68" s="16" t="s">
        <v>31</v>
      </c>
      <c r="J68" s="23">
        <v>106.91</v>
      </c>
      <c r="K68" s="5">
        <v>0</v>
      </c>
      <c r="L68" s="23">
        <f t="shared" si="8"/>
        <v>106.91</v>
      </c>
      <c r="M68" s="23">
        <v>107.87</v>
      </c>
      <c r="N68" s="5">
        <v>0</v>
      </c>
      <c r="O68" s="23">
        <f t="shared" si="9"/>
        <v>107.87</v>
      </c>
      <c r="P68" s="23">
        <f t="shared" si="10"/>
        <v>106.91</v>
      </c>
      <c r="Q68" s="23">
        <f t="shared" si="11"/>
        <v>1.615815987073475</v>
      </c>
    </row>
    <row r="69" spans="1:17" ht="30" x14ac:dyDescent="0.25">
      <c r="A69" s="5"/>
      <c r="B69" s="16" t="s">
        <v>515</v>
      </c>
      <c r="C69" s="16" t="s">
        <v>516</v>
      </c>
      <c r="D69" s="16">
        <v>1982</v>
      </c>
      <c r="E69" s="16">
        <v>1980</v>
      </c>
      <c r="F69" s="16" t="s">
        <v>517</v>
      </c>
      <c r="G69" s="16" t="s">
        <v>12</v>
      </c>
      <c r="H69" s="16" t="s">
        <v>13</v>
      </c>
      <c r="I69" s="16" t="s">
        <v>118</v>
      </c>
      <c r="J69" s="23">
        <v>114.59</v>
      </c>
      <c r="K69" s="5">
        <v>0</v>
      </c>
      <c r="L69" s="23">
        <f t="shared" si="8"/>
        <v>114.59</v>
      </c>
      <c r="M69" s="23">
        <v>112.51</v>
      </c>
      <c r="N69" s="5">
        <v>2</v>
      </c>
      <c r="O69" s="23">
        <f t="shared" si="9"/>
        <v>114.51</v>
      </c>
      <c r="P69" s="23">
        <f t="shared" si="10"/>
        <v>114.51</v>
      </c>
      <c r="Q69" s="23">
        <f t="shared" si="11"/>
        <v>8.8394639292842996</v>
      </c>
    </row>
    <row r="70" spans="1:17" ht="60" x14ac:dyDescent="0.25">
      <c r="A70" s="5"/>
      <c r="B70" s="16" t="s">
        <v>524</v>
      </c>
      <c r="C70" s="16" t="s">
        <v>525</v>
      </c>
      <c r="D70" s="16">
        <v>2004</v>
      </c>
      <c r="E70" s="16">
        <v>2002</v>
      </c>
      <c r="F70" s="16" t="s">
        <v>526</v>
      </c>
      <c r="G70" s="16" t="s">
        <v>68</v>
      </c>
      <c r="H70" s="16" t="s">
        <v>30</v>
      </c>
      <c r="I70" s="16" t="s">
        <v>31</v>
      </c>
      <c r="J70" s="23">
        <v>119.48</v>
      </c>
      <c r="K70" s="5">
        <v>4</v>
      </c>
      <c r="L70" s="23">
        <f t="shared" si="8"/>
        <v>123.48</v>
      </c>
      <c r="M70" s="23">
        <v>132.97</v>
      </c>
      <c r="N70" s="5">
        <v>0</v>
      </c>
      <c r="O70" s="23">
        <f t="shared" si="9"/>
        <v>132.97</v>
      </c>
      <c r="P70" s="23">
        <f t="shared" si="10"/>
        <v>123.48</v>
      </c>
      <c r="Q70" s="23">
        <f t="shared" si="11"/>
        <v>17.365269461077855</v>
      </c>
    </row>
    <row r="71" spans="1:17" ht="45" x14ac:dyDescent="0.25">
      <c r="A71" s="5"/>
      <c r="B71" s="16" t="s">
        <v>521</v>
      </c>
      <c r="C71" s="16" t="s">
        <v>522</v>
      </c>
      <c r="D71" s="16">
        <v>1997</v>
      </c>
      <c r="E71" s="16">
        <v>1980</v>
      </c>
      <c r="F71" s="16" t="s">
        <v>523</v>
      </c>
      <c r="G71" s="16" t="s">
        <v>19</v>
      </c>
      <c r="H71" s="16" t="s">
        <v>366</v>
      </c>
      <c r="I71" s="16" t="s">
        <v>21</v>
      </c>
      <c r="J71" s="23">
        <v>116.81</v>
      </c>
      <c r="K71" s="5">
        <v>8</v>
      </c>
      <c r="L71" s="23">
        <f t="shared" si="8"/>
        <v>124.81</v>
      </c>
      <c r="M71" s="23">
        <v>119.58</v>
      </c>
      <c r="N71" s="5">
        <v>4</v>
      </c>
      <c r="O71" s="23">
        <f t="shared" si="9"/>
        <v>123.58</v>
      </c>
      <c r="P71" s="23">
        <f t="shared" si="10"/>
        <v>123.58</v>
      </c>
      <c r="Q71" s="23">
        <f t="shared" si="11"/>
        <v>17.460317460317466</v>
      </c>
    </row>
    <row r="72" spans="1:17" ht="30" x14ac:dyDescent="0.25">
      <c r="A72" s="5"/>
      <c r="B72" s="16" t="s">
        <v>536</v>
      </c>
      <c r="C72" s="16" t="s">
        <v>537</v>
      </c>
      <c r="D72" s="16">
        <v>2003</v>
      </c>
      <c r="E72" s="16">
        <v>2002</v>
      </c>
      <c r="F72" s="16" t="s">
        <v>514</v>
      </c>
      <c r="G72" s="16" t="s">
        <v>12</v>
      </c>
      <c r="H72" s="16" t="s">
        <v>13</v>
      </c>
      <c r="I72" s="16" t="s">
        <v>14</v>
      </c>
      <c r="J72" s="23">
        <v>129.52000000000001</v>
      </c>
      <c r="K72" s="5">
        <v>4</v>
      </c>
      <c r="L72" s="23">
        <f t="shared" si="8"/>
        <v>133.52000000000001</v>
      </c>
      <c r="M72" s="23"/>
      <c r="N72" s="5"/>
      <c r="O72" s="23" t="s">
        <v>510</v>
      </c>
      <c r="P72" s="23">
        <f t="shared" si="10"/>
        <v>133.52000000000001</v>
      </c>
      <c r="Q72" s="23">
        <f t="shared" si="11"/>
        <v>26.908088584735307</v>
      </c>
    </row>
    <row r="73" spans="1:17" ht="30" x14ac:dyDescent="0.25">
      <c r="A73" s="5"/>
      <c r="B73" s="16" t="s">
        <v>527</v>
      </c>
      <c r="C73" s="16" t="s">
        <v>528</v>
      </c>
      <c r="D73" s="16">
        <v>2006</v>
      </c>
      <c r="E73" s="16">
        <v>2003</v>
      </c>
      <c r="F73" s="16" t="s">
        <v>529</v>
      </c>
      <c r="G73" s="16" t="s">
        <v>19</v>
      </c>
      <c r="H73" s="16" t="s">
        <v>20</v>
      </c>
      <c r="I73" s="16" t="s">
        <v>21</v>
      </c>
      <c r="J73" s="23">
        <v>154.13</v>
      </c>
      <c r="K73" s="5">
        <v>4</v>
      </c>
      <c r="L73" s="23">
        <f t="shared" si="8"/>
        <v>158.13</v>
      </c>
      <c r="M73" s="23">
        <v>135.71</v>
      </c>
      <c r="N73" s="5">
        <v>2</v>
      </c>
      <c r="O73" s="23">
        <f t="shared" si="9"/>
        <v>137.71</v>
      </c>
      <c r="P73" s="23">
        <f t="shared" si="10"/>
        <v>137.71</v>
      </c>
      <c r="Q73" s="23">
        <f t="shared" si="11"/>
        <v>30.890599752875218</v>
      </c>
    </row>
    <row r="74" spans="1:17" ht="30" x14ac:dyDescent="0.25">
      <c r="A74" s="5"/>
      <c r="B74" s="16" t="s">
        <v>533</v>
      </c>
      <c r="C74" s="16" t="s">
        <v>534</v>
      </c>
      <c r="D74" s="16">
        <v>2006</v>
      </c>
      <c r="E74" s="16">
        <v>2006</v>
      </c>
      <c r="F74" s="16" t="s">
        <v>535</v>
      </c>
      <c r="G74" s="16" t="s">
        <v>12</v>
      </c>
      <c r="H74" s="16" t="s">
        <v>13</v>
      </c>
      <c r="I74" s="16" t="s">
        <v>14</v>
      </c>
      <c r="J74" s="23">
        <v>130.37</v>
      </c>
      <c r="K74" s="5">
        <v>8</v>
      </c>
      <c r="L74" s="23">
        <f t="shared" si="8"/>
        <v>138.37</v>
      </c>
      <c r="M74" s="23"/>
      <c r="N74" s="5"/>
      <c r="O74" s="23" t="s">
        <v>510</v>
      </c>
      <c r="P74" s="23">
        <f t="shared" si="10"/>
        <v>138.37</v>
      </c>
      <c r="Q74" s="23">
        <f t="shared" si="11"/>
        <v>31.517916547856679</v>
      </c>
    </row>
    <row r="75" spans="1:17" ht="60" x14ac:dyDescent="0.25">
      <c r="A75" s="5"/>
      <c r="B75" s="16" t="s">
        <v>530</v>
      </c>
      <c r="C75" s="16" t="s">
        <v>531</v>
      </c>
      <c r="D75" s="16">
        <v>2003</v>
      </c>
      <c r="E75" s="16">
        <v>1992</v>
      </c>
      <c r="F75" s="16" t="s">
        <v>532</v>
      </c>
      <c r="G75" s="16" t="s">
        <v>47</v>
      </c>
      <c r="H75" s="16" t="s">
        <v>73</v>
      </c>
      <c r="I75" s="16" t="s">
        <v>349</v>
      </c>
      <c r="J75" s="23">
        <v>138.08000000000001</v>
      </c>
      <c r="K75" s="5">
        <v>4</v>
      </c>
      <c r="L75" s="23">
        <f t="shared" si="8"/>
        <v>142.08000000000001</v>
      </c>
      <c r="M75" s="23">
        <v>217.18</v>
      </c>
      <c r="N75" s="5">
        <v>6</v>
      </c>
      <c r="O75" s="23">
        <f t="shared" si="9"/>
        <v>223.18</v>
      </c>
      <c r="P75" s="23">
        <f t="shared" si="10"/>
        <v>142.08000000000001</v>
      </c>
      <c r="Q75" s="23">
        <f t="shared" si="11"/>
        <v>35.044197319646443</v>
      </c>
    </row>
    <row r="76" spans="1:17" ht="30" x14ac:dyDescent="0.25">
      <c r="A76" s="5"/>
      <c r="B76" s="16" t="s">
        <v>538</v>
      </c>
      <c r="C76" s="16" t="s">
        <v>534</v>
      </c>
      <c r="D76" s="16">
        <v>2006</v>
      </c>
      <c r="E76" s="16">
        <v>2006</v>
      </c>
      <c r="F76" s="16" t="s">
        <v>539</v>
      </c>
      <c r="G76" s="16" t="s">
        <v>19</v>
      </c>
      <c r="H76" s="16" t="s">
        <v>20</v>
      </c>
      <c r="I76" s="16" t="s">
        <v>21</v>
      </c>
      <c r="J76" s="23">
        <v>160.03</v>
      </c>
      <c r="K76" s="5">
        <v>8</v>
      </c>
      <c r="L76" s="23">
        <f t="shared" si="8"/>
        <v>168.03</v>
      </c>
      <c r="M76" s="23">
        <v>155.34</v>
      </c>
      <c r="N76" s="5">
        <v>10</v>
      </c>
      <c r="O76" s="23">
        <f t="shared" si="9"/>
        <v>165.34</v>
      </c>
      <c r="P76" s="23">
        <f t="shared" si="10"/>
        <v>165.34</v>
      </c>
      <c r="Q76" s="23">
        <f t="shared" si="11"/>
        <v>57.152361942781113</v>
      </c>
    </row>
    <row r="77" spans="1:17" ht="90" x14ac:dyDescent="0.25">
      <c r="A77" s="5"/>
      <c r="B77" s="16" t="s">
        <v>540</v>
      </c>
      <c r="C77" s="16" t="s">
        <v>541</v>
      </c>
      <c r="D77" s="16">
        <v>2007</v>
      </c>
      <c r="E77" s="16">
        <v>2007</v>
      </c>
      <c r="F77" s="16" t="s">
        <v>542</v>
      </c>
      <c r="G77" s="16" t="s">
        <v>47</v>
      </c>
      <c r="H77" s="16" t="s">
        <v>73</v>
      </c>
      <c r="I77" s="16" t="s">
        <v>371</v>
      </c>
      <c r="J77" s="23">
        <v>174.53</v>
      </c>
      <c r="K77" s="5">
        <v>12</v>
      </c>
      <c r="L77" s="23">
        <f t="shared" si="8"/>
        <v>186.53</v>
      </c>
      <c r="M77" s="23">
        <v>177.06</v>
      </c>
      <c r="N77" s="5">
        <v>10</v>
      </c>
      <c r="O77" s="23">
        <f t="shared" si="9"/>
        <v>187.06</v>
      </c>
      <c r="P77" s="23">
        <f t="shared" si="10"/>
        <v>186.53</v>
      </c>
      <c r="Q77" s="23">
        <f t="shared" si="11"/>
        <v>77.293032981655756</v>
      </c>
    </row>
    <row r="78" spans="1:17" ht="30" x14ac:dyDescent="0.25">
      <c r="A78" s="5"/>
      <c r="B78" s="16" t="s">
        <v>543</v>
      </c>
      <c r="C78" s="16" t="s">
        <v>544</v>
      </c>
      <c r="D78" s="16">
        <v>2004</v>
      </c>
      <c r="E78" s="16">
        <v>2003</v>
      </c>
      <c r="F78" s="16" t="s">
        <v>545</v>
      </c>
      <c r="G78" s="16" t="s">
        <v>12</v>
      </c>
      <c r="H78" s="16" t="s">
        <v>13</v>
      </c>
      <c r="I78" s="16" t="s">
        <v>14</v>
      </c>
      <c r="J78" s="23"/>
      <c r="K78" s="5"/>
      <c r="L78" s="23" t="s">
        <v>510</v>
      </c>
      <c r="M78" s="23"/>
      <c r="N78" s="5"/>
      <c r="O78" s="23" t="s">
        <v>510</v>
      </c>
      <c r="P78" s="23"/>
      <c r="Q78" s="23" t="str">
        <f t="shared" si="11"/>
        <v/>
      </c>
    </row>
    <row r="79" spans="1:17" ht="45" x14ac:dyDescent="0.25">
      <c r="A79" s="5"/>
      <c r="B79" s="16" t="s">
        <v>559</v>
      </c>
      <c r="C79" s="16" t="s">
        <v>560</v>
      </c>
      <c r="D79" s="16">
        <v>2002</v>
      </c>
      <c r="E79" s="16">
        <v>1990</v>
      </c>
      <c r="F79" s="16" t="s">
        <v>561</v>
      </c>
      <c r="G79" s="16" t="s">
        <v>12</v>
      </c>
      <c r="H79" s="16" t="s">
        <v>148</v>
      </c>
      <c r="I79" s="16" t="s">
        <v>257</v>
      </c>
      <c r="J79" s="23"/>
      <c r="K79" s="5"/>
      <c r="L79" s="23" t="s">
        <v>510</v>
      </c>
      <c r="M79" s="23"/>
      <c r="N79" s="5"/>
      <c r="O79" s="23" t="s">
        <v>510</v>
      </c>
      <c r="P79" s="23"/>
      <c r="Q79" s="23" t="str">
        <f t="shared" si="11"/>
        <v/>
      </c>
    </row>
    <row r="80" spans="1:17" x14ac:dyDescent="0.25">
      <c r="A80" s="5"/>
      <c r="B80" s="16"/>
      <c r="C80" s="16"/>
      <c r="D80" s="16"/>
      <c r="E80" s="16"/>
      <c r="F80" s="16"/>
      <c r="G80" s="16"/>
      <c r="H80" s="16"/>
      <c r="I80" s="16"/>
      <c r="J80" s="23"/>
      <c r="K80" s="5"/>
      <c r="L80" s="23">
        <f t="shared" si="8"/>
        <v>0</v>
      </c>
      <c r="M80" s="23"/>
      <c r="N80" s="5"/>
      <c r="O80" s="23">
        <f t="shared" si="9"/>
        <v>0</v>
      </c>
      <c r="P80" s="23">
        <f t="shared" si="10"/>
        <v>0</v>
      </c>
      <c r="Q80" s="23">
        <f t="shared" si="11"/>
        <v>-100</v>
      </c>
    </row>
    <row r="81" spans="1:17" ht="18.75" x14ac:dyDescent="0.25">
      <c r="A81" s="57" t="s">
        <v>564</v>
      </c>
      <c r="B81" s="57"/>
      <c r="C81" s="57"/>
      <c r="D81" s="57"/>
      <c r="E81" s="57"/>
      <c r="F81" s="57"/>
      <c r="G81" s="57"/>
      <c r="H81" s="57"/>
      <c r="I81" s="57"/>
      <c r="J81" s="57"/>
      <c r="K81" s="5"/>
      <c r="L81" s="23">
        <f t="shared" si="8"/>
        <v>0</v>
      </c>
      <c r="M81" s="23"/>
      <c r="N81" s="5"/>
      <c r="O81" s="23">
        <f t="shared" si="9"/>
        <v>0</v>
      </c>
      <c r="P81" s="23">
        <f t="shared" si="10"/>
        <v>0</v>
      </c>
      <c r="Q81" s="23">
        <f t="shared" si="11"/>
        <v>-100</v>
      </c>
    </row>
    <row r="82" spans="1:17" x14ac:dyDescent="0.25">
      <c r="A82" s="67" t="s">
        <v>501</v>
      </c>
      <c r="B82" s="67" t="s">
        <v>1</v>
      </c>
      <c r="C82" s="67" t="s">
        <v>2</v>
      </c>
      <c r="D82" s="67" t="s">
        <v>225</v>
      </c>
      <c r="E82" s="67" t="s">
        <v>226</v>
      </c>
      <c r="F82" s="67" t="s">
        <v>3</v>
      </c>
      <c r="G82" s="67" t="s">
        <v>4</v>
      </c>
      <c r="H82" s="67" t="s">
        <v>5</v>
      </c>
      <c r="I82" s="67" t="s">
        <v>6</v>
      </c>
      <c r="J82" s="69" t="s">
        <v>503</v>
      </c>
      <c r="K82" s="70"/>
      <c r="L82" s="71"/>
      <c r="M82" s="69" t="s">
        <v>507</v>
      </c>
      <c r="N82" s="70"/>
      <c r="O82" s="71"/>
      <c r="P82" s="67" t="s">
        <v>508</v>
      </c>
      <c r="Q82" s="67" t="s">
        <v>509</v>
      </c>
    </row>
    <row r="83" spans="1:17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18" t="s">
        <v>504</v>
      </c>
      <c r="K83" s="18" t="s">
        <v>505</v>
      </c>
      <c r="L83" s="18" t="s">
        <v>506</v>
      </c>
      <c r="M83" s="18" t="s">
        <v>504</v>
      </c>
      <c r="N83" s="18" t="s">
        <v>505</v>
      </c>
      <c r="O83" s="18" t="s">
        <v>506</v>
      </c>
      <c r="P83" s="68"/>
      <c r="Q83" s="68"/>
    </row>
    <row r="84" spans="1:17" ht="60" x14ac:dyDescent="0.25">
      <c r="A84" s="20"/>
      <c r="B84" s="21" t="s">
        <v>86</v>
      </c>
      <c r="C84" s="21">
        <v>2004</v>
      </c>
      <c r="D84" s="21">
        <v>2004</v>
      </c>
      <c r="E84" s="21">
        <v>2004</v>
      </c>
      <c r="F84" s="21">
        <v>3</v>
      </c>
      <c r="G84" s="21" t="s">
        <v>19</v>
      </c>
      <c r="H84" s="21" t="s">
        <v>77</v>
      </c>
      <c r="I84" s="21" t="s">
        <v>31</v>
      </c>
      <c r="J84" s="22">
        <v>119.77</v>
      </c>
      <c r="K84" s="20">
        <v>4</v>
      </c>
      <c r="L84" s="22">
        <f t="shared" ref="L84:L95" si="12">J84+K84</f>
        <v>123.77</v>
      </c>
      <c r="M84" s="22">
        <v>108.79</v>
      </c>
      <c r="N84" s="20">
        <v>2</v>
      </c>
      <c r="O84" s="22">
        <f t="shared" ref="O84:O95" si="13">M84+N84</f>
        <v>110.79</v>
      </c>
      <c r="P84" s="22">
        <f t="shared" ref="P84:P95" si="14">MIN(O84,L84)</f>
        <v>110.79</v>
      </c>
      <c r="Q84" s="22">
        <f t="shared" ref="Q84:Q99" si="15">IF( AND(ISNUMBER(P$84),ISNUMBER(P84)),(P84-P$84)/P$84*100,"")</f>
        <v>0</v>
      </c>
    </row>
    <row r="85" spans="1:17" ht="75" x14ac:dyDescent="0.25">
      <c r="A85" s="5"/>
      <c r="B85" s="16" t="s">
        <v>92</v>
      </c>
      <c r="C85" s="16">
        <v>2002</v>
      </c>
      <c r="D85" s="16">
        <v>2002</v>
      </c>
      <c r="E85" s="16">
        <v>2002</v>
      </c>
      <c r="F85" s="16" t="s">
        <v>59</v>
      </c>
      <c r="G85" s="16" t="s">
        <v>47</v>
      </c>
      <c r="H85" s="16" t="s">
        <v>73</v>
      </c>
      <c r="I85" s="16" t="s">
        <v>382</v>
      </c>
      <c r="J85" s="23">
        <v>115.5</v>
      </c>
      <c r="K85" s="5">
        <v>4</v>
      </c>
      <c r="L85" s="23">
        <f t="shared" si="12"/>
        <v>119.5</v>
      </c>
      <c r="M85" s="23">
        <v>112.23</v>
      </c>
      <c r="N85" s="5">
        <v>0</v>
      </c>
      <c r="O85" s="23">
        <f t="shared" si="13"/>
        <v>112.23</v>
      </c>
      <c r="P85" s="23">
        <f t="shared" si="14"/>
        <v>112.23</v>
      </c>
      <c r="Q85" s="23">
        <f t="shared" si="15"/>
        <v>1.2997562956945552</v>
      </c>
    </row>
    <row r="86" spans="1:17" x14ac:dyDescent="0.25">
      <c r="A86" s="5"/>
      <c r="B86" s="16" t="s">
        <v>198</v>
      </c>
      <c r="C86" s="16">
        <v>2005</v>
      </c>
      <c r="D86" s="16">
        <v>2004</v>
      </c>
      <c r="E86" s="16">
        <v>2004</v>
      </c>
      <c r="F86" s="16">
        <v>2</v>
      </c>
      <c r="G86" s="16" t="s">
        <v>12</v>
      </c>
      <c r="H86" s="16" t="s">
        <v>13</v>
      </c>
      <c r="I86" s="16" t="s">
        <v>14</v>
      </c>
      <c r="J86" s="23">
        <v>118.11</v>
      </c>
      <c r="K86" s="5">
        <v>2</v>
      </c>
      <c r="L86" s="23">
        <f t="shared" si="12"/>
        <v>120.11</v>
      </c>
      <c r="M86" s="23">
        <v>113.81</v>
      </c>
      <c r="N86" s="5">
        <v>0</v>
      </c>
      <c r="O86" s="23">
        <f t="shared" si="13"/>
        <v>113.81</v>
      </c>
      <c r="P86" s="23">
        <f t="shared" si="14"/>
        <v>113.81</v>
      </c>
      <c r="Q86" s="23">
        <f t="shared" si="15"/>
        <v>2.7258777868038595</v>
      </c>
    </row>
    <row r="87" spans="1:17" x14ac:dyDescent="0.25">
      <c r="A87" s="5"/>
      <c r="B87" s="16" t="s">
        <v>79</v>
      </c>
      <c r="C87" s="16">
        <v>2001</v>
      </c>
      <c r="D87" s="16">
        <v>2001</v>
      </c>
      <c r="E87" s="16">
        <v>2001</v>
      </c>
      <c r="F87" s="16">
        <v>1</v>
      </c>
      <c r="G87" s="16" t="s">
        <v>12</v>
      </c>
      <c r="H87" s="16" t="s">
        <v>13</v>
      </c>
      <c r="I87" s="16" t="s">
        <v>14</v>
      </c>
      <c r="J87" s="23">
        <v>116.8</v>
      </c>
      <c r="K87" s="5">
        <v>2</v>
      </c>
      <c r="L87" s="23">
        <f t="shared" si="12"/>
        <v>118.8</v>
      </c>
      <c r="M87" s="23">
        <v>114.95</v>
      </c>
      <c r="N87" s="5">
        <v>0</v>
      </c>
      <c r="O87" s="23">
        <f t="shared" si="13"/>
        <v>114.95</v>
      </c>
      <c r="P87" s="23">
        <f t="shared" si="14"/>
        <v>114.95</v>
      </c>
      <c r="Q87" s="23">
        <f t="shared" si="15"/>
        <v>3.7548515208953845</v>
      </c>
    </row>
    <row r="88" spans="1:17" ht="60" x14ac:dyDescent="0.25">
      <c r="A88" s="5"/>
      <c r="B88" s="16" t="s">
        <v>128</v>
      </c>
      <c r="C88" s="16">
        <v>2005</v>
      </c>
      <c r="D88" s="16">
        <v>2005</v>
      </c>
      <c r="E88" s="16">
        <v>2005</v>
      </c>
      <c r="F88" s="16">
        <v>3</v>
      </c>
      <c r="G88" s="16" t="s">
        <v>19</v>
      </c>
      <c r="H88" s="16" t="s">
        <v>77</v>
      </c>
      <c r="I88" s="16" t="s">
        <v>31</v>
      </c>
      <c r="J88" s="23">
        <v>123.85</v>
      </c>
      <c r="K88" s="5">
        <v>2</v>
      </c>
      <c r="L88" s="23">
        <f t="shared" si="12"/>
        <v>125.85</v>
      </c>
      <c r="M88" s="23">
        <v>118.63</v>
      </c>
      <c r="N88" s="5">
        <v>0</v>
      </c>
      <c r="O88" s="23">
        <f t="shared" si="13"/>
        <v>118.63</v>
      </c>
      <c r="P88" s="23">
        <f t="shared" si="14"/>
        <v>118.63</v>
      </c>
      <c r="Q88" s="23">
        <f t="shared" si="15"/>
        <v>7.0764509432259137</v>
      </c>
    </row>
    <row r="89" spans="1:17" ht="30" x14ac:dyDescent="0.25">
      <c r="A89" s="5"/>
      <c r="B89" s="16" t="s">
        <v>46</v>
      </c>
      <c r="C89" s="16">
        <v>2005</v>
      </c>
      <c r="D89" s="16">
        <v>2005</v>
      </c>
      <c r="E89" s="16">
        <v>2005</v>
      </c>
      <c r="F89" s="16" t="s">
        <v>24</v>
      </c>
      <c r="G89" s="16" t="s">
        <v>47</v>
      </c>
      <c r="H89" s="16" t="s">
        <v>73</v>
      </c>
      <c r="I89" s="16" t="s">
        <v>74</v>
      </c>
      <c r="J89" s="23">
        <v>134.27000000000001</v>
      </c>
      <c r="K89" s="5">
        <v>0</v>
      </c>
      <c r="L89" s="23">
        <f t="shared" si="12"/>
        <v>134.27000000000001</v>
      </c>
      <c r="M89" s="23">
        <v>117.93</v>
      </c>
      <c r="N89" s="5">
        <v>2</v>
      </c>
      <c r="O89" s="23">
        <f t="shared" si="13"/>
        <v>119.93</v>
      </c>
      <c r="P89" s="23">
        <f t="shared" si="14"/>
        <v>119.93</v>
      </c>
      <c r="Q89" s="23">
        <f t="shared" si="15"/>
        <v>8.2498420435057316</v>
      </c>
    </row>
    <row r="90" spans="1:17" ht="30" x14ac:dyDescent="0.25">
      <c r="A90" s="5"/>
      <c r="B90" s="16" t="s">
        <v>72</v>
      </c>
      <c r="C90" s="16">
        <v>2005</v>
      </c>
      <c r="D90" s="16">
        <v>2005</v>
      </c>
      <c r="E90" s="16">
        <v>2005</v>
      </c>
      <c r="F90" s="16" t="s">
        <v>24</v>
      </c>
      <c r="G90" s="16" t="s">
        <v>47</v>
      </c>
      <c r="H90" s="16" t="s">
        <v>73</v>
      </c>
      <c r="I90" s="16" t="s">
        <v>74</v>
      </c>
      <c r="J90" s="23">
        <v>144.15</v>
      </c>
      <c r="K90" s="5">
        <v>54</v>
      </c>
      <c r="L90" s="23">
        <f t="shared" si="12"/>
        <v>198.15</v>
      </c>
      <c r="M90" s="23">
        <v>145.63999999999999</v>
      </c>
      <c r="N90" s="5">
        <v>2</v>
      </c>
      <c r="O90" s="23">
        <f t="shared" si="13"/>
        <v>147.63999999999999</v>
      </c>
      <c r="P90" s="23">
        <f t="shared" si="14"/>
        <v>147.63999999999999</v>
      </c>
      <c r="Q90" s="23">
        <f t="shared" si="15"/>
        <v>33.261124650239168</v>
      </c>
    </row>
    <row r="91" spans="1:17" x14ac:dyDescent="0.25">
      <c r="A91" s="5"/>
      <c r="B91" s="16" t="s">
        <v>182</v>
      </c>
      <c r="C91" s="16">
        <v>1992</v>
      </c>
      <c r="D91" s="16">
        <v>1992</v>
      </c>
      <c r="E91" s="16">
        <v>1992</v>
      </c>
      <c r="F91" s="16">
        <v>1</v>
      </c>
      <c r="G91" s="16" t="s">
        <v>12</v>
      </c>
      <c r="H91" s="16" t="s">
        <v>13</v>
      </c>
      <c r="I91" s="16" t="s">
        <v>118</v>
      </c>
      <c r="J91" s="23">
        <v>150.27000000000001</v>
      </c>
      <c r="K91" s="5">
        <v>2</v>
      </c>
      <c r="L91" s="23">
        <f t="shared" si="12"/>
        <v>152.27000000000001</v>
      </c>
      <c r="M91" s="23">
        <v>140.53</v>
      </c>
      <c r="N91" s="5">
        <v>50</v>
      </c>
      <c r="O91" s="23">
        <f t="shared" si="13"/>
        <v>190.53</v>
      </c>
      <c r="P91" s="23">
        <f t="shared" si="14"/>
        <v>152.27000000000001</v>
      </c>
      <c r="Q91" s="23">
        <f t="shared" si="15"/>
        <v>37.440202184312668</v>
      </c>
    </row>
    <row r="92" spans="1:17" ht="30" x14ac:dyDescent="0.25">
      <c r="A92" s="5"/>
      <c r="B92" s="16" t="s">
        <v>105</v>
      </c>
      <c r="C92" s="16">
        <v>2005</v>
      </c>
      <c r="D92" s="16">
        <v>2005</v>
      </c>
      <c r="E92" s="16">
        <v>2005</v>
      </c>
      <c r="F92" s="16" t="s">
        <v>24</v>
      </c>
      <c r="G92" s="16" t="s">
        <v>47</v>
      </c>
      <c r="H92" s="16" t="s">
        <v>73</v>
      </c>
      <c r="I92" s="16" t="s">
        <v>74</v>
      </c>
      <c r="J92" s="23">
        <v>148.29</v>
      </c>
      <c r="K92" s="5">
        <v>6</v>
      </c>
      <c r="L92" s="23">
        <f t="shared" si="12"/>
        <v>154.29</v>
      </c>
      <c r="M92" s="23">
        <v>150.38999999999999</v>
      </c>
      <c r="N92" s="5">
        <v>2</v>
      </c>
      <c r="O92" s="23">
        <f t="shared" si="13"/>
        <v>152.38999999999999</v>
      </c>
      <c r="P92" s="23">
        <f t="shared" si="14"/>
        <v>152.38999999999999</v>
      </c>
      <c r="Q92" s="23">
        <f t="shared" si="15"/>
        <v>37.548515208953859</v>
      </c>
    </row>
    <row r="93" spans="1:17" ht="60" x14ac:dyDescent="0.25">
      <c r="A93" s="5"/>
      <c r="B93" s="16" t="s">
        <v>391</v>
      </c>
      <c r="C93" s="16">
        <v>2007</v>
      </c>
      <c r="D93" s="16">
        <v>2007</v>
      </c>
      <c r="E93" s="16">
        <v>2007</v>
      </c>
      <c r="F93" s="16" t="s">
        <v>18</v>
      </c>
      <c r="G93" s="16" t="s">
        <v>19</v>
      </c>
      <c r="H93" s="16" t="s">
        <v>77</v>
      </c>
      <c r="I93" s="16" t="s">
        <v>162</v>
      </c>
      <c r="J93" s="23">
        <v>185.33</v>
      </c>
      <c r="K93" s="5">
        <v>2</v>
      </c>
      <c r="L93" s="23">
        <f t="shared" si="12"/>
        <v>187.33</v>
      </c>
      <c r="M93" s="23">
        <v>156.04</v>
      </c>
      <c r="N93" s="5">
        <v>0</v>
      </c>
      <c r="O93" s="23">
        <f t="shared" si="13"/>
        <v>156.04</v>
      </c>
      <c r="P93" s="23">
        <f t="shared" si="14"/>
        <v>156.04</v>
      </c>
      <c r="Q93" s="23">
        <f t="shared" si="15"/>
        <v>40.843036375124093</v>
      </c>
    </row>
    <row r="94" spans="1:17" ht="30" x14ac:dyDescent="0.25">
      <c r="A94" s="5"/>
      <c r="B94" s="16" t="s">
        <v>166</v>
      </c>
      <c r="C94" s="16">
        <v>2011</v>
      </c>
      <c r="D94" s="16">
        <v>2011</v>
      </c>
      <c r="E94" s="16">
        <v>2011</v>
      </c>
      <c r="F94" s="16" t="s">
        <v>18</v>
      </c>
      <c r="G94" s="16" t="s">
        <v>19</v>
      </c>
      <c r="H94" s="16" t="s">
        <v>20</v>
      </c>
      <c r="I94" s="16" t="s">
        <v>21</v>
      </c>
      <c r="J94" s="23">
        <v>204.57</v>
      </c>
      <c r="K94" s="5">
        <v>2</v>
      </c>
      <c r="L94" s="23">
        <f t="shared" si="12"/>
        <v>206.57</v>
      </c>
      <c r="M94" s="23">
        <v>186.66</v>
      </c>
      <c r="N94" s="5">
        <v>0</v>
      </c>
      <c r="O94" s="23">
        <f t="shared" si="13"/>
        <v>186.66</v>
      </c>
      <c r="P94" s="23">
        <f t="shared" si="14"/>
        <v>186.66</v>
      </c>
      <c r="Q94" s="23">
        <f t="shared" si="15"/>
        <v>68.480909829406983</v>
      </c>
    </row>
    <row r="95" spans="1:17" ht="30" x14ac:dyDescent="0.25">
      <c r="A95" s="5"/>
      <c r="B95" s="16" t="s">
        <v>95</v>
      </c>
      <c r="C95" s="16">
        <v>2008</v>
      </c>
      <c r="D95" s="16">
        <v>2008</v>
      </c>
      <c r="E95" s="16">
        <v>2008</v>
      </c>
      <c r="F95" s="16" t="s">
        <v>24</v>
      </c>
      <c r="G95" s="16" t="s">
        <v>47</v>
      </c>
      <c r="H95" s="16" t="s">
        <v>73</v>
      </c>
      <c r="I95" s="16" t="s">
        <v>74</v>
      </c>
      <c r="J95" s="23">
        <v>218.72</v>
      </c>
      <c r="K95" s="5">
        <v>4</v>
      </c>
      <c r="L95" s="23">
        <f t="shared" si="12"/>
        <v>222.72</v>
      </c>
      <c r="M95" s="23">
        <v>175.49</v>
      </c>
      <c r="N95" s="5">
        <v>54</v>
      </c>
      <c r="O95" s="23">
        <f t="shared" si="13"/>
        <v>229.49</v>
      </c>
      <c r="P95" s="23">
        <f t="shared" si="14"/>
        <v>222.72</v>
      </c>
      <c r="Q95" s="23">
        <f t="shared" si="15"/>
        <v>101.02897373409152</v>
      </c>
    </row>
    <row r="96" spans="1:17" ht="30" x14ac:dyDescent="0.25">
      <c r="A96" s="5"/>
      <c r="B96" s="16" t="s">
        <v>174</v>
      </c>
      <c r="C96" s="16">
        <v>2002</v>
      </c>
      <c r="D96" s="16">
        <v>2002</v>
      </c>
      <c r="E96" s="16">
        <v>2002</v>
      </c>
      <c r="F96" s="16">
        <v>3</v>
      </c>
      <c r="G96" s="16" t="s">
        <v>12</v>
      </c>
      <c r="H96" s="16" t="s">
        <v>53</v>
      </c>
      <c r="I96" s="16" t="s">
        <v>54</v>
      </c>
      <c r="J96" s="23"/>
      <c r="K96" s="5"/>
      <c r="L96" s="23" t="s">
        <v>510</v>
      </c>
      <c r="M96" s="23"/>
      <c r="N96" s="5"/>
      <c r="O96" s="23" t="s">
        <v>510</v>
      </c>
      <c r="P96" s="23"/>
      <c r="Q96" s="23" t="str">
        <f t="shared" si="15"/>
        <v/>
      </c>
    </row>
    <row r="97" spans="1:17" ht="30" x14ac:dyDescent="0.25">
      <c r="A97" s="5"/>
      <c r="B97" s="16" t="s">
        <v>137</v>
      </c>
      <c r="C97" s="16">
        <v>2003</v>
      </c>
      <c r="D97" s="16">
        <v>2003</v>
      </c>
      <c r="E97" s="16">
        <v>2003</v>
      </c>
      <c r="F97" s="16">
        <v>3</v>
      </c>
      <c r="G97" s="16" t="s">
        <v>12</v>
      </c>
      <c r="H97" s="16" t="s">
        <v>53</v>
      </c>
      <c r="I97" s="16" t="s">
        <v>54</v>
      </c>
      <c r="J97" s="23"/>
      <c r="K97" s="5"/>
      <c r="L97" s="23" t="s">
        <v>510</v>
      </c>
      <c r="M97" s="23"/>
      <c r="N97" s="5"/>
      <c r="O97" s="23" t="s">
        <v>510</v>
      </c>
      <c r="P97" s="23"/>
      <c r="Q97" s="23" t="str">
        <f t="shared" si="15"/>
        <v/>
      </c>
    </row>
    <row r="98" spans="1:17" ht="30" x14ac:dyDescent="0.25">
      <c r="A98" s="5"/>
      <c r="B98" s="16" t="s">
        <v>97</v>
      </c>
      <c r="C98" s="16">
        <v>2003</v>
      </c>
      <c r="D98" s="16">
        <v>2003</v>
      </c>
      <c r="E98" s="16">
        <v>2003</v>
      </c>
      <c r="F98" s="16">
        <v>3</v>
      </c>
      <c r="G98" s="16" t="s">
        <v>12</v>
      </c>
      <c r="H98" s="16" t="s">
        <v>53</v>
      </c>
      <c r="I98" s="16" t="s">
        <v>54</v>
      </c>
      <c r="J98" s="23"/>
      <c r="K98" s="5"/>
      <c r="L98" s="23" t="s">
        <v>510</v>
      </c>
      <c r="M98" s="23"/>
      <c r="N98" s="5"/>
      <c r="O98" s="23" t="s">
        <v>510</v>
      </c>
      <c r="P98" s="23"/>
      <c r="Q98" s="23" t="str">
        <f t="shared" si="15"/>
        <v/>
      </c>
    </row>
    <row r="99" spans="1:17" ht="60" x14ac:dyDescent="0.25">
      <c r="A99" s="5"/>
      <c r="B99" s="16" t="s">
        <v>147</v>
      </c>
      <c r="C99" s="16">
        <v>2003</v>
      </c>
      <c r="D99" s="16">
        <v>2003</v>
      </c>
      <c r="E99" s="16">
        <v>2003</v>
      </c>
      <c r="F99" s="16" t="s">
        <v>59</v>
      </c>
      <c r="G99" s="16" t="s">
        <v>12</v>
      </c>
      <c r="H99" s="16" t="s">
        <v>389</v>
      </c>
      <c r="I99" s="16" t="s">
        <v>257</v>
      </c>
      <c r="J99" s="23"/>
      <c r="K99" s="5"/>
      <c r="L99" s="23" t="s">
        <v>510</v>
      </c>
      <c r="M99" s="23"/>
      <c r="N99" s="5"/>
      <c r="O99" s="23" t="s">
        <v>510</v>
      </c>
      <c r="P99" s="23"/>
      <c r="Q99" s="23" t="str">
        <f t="shared" si="15"/>
        <v/>
      </c>
    </row>
    <row r="101" spans="1:17" ht="18.75" x14ac:dyDescent="0.25">
      <c r="A101" s="52" t="s">
        <v>565</v>
      </c>
      <c r="B101" s="52"/>
      <c r="C101" s="52"/>
      <c r="D101" s="52"/>
      <c r="E101" s="52"/>
      <c r="F101" s="52"/>
      <c r="G101" s="52"/>
      <c r="H101" s="52"/>
      <c r="I101" s="52"/>
      <c r="J101" s="52"/>
    </row>
    <row r="102" spans="1:17" x14ac:dyDescent="0.25">
      <c r="A102" s="67" t="s">
        <v>501</v>
      </c>
      <c r="B102" s="67" t="s">
        <v>1</v>
      </c>
      <c r="C102" s="67" t="s">
        <v>2</v>
      </c>
      <c r="D102" s="67" t="s">
        <v>225</v>
      </c>
      <c r="E102" s="67" t="s">
        <v>226</v>
      </c>
      <c r="F102" s="67" t="s">
        <v>3</v>
      </c>
      <c r="G102" s="67" t="s">
        <v>4</v>
      </c>
      <c r="H102" s="67" t="s">
        <v>5</v>
      </c>
      <c r="I102" s="67" t="s">
        <v>6</v>
      </c>
      <c r="J102" s="69" t="s">
        <v>503</v>
      </c>
      <c r="K102" s="70"/>
      <c r="L102" s="71"/>
      <c r="M102" s="69" t="s">
        <v>507</v>
      </c>
      <c r="N102" s="70"/>
      <c r="O102" s="71"/>
      <c r="P102" s="67" t="s">
        <v>508</v>
      </c>
      <c r="Q102" s="67" t="s">
        <v>509</v>
      </c>
    </row>
    <row r="103" spans="1:17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18" t="s">
        <v>504</v>
      </c>
      <c r="K103" s="18" t="s">
        <v>505</v>
      </c>
      <c r="L103" s="18" t="s">
        <v>506</v>
      </c>
      <c r="M103" s="18" t="s">
        <v>504</v>
      </c>
      <c r="N103" s="18" t="s">
        <v>505</v>
      </c>
      <c r="O103" s="18" t="s">
        <v>506</v>
      </c>
      <c r="P103" s="68"/>
      <c r="Q103" s="68"/>
    </row>
    <row r="104" spans="1:17" ht="60" x14ac:dyDescent="0.25">
      <c r="A104" s="20"/>
      <c r="B104" s="21" t="s">
        <v>154</v>
      </c>
      <c r="C104" s="21">
        <v>2004</v>
      </c>
      <c r="D104" s="21">
        <v>2004</v>
      </c>
      <c r="E104" s="21">
        <v>2004</v>
      </c>
      <c r="F104" s="21">
        <v>1</v>
      </c>
      <c r="G104" s="21" t="s">
        <v>19</v>
      </c>
      <c r="H104" s="21" t="s">
        <v>30</v>
      </c>
      <c r="I104" s="21" t="s">
        <v>31</v>
      </c>
      <c r="J104" s="22">
        <v>92.57</v>
      </c>
      <c r="K104" s="20">
        <v>2</v>
      </c>
      <c r="L104" s="22">
        <f t="shared" ref="L104:L136" si="16">J104+K104</f>
        <v>94.57</v>
      </c>
      <c r="M104" s="22">
        <v>89.36</v>
      </c>
      <c r="N104" s="20">
        <v>0</v>
      </c>
      <c r="O104" s="22">
        <f t="shared" ref="O104:O136" si="17">M104+N104</f>
        <v>89.36</v>
      </c>
      <c r="P104" s="22">
        <f t="shared" ref="P104:P136" si="18">MIN(O104,L104)</f>
        <v>89.36</v>
      </c>
      <c r="Q104" s="22">
        <f t="shared" ref="Q104:Q139" si="19">IF( AND(ISNUMBER(P$104),ISNUMBER(P104)),(P104-P$104)/P$104*100,"")</f>
        <v>0</v>
      </c>
    </row>
    <row r="105" spans="1:17" x14ac:dyDescent="0.25">
      <c r="A105" s="5"/>
      <c r="B105" s="16" t="s">
        <v>58</v>
      </c>
      <c r="C105" s="16">
        <v>1998</v>
      </c>
      <c r="D105" s="16">
        <v>1998</v>
      </c>
      <c r="E105" s="16">
        <v>1998</v>
      </c>
      <c r="F105" s="16" t="s">
        <v>59</v>
      </c>
      <c r="G105" s="16" t="s">
        <v>12</v>
      </c>
      <c r="H105" s="16" t="s">
        <v>13</v>
      </c>
      <c r="I105" s="16" t="s">
        <v>14</v>
      </c>
      <c r="J105" s="23">
        <v>103.02</v>
      </c>
      <c r="K105" s="5">
        <v>6</v>
      </c>
      <c r="L105" s="23">
        <f t="shared" si="16"/>
        <v>109.02</v>
      </c>
      <c r="M105" s="23">
        <v>96.18</v>
      </c>
      <c r="N105" s="5">
        <v>2</v>
      </c>
      <c r="O105" s="23">
        <f t="shared" si="17"/>
        <v>98.18</v>
      </c>
      <c r="P105" s="23">
        <f t="shared" si="18"/>
        <v>98.18</v>
      </c>
      <c r="Q105" s="23">
        <f t="shared" si="19"/>
        <v>9.8701880035810294</v>
      </c>
    </row>
    <row r="106" spans="1:17" x14ac:dyDescent="0.25">
      <c r="A106" s="5"/>
      <c r="B106" s="16" t="s">
        <v>88</v>
      </c>
      <c r="C106" s="16">
        <v>1990</v>
      </c>
      <c r="D106" s="16">
        <v>1990</v>
      </c>
      <c r="E106" s="16">
        <v>1990</v>
      </c>
      <c r="F106" s="16" t="s">
        <v>59</v>
      </c>
      <c r="G106" s="16" t="s">
        <v>12</v>
      </c>
      <c r="H106" s="16" t="s">
        <v>13</v>
      </c>
      <c r="I106" s="16" t="s">
        <v>14</v>
      </c>
      <c r="J106" s="23"/>
      <c r="K106" s="5"/>
      <c r="L106" s="23" t="s">
        <v>510</v>
      </c>
      <c r="M106" s="23">
        <v>99.74</v>
      </c>
      <c r="N106" s="5">
        <v>0</v>
      </c>
      <c r="O106" s="23">
        <f t="shared" si="17"/>
        <v>99.74</v>
      </c>
      <c r="P106" s="23">
        <f t="shared" si="18"/>
        <v>99.74</v>
      </c>
      <c r="Q106" s="23">
        <f t="shared" si="19"/>
        <v>11.615935541629359</v>
      </c>
    </row>
    <row r="107" spans="1:17" ht="60" x14ac:dyDescent="0.25">
      <c r="A107" s="5"/>
      <c r="B107" s="16" t="s">
        <v>109</v>
      </c>
      <c r="C107" s="16">
        <v>2000</v>
      </c>
      <c r="D107" s="16">
        <v>2000</v>
      </c>
      <c r="E107" s="16">
        <v>2000</v>
      </c>
      <c r="F107" s="16" t="s">
        <v>59</v>
      </c>
      <c r="G107" s="16" t="s">
        <v>262</v>
      </c>
      <c r="H107" s="16" t="s">
        <v>73</v>
      </c>
      <c r="I107" s="16" t="s">
        <v>263</v>
      </c>
      <c r="J107" s="23">
        <v>97.89</v>
      </c>
      <c r="K107" s="5">
        <v>2</v>
      </c>
      <c r="L107" s="23">
        <f t="shared" si="16"/>
        <v>99.89</v>
      </c>
      <c r="M107" s="23">
        <v>104.32</v>
      </c>
      <c r="N107" s="5">
        <v>0</v>
      </c>
      <c r="O107" s="23">
        <f t="shared" si="17"/>
        <v>104.32</v>
      </c>
      <c r="P107" s="23">
        <f t="shared" si="18"/>
        <v>99.89</v>
      </c>
      <c r="Q107" s="23">
        <f t="shared" si="19"/>
        <v>11.783795881826322</v>
      </c>
    </row>
    <row r="108" spans="1:17" x14ac:dyDescent="0.25">
      <c r="A108" s="5"/>
      <c r="B108" s="16" t="s">
        <v>116</v>
      </c>
      <c r="C108" s="16">
        <v>1980</v>
      </c>
      <c r="D108" s="16">
        <v>1980</v>
      </c>
      <c r="E108" s="16">
        <v>1980</v>
      </c>
      <c r="F108" s="16" t="s">
        <v>117</v>
      </c>
      <c r="G108" s="16" t="s">
        <v>12</v>
      </c>
      <c r="H108" s="16" t="s">
        <v>13</v>
      </c>
      <c r="I108" s="16" t="s">
        <v>118</v>
      </c>
      <c r="J108" s="23">
        <v>100.3</v>
      </c>
      <c r="K108" s="5">
        <v>0</v>
      </c>
      <c r="L108" s="23">
        <f t="shared" si="16"/>
        <v>100.3</v>
      </c>
      <c r="M108" s="23"/>
      <c r="N108" s="5"/>
      <c r="O108" s="23" t="s">
        <v>510</v>
      </c>
      <c r="P108" s="23">
        <f t="shared" si="18"/>
        <v>100.3</v>
      </c>
      <c r="Q108" s="23">
        <f t="shared" si="19"/>
        <v>12.242614145031332</v>
      </c>
    </row>
    <row r="109" spans="1:17" ht="60" x14ac:dyDescent="0.25">
      <c r="A109" s="5"/>
      <c r="B109" s="16" t="s">
        <v>120</v>
      </c>
      <c r="C109" s="16">
        <v>2004</v>
      </c>
      <c r="D109" s="16">
        <v>2004</v>
      </c>
      <c r="E109" s="16">
        <v>2004</v>
      </c>
      <c r="F109" s="16">
        <v>1</v>
      </c>
      <c r="G109" s="16" t="s">
        <v>19</v>
      </c>
      <c r="H109" s="16" t="s">
        <v>30</v>
      </c>
      <c r="I109" s="16" t="s">
        <v>31</v>
      </c>
      <c r="J109" s="23">
        <v>100.53</v>
      </c>
      <c r="K109" s="5">
        <v>0</v>
      </c>
      <c r="L109" s="23">
        <f t="shared" si="16"/>
        <v>100.53</v>
      </c>
      <c r="M109" s="23">
        <v>109.43</v>
      </c>
      <c r="N109" s="5">
        <v>0</v>
      </c>
      <c r="O109" s="23">
        <f t="shared" si="17"/>
        <v>109.43</v>
      </c>
      <c r="P109" s="23">
        <f t="shared" si="18"/>
        <v>100.53</v>
      </c>
      <c r="Q109" s="23">
        <f t="shared" si="19"/>
        <v>12.500000000000004</v>
      </c>
    </row>
    <row r="110" spans="1:17" ht="60" x14ac:dyDescent="0.25">
      <c r="A110" s="5"/>
      <c r="B110" s="16" t="s">
        <v>114</v>
      </c>
      <c r="C110" s="16">
        <v>2002</v>
      </c>
      <c r="D110" s="16">
        <v>2002</v>
      </c>
      <c r="E110" s="16">
        <v>2002</v>
      </c>
      <c r="F110" s="16" t="s">
        <v>59</v>
      </c>
      <c r="G110" s="16" t="s">
        <v>19</v>
      </c>
      <c r="H110" s="16" t="s">
        <v>30</v>
      </c>
      <c r="I110" s="16" t="s">
        <v>31</v>
      </c>
      <c r="J110" s="23">
        <v>101.35</v>
      </c>
      <c r="K110" s="5">
        <v>0</v>
      </c>
      <c r="L110" s="23">
        <f t="shared" si="16"/>
        <v>101.35</v>
      </c>
      <c r="M110" s="23">
        <v>107.27</v>
      </c>
      <c r="N110" s="5">
        <v>0</v>
      </c>
      <c r="O110" s="23">
        <f t="shared" si="17"/>
        <v>107.27</v>
      </c>
      <c r="P110" s="23">
        <f t="shared" si="18"/>
        <v>101.35</v>
      </c>
      <c r="Q110" s="23">
        <f t="shared" si="19"/>
        <v>13.417636526410021</v>
      </c>
    </row>
    <row r="111" spans="1:17" x14ac:dyDescent="0.25">
      <c r="A111" s="5"/>
      <c r="B111" s="16" t="s">
        <v>10</v>
      </c>
      <c r="C111" s="16">
        <v>2003</v>
      </c>
      <c r="D111" s="16">
        <v>2003</v>
      </c>
      <c r="E111" s="16">
        <v>2003</v>
      </c>
      <c r="F111" s="16">
        <v>1</v>
      </c>
      <c r="G111" s="16" t="s">
        <v>12</v>
      </c>
      <c r="H111" s="16" t="s">
        <v>13</v>
      </c>
      <c r="I111" s="16" t="s">
        <v>14</v>
      </c>
      <c r="J111" s="23">
        <v>101.83</v>
      </c>
      <c r="K111" s="5">
        <v>2</v>
      </c>
      <c r="L111" s="23">
        <f t="shared" si="16"/>
        <v>103.83</v>
      </c>
      <c r="M111" s="23">
        <v>100.9</v>
      </c>
      <c r="N111" s="5">
        <v>4</v>
      </c>
      <c r="O111" s="23">
        <f t="shared" si="17"/>
        <v>104.9</v>
      </c>
      <c r="P111" s="23">
        <f t="shared" si="18"/>
        <v>103.83</v>
      </c>
      <c r="Q111" s="23">
        <f t="shared" si="19"/>
        <v>16.192927484333033</v>
      </c>
    </row>
    <row r="112" spans="1:17" ht="60" x14ac:dyDescent="0.25">
      <c r="A112" s="5"/>
      <c r="B112" s="16" t="s">
        <v>176</v>
      </c>
      <c r="C112" s="16">
        <v>2002</v>
      </c>
      <c r="D112" s="16">
        <v>2002</v>
      </c>
      <c r="E112" s="16">
        <v>2002</v>
      </c>
      <c r="F112" s="16" t="s">
        <v>59</v>
      </c>
      <c r="G112" s="16" t="s">
        <v>68</v>
      </c>
      <c r="H112" s="16" t="s">
        <v>30</v>
      </c>
      <c r="I112" s="16" t="s">
        <v>31</v>
      </c>
      <c r="J112" s="23">
        <v>106.2</v>
      </c>
      <c r="K112" s="5">
        <v>0</v>
      </c>
      <c r="L112" s="23">
        <f t="shared" si="16"/>
        <v>106.2</v>
      </c>
      <c r="M112" s="23"/>
      <c r="N112" s="5"/>
      <c r="O112" s="23" t="s">
        <v>510</v>
      </c>
      <c r="P112" s="23">
        <f t="shared" si="18"/>
        <v>106.2</v>
      </c>
      <c r="Q112" s="23">
        <f t="shared" si="19"/>
        <v>18.845120859444947</v>
      </c>
    </row>
    <row r="113" spans="1:17" ht="30" x14ac:dyDescent="0.25">
      <c r="A113" s="5"/>
      <c r="B113" s="16" t="s">
        <v>126</v>
      </c>
      <c r="C113" s="16">
        <v>2003</v>
      </c>
      <c r="D113" s="16">
        <v>2003</v>
      </c>
      <c r="E113" s="16">
        <v>2003</v>
      </c>
      <c r="F113" s="16" t="s">
        <v>59</v>
      </c>
      <c r="G113" s="16" t="s">
        <v>19</v>
      </c>
      <c r="H113" s="16" t="s">
        <v>20</v>
      </c>
      <c r="I113" s="16" t="s">
        <v>21</v>
      </c>
      <c r="J113" s="23">
        <v>106.62</v>
      </c>
      <c r="K113" s="5">
        <v>2</v>
      </c>
      <c r="L113" s="23">
        <f t="shared" si="16"/>
        <v>108.62</v>
      </c>
      <c r="M113" s="23">
        <v>106.3</v>
      </c>
      <c r="N113" s="5">
        <v>0</v>
      </c>
      <c r="O113" s="23">
        <f t="shared" si="17"/>
        <v>106.3</v>
      </c>
      <c r="P113" s="23">
        <f t="shared" si="18"/>
        <v>106.3</v>
      </c>
      <c r="Q113" s="23">
        <f t="shared" si="19"/>
        <v>18.957027752909578</v>
      </c>
    </row>
    <row r="114" spans="1:17" ht="60" x14ac:dyDescent="0.25">
      <c r="A114" s="5"/>
      <c r="B114" s="16" t="s">
        <v>29</v>
      </c>
      <c r="C114" s="16">
        <v>2002</v>
      </c>
      <c r="D114" s="16">
        <v>2002</v>
      </c>
      <c r="E114" s="16">
        <v>2002</v>
      </c>
      <c r="F114" s="16">
        <v>1</v>
      </c>
      <c r="G114" s="16" t="s">
        <v>19</v>
      </c>
      <c r="H114" s="16" t="s">
        <v>30</v>
      </c>
      <c r="I114" s="16" t="s">
        <v>31</v>
      </c>
      <c r="J114" s="23">
        <v>105</v>
      </c>
      <c r="K114" s="5">
        <v>2</v>
      </c>
      <c r="L114" s="23">
        <f t="shared" si="16"/>
        <v>107</v>
      </c>
      <c r="M114" s="23"/>
      <c r="N114" s="5"/>
      <c r="O114" s="23" t="s">
        <v>510</v>
      </c>
      <c r="P114" s="23">
        <f t="shared" si="18"/>
        <v>107</v>
      </c>
      <c r="Q114" s="23">
        <f t="shared" si="19"/>
        <v>19.740376007162041</v>
      </c>
    </row>
    <row r="115" spans="1:17" ht="45" x14ac:dyDescent="0.25">
      <c r="A115" s="5"/>
      <c r="B115" s="16" t="s">
        <v>210</v>
      </c>
      <c r="C115" s="16">
        <v>2004</v>
      </c>
      <c r="D115" s="16">
        <v>2004</v>
      </c>
      <c r="E115" s="16">
        <v>2004</v>
      </c>
      <c r="F115" s="16">
        <v>2</v>
      </c>
      <c r="G115" s="16" t="s">
        <v>47</v>
      </c>
      <c r="H115" s="16" t="s">
        <v>73</v>
      </c>
      <c r="I115" s="16" t="s">
        <v>49</v>
      </c>
      <c r="J115" s="23">
        <v>109.03</v>
      </c>
      <c r="K115" s="5">
        <v>6</v>
      </c>
      <c r="L115" s="23">
        <f t="shared" si="16"/>
        <v>115.03</v>
      </c>
      <c r="M115" s="23">
        <v>107.63</v>
      </c>
      <c r="N115" s="5">
        <v>0</v>
      </c>
      <c r="O115" s="23">
        <f t="shared" si="17"/>
        <v>107.63</v>
      </c>
      <c r="P115" s="23">
        <f t="shared" si="18"/>
        <v>107.63</v>
      </c>
      <c r="Q115" s="23">
        <f t="shared" si="19"/>
        <v>20.445389435989252</v>
      </c>
    </row>
    <row r="116" spans="1:17" ht="60" x14ac:dyDescent="0.25">
      <c r="A116" s="5"/>
      <c r="B116" s="16" t="s">
        <v>139</v>
      </c>
      <c r="C116" s="16">
        <v>2004</v>
      </c>
      <c r="D116" s="16">
        <v>2004</v>
      </c>
      <c r="E116" s="16">
        <v>2004</v>
      </c>
      <c r="F116" s="16">
        <v>2</v>
      </c>
      <c r="G116" s="16" t="s">
        <v>19</v>
      </c>
      <c r="H116" s="16" t="s">
        <v>30</v>
      </c>
      <c r="I116" s="16" t="s">
        <v>31</v>
      </c>
      <c r="J116" s="23">
        <v>108.03</v>
      </c>
      <c r="K116" s="5">
        <v>4</v>
      </c>
      <c r="L116" s="23">
        <f t="shared" si="16"/>
        <v>112.03</v>
      </c>
      <c r="M116" s="23">
        <v>107.68</v>
      </c>
      <c r="N116" s="5">
        <v>0</v>
      </c>
      <c r="O116" s="23">
        <f t="shared" si="17"/>
        <v>107.68</v>
      </c>
      <c r="P116" s="23">
        <f t="shared" si="18"/>
        <v>107.68</v>
      </c>
      <c r="Q116" s="23">
        <f t="shared" si="19"/>
        <v>20.501342882721584</v>
      </c>
    </row>
    <row r="117" spans="1:17" x14ac:dyDescent="0.25">
      <c r="A117" s="5"/>
      <c r="B117" s="16" t="s">
        <v>124</v>
      </c>
      <c r="C117" s="16">
        <v>2003</v>
      </c>
      <c r="D117" s="16">
        <v>2003</v>
      </c>
      <c r="E117" s="16">
        <v>2003</v>
      </c>
      <c r="F117" s="16">
        <v>1</v>
      </c>
      <c r="G117" s="16" t="s">
        <v>12</v>
      </c>
      <c r="H117" s="16" t="s">
        <v>13</v>
      </c>
      <c r="I117" s="16" t="s">
        <v>14</v>
      </c>
      <c r="J117" s="23">
        <v>109.25</v>
      </c>
      <c r="K117" s="5">
        <v>4</v>
      </c>
      <c r="L117" s="23">
        <f t="shared" si="16"/>
        <v>113.25</v>
      </c>
      <c r="M117" s="23">
        <v>111.61</v>
      </c>
      <c r="N117" s="5">
        <v>6</v>
      </c>
      <c r="O117" s="23">
        <f t="shared" si="17"/>
        <v>117.61</v>
      </c>
      <c r="P117" s="23">
        <f t="shared" si="18"/>
        <v>113.25</v>
      </c>
      <c r="Q117" s="23">
        <f t="shared" si="19"/>
        <v>26.734556848701878</v>
      </c>
    </row>
    <row r="118" spans="1:17" ht="60" x14ac:dyDescent="0.25">
      <c r="A118" s="5"/>
      <c r="B118" s="16" t="s">
        <v>63</v>
      </c>
      <c r="C118" s="16">
        <v>2003</v>
      </c>
      <c r="D118" s="16">
        <v>2003</v>
      </c>
      <c r="E118" s="16">
        <v>2003</v>
      </c>
      <c r="F118" s="16">
        <v>2</v>
      </c>
      <c r="G118" s="16" t="s">
        <v>47</v>
      </c>
      <c r="H118" s="16" t="s">
        <v>73</v>
      </c>
      <c r="I118" s="16" t="s">
        <v>65</v>
      </c>
      <c r="J118" s="23">
        <v>111.64</v>
      </c>
      <c r="K118" s="5">
        <v>4</v>
      </c>
      <c r="L118" s="23">
        <f t="shared" si="16"/>
        <v>115.64</v>
      </c>
      <c r="M118" s="23">
        <v>121.43</v>
      </c>
      <c r="N118" s="5">
        <v>6</v>
      </c>
      <c r="O118" s="23">
        <f t="shared" si="17"/>
        <v>127.43</v>
      </c>
      <c r="P118" s="23">
        <f t="shared" si="18"/>
        <v>115.64</v>
      </c>
      <c r="Q118" s="23">
        <f t="shared" si="19"/>
        <v>29.409131602506715</v>
      </c>
    </row>
    <row r="119" spans="1:17" ht="30" x14ac:dyDescent="0.25">
      <c r="A119" s="5"/>
      <c r="B119" s="16" t="s">
        <v>172</v>
      </c>
      <c r="C119" s="16">
        <v>2004</v>
      </c>
      <c r="D119" s="16">
        <v>2004</v>
      </c>
      <c r="E119" s="16">
        <v>2004</v>
      </c>
      <c r="F119" s="16">
        <v>3</v>
      </c>
      <c r="G119" s="16" t="s">
        <v>19</v>
      </c>
      <c r="H119" s="16" t="s">
        <v>44</v>
      </c>
      <c r="I119" s="16" t="s">
        <v>31</v>
      </c>
      <c r="J119" s="23">
        <v>111.75</v>
      </c>
      <c r="K119" s="5">
        <v>4</v>
      </c>
      <c r="L119" s="23">
        <f t="shared" si="16"/>
        <v>115.75</v>
      </c>
      <c r="M119" s="23"/>
      <c r="N119" s="5"/>
      <c r="O119" s="23" t="s">
        <v>510</v>
      </c>
      <c r="P119" s="23">
        <f t="shared" si="18"/>
        <v>115.75</v>
      </c>
      <c r="Q119" s="23">
        <f t="shared" si="19"/>
        <v>29.532229185317817</v>
      </c>
    </row>
    <row r="120" spans="1:17" ht="60" x14ac:dyDescent="0.25">
      <c r="A120" s="5"/>
      <c r="B120" s="16" t="s">
        <v>107</v>
      </c>
      <c r="C120" s="16">
        <v>2005</v>
      </c>
      <c r="D120" s="16">
        <v>2005</v>
      </c>
      <c r="E120" s="16">
        <v>2005</v>
      </c>
      <c r="F120" s="16" t="s">
        <v>18</v>
      </c>
      <c r="G120" s="16" t="s">
        <v>19</v>
      </c>
      <c r="H120" s="16" t="s">
        <v>77</v>
      </c>
      <c r="I120" s="16" t="s">
        <v>31</v>
      </c>
      <c r="J120" s="23">
        <v>127.38</v>
      </c>
      <c r="K120" s="5">
        <v>6</v>
      </c>
      <c r="L120" s="23">
        <f t="shared" si="16"/>
        <v>133.38</v>
      </c>
      <c r="M120" s="23">
        <v>115.84</v>
      </c>
      <c r="N120" s="5">
        <v>0</v>
      </c>
      <c r="O120" s="23">
        <f t="shared" si="17"/>
        <v>115.84</v>
      </c>
      <c r="P120" s="23">
        <f t="shared" si="18"/>
        <v>115.84</v>
      </c>
      <c r="Q120" s="23">
        <f t="shared" si="19"/>
        <v>29.632945389435996</v>
      </c>
    </row>
    <row r="121" spans="1:17" ht="45" x14ac:dyDescent="0.25">
      <c r="A121" s="5"/>
      <c r="B121" s="16" t="s">
        <v>41</v>
      </c>
      <c r="C121" s="16">
        <v>2004</v>
      </c>
      <c r="D121" s="16">
        <v>2004</v>
      </c>
      <c r="E121" s="16">
        <v>2004</v>
      </c>
      <c r="F121" s="16">
        <v>3</v>
      </c>
      <c r="G121" s="16" t="s">
        <v>43</v>
      </c>
      <c r="H121" s="16" t="s">
        <v>44</v>
      </c>
      <c r="I121" s="16" t="s">
        <v>31</v>
      </c>
      <c r="J121" s="23">
        <v>117.51</v>
      </c>
      <c r="K121" s="5">
        <v>4</v>
      </c>
      <c r="L121" s="23">
        <f t="shared" si="16"/>
        <v>121.51</v>
      </c>
      <c r="M121" s="23">
        <v>116.81</v>
      </c>
      <c r="N121" s="5">
        <v>0</v>
      </c>
      <c r="O121" s="23">
        <f t="shared" si="17"/>
        <v>116.81</v>
      </c>
      <c r="P121" s="23">
        <f t="shared" si="18"/>
        <v>116.81</v>
      </c>
      <c r="Q121" s="23">
        <f t="shared" si="19"/>
        <v>30.718442256042977</v>
      </c>
    </row>
    <row r="122" spans="1:17" x14ac:dyDescent="0.25">
      <c r="A122" s="5"/>
      <c r="B122" s="16" t="s">
        <v>152</v>
      </c>
      <c r="C122" s="16">
        <v>1982</v>
      </c>
      <c r="D122" s="16">
        <v>1982</v>
      </c>
      <c r="E122" s="16">
        <v>1982</v>
      </c>
      <c r="F122" s="16" t="s">
        <v>117</v>
      </c>
      <c r="G122" s="16" t="s">
        <v>12</v>
      </c>
      <c r="H122" s="16" t="s">
        <v>13</v>
      </c>
      <c r="I122" s="16" t="s">
        <v>118</v>
      </c>
      <c r="J122" s="23"/>
      <c r="K122" s="5"/>
      <c r="L122" s="23" t="s">
        <v>510</v>
      </c>
      <c r="M122" s="23">
        <v>127.18</v>
      </c>
      <c r="N122" s="5">
        <v>2</v>
      </c>
      <c r="O122" s="23">
        <f t="shared" si="17"/>
        <v>129.18</v>
      </c>
      <c r="P122" s="23">
        <f t="shared" si="18"/>
        <v>129.18</v>
      </c>
      <c r="Q122" s="23">
        <f t="shared" si="19"/>
        <v>44.561324977618625</v>
      </c>
    </row>
    <row r="123" spans="1:17" ht="30" x14ac:dyDescent="0.25">
      <c r="A123" s="5"/>
      <c r="B123" s="16" t="s">
        <v>38</v>
      </c>
      <c r="C123" s="16">
        <v>2006</v>
      </c>
      <c r="D123" s="16">
        <v>2006</v>
      </c>
      <c r="E123" s="16">
        <v>2006</v>
      </c>
      <c r="F123" s="16" t="s">
        <v>18</v>
      </c>
      <c r="G123" s="16" t="s">
        <v>19</v>
      </c>
      <c r="H123" s="16" t="s">
        <v>20</v>
      </c>
      <c r="I123" s="16" t="s">
        <v>21</v>
      </c>
      <c r="J123" s="23">
        <v>127.66</v>
      </c>
      <c r="K123" s="5">
        <v>2</v>
      </c>
      <c r="L123" s="23">
        <f t="shared" si="16"/>
        <v>129.66</v>
      </c>
      <c r="M123" s="23">
        <v>130.46</v>
      </c>
      <c r="N123" s="5">
        <v>2</v>
      </c>
      <c r="O123" s="23">
        <f t="shared" si="17"/>
        <v>132.46</v>
      </c>
      <c r="P123" s="23">
        <f t="shared" si="18"/>
        <v>129.66</v>
      </c>
      <c r="Q123" s="23">
        <f t="shared" si="19"/>
        <v>45.098478066248873</v>
      </c>
    </row>
    <row r="124" spans="1:17" ht="30" x14ac:dyDescent="0.25">
      <c r="A124" s="5"/>
      <c r="B124" s="16" t="s">
        <v>158</v>
      </c>
      <c r="C124" s="16">
        <v>2003</v>
      </c>
      <c r="D124" s="16">
        <v>2003</v>
      </c>
      <c r="E124" s="16">
        <v>2003</v>
      </c>
      <c r="F124" s="16">
        <v>2</v>
      </c>
      <c r="G124" s="16" t="s">
        <v>47</v>
      </c>
      <c r="H124" s="16" t="s">
        <v>73</v>
      </c>
      <c r="I124" s="16" t="s">
        <v>74</v>
      </c>
      <c r="J124" s="23">
        <v>124.75</v>
      </c>
      <c r="K124" s="5">
        <v>6</v>
      </c>
      <c r="L124" s="23">
        <f t="shared" si="16"/>
        <v>130.75</v>
      </c>
      <c r="M124" s="23">
        <v>132.71</v>
      </c>
      <c r="N124" s="5">
        <v>4</v>
      </c>
      <c r="O124" s="23">
        <f t="shared" si="17"/>
        <v>136.71</v>
      </c>
      <c r="P124" s="23">
        <f t="shared" si="18"/>
        <v>130.75</v>
      </c>
      <c r="Q124" s="23">
        <f t="shared" si="19"/>
        <v>46.31826320501343</v>
      </c>
    </row>
    <row r="125" spans="1:17" ht="30" x14ac:dyDescent="0.25">
      <c r="A125" s="5"/>
      <c r="B125" s="16" t="s">
        <v>170</v>
      </c>
      <c r="C125" s="16">
        <v>2006</v>
      </c>
      <c r="D125" s="16">
        <v>2006</v>
      </c>
      <c r="E125" s="16">
        <v>2006</v>
      </c>
      <c r="F125" s="16" t="s">
        <v>24</v>
      </c>
      <c r="G125" s="16" t="s">
        <v>47</v>
      </c>
      <c r="H125" s="16" t="s">
        <v>47</v>
      </c>
      <c r="I125" s="16" t="s">
        <v>74</v>
      </c>
      <c r="J125" s="23">
        <v>135.59</v>
      </c>
      <c r="K125" s="5">
        <v>4</v>
      </c>
      <c r="L125" s="23">
        <f t="shared" si="16"/>
        <v>139.59</v>
      </c>
      <c r="M125" s="23">
        <v>125.15</v>
      </c>
      <c r="N125" s="5">
        <v>6</v>
      </c>
      <c r="O125" s="23">
        <f t="shared" si="17"/>
        <v>131.15</v>
      </c>
      <c r="P125" s="23">
        <f t="shared" si="18"/>
        <v>131.15</v>
      </c>
      <c r="Q125" s="23">
        <f t="shared" si="19"/>
        <v>46.765890778871992</v>
      </c>
    </row>
    <row r="126" spans="1:17" ht="30" x14ac:dyDescent="0.25">
      <c r="A126" s="5"/>
      <c r="B126" s="16" t="s">
        <v>81</v>
      </c>
      <c r="C126" s="16">
        <v>2006</v>
      </c>
      <c r="D126" s="16">
        <v>2006</v>
      </c>
      <c r="E126" s="16">
        <v>2006</v>
      </c>
      <c r="F126" s="16" t="s">
        <v>18</v>
      </c>
      <c r="G126" s="16" t="s">
        <v>19</v>
      </c>
      <c r="H126" s="16" t="s">
        <v>20</v>
      </c>
      <c r="I126" s="16" t="s">
        <v>21</v>
      </c>
      <c r="J126" s="23">
        <v>147.69</v>
      </c>
      <c r="K126" s="5">
        <v>0</v>
      </c>
      <c r="L126" s="23">
        <f t="shared" si="16"/>
        <v>147.69</v>
      </c>
      <c r="M126" s="23">
        <v>139.21</v>
      </c>
      <c r="N126" s="5">
        <v>0</v>
      </c>
      <c r="O126" s="23">
        <f t="shared" si="17"/>
        <v>139.21</v>
      </c>
      <c r="P126" s="23">
        <f t="shared" si="18"/>
        <v>139.21</v>
      </c>
      <c r="Q126" s="23">
        <f t="shared" si="19"/>
        <v>55.785586392121765</v>
      </c>
    </row>
    <row r="127" spans="1:17" x14ac:dyDescent="0.25">
      <c r="A127" s="5"/>
      <c r="B127" s="16" t="s">
        <v>56</v>
      </c>
      <c r="C127" s="16">
        <v>2004</v>
      </c>
      <c r="D127" s="16">
        <v>2004</v>
      </c>
      <c r="E127" s="16">
        <v>2004</v>
      </c>
      <c r="F127" s="16" t="s">
        <v>18</v>
      </c>
      <c r="G127" s="16" t="s">
        <v>12</v>
      </c>
      <c r="H127" s="16" t="s">
        <v>13</v>
      </c>
      <c r="I127" s="16" t="s">
        <v>14</v>
      </c>
      <c r="J127" s="23">
        <v>142.15</v>
      </c>
      <c r="K127" s="5">
        <v>6</v>
      </c>
      <c r="L127" s="23">
        <f t="shared" si="16"/>
        <v>148.15</v>
      </c>
      <c r="M127" s="23">
        <v>136.32</v>
      </c>
      <c r="N127" s="5">
        <v>8</v>
      </c>
      <c r="O127" s="23">
        <f t="shared" si="17"/>
        <v>144.32</v>
      </c>
      <c r="P127" s="23">
        <f t="shared" si="18"/>
        <v>144.32</v>
      </c>
      <c r="Q127" s="23">
        <f t="shared" si="19"/>
        <v>61.50402864816472</v>
      </c>
    </row>
    <row r="128" spans="1:17" ht="30" x14ac:dyDescent="0.25">
      <c r="A128" s="5"/>
      <c r="B128" s="16" t="s">
        <v>52</v>
      </c>
      <c r="C128" s="16">
        <v>2005</v>
      </c>
      <c r="D128" s="16">
        <v>2004</v>
      </c>
      <c r="E128" s="16">
        <v>2004</v>
      </c>
      <c r="F128" s="16">
        <v>3</v>
      </c>
      <c r="G128" s="16" t="s">
        <v>12</v>
      </c>
      <c r="H128" s="16" t="s">
        <v>53</v>
      </c>
      <c r="I128" s="16" t="s">
        <v>54</v>
      </c>
      <c r="J128" s="23">
        <v>145.72999999999999</v>
      </c>
      <c r="K128" s="5">
        <v>2</v>
      </c>
      <c r="L128" s="23">
        <f t="shared" si="16"/>
        <v>147.72999999999999</v>
      </c>
      <c r="M128" s="23">
        <v>148.52000000000001</v>
      </c>
      <c r="N128" s="5">
        <v>2</v>
      </c>
      <c r="O128" s="23">
        <f t="shared" si="17"/>
        <v>150.52000000000001</v>
      </c>
      <c r="P128" s="23">
        <f t="shared" si="18"/>
        <v>147.72999999999999</v>
      </c>
      <c r="Q128" s="23">
        <f t="shared" si="19"/>
        <v>65.320053715308859</v>
      </c>
    </row>
    <row r="129" spans="1:17" ht="60" x14ac:dyDescent="0.25">
      <c r="A129" s="5"/>
      <c r="B129" s="16" t="s">
        <v>76</v>
      </c>
      <c r="C129" s="16">
        <v>2007</v>
      </c>
      <c r="D129" s="16">
        <v>2007</v>
      </c>
      <c r="E129" s="16">
        <v>2007</v>
      </c>
      <c r="F129" s="16" t="s">
        <v>18</v>
      </c>
      <c r="G129" s="16" t="s">
        <v>19</v>
      </c>
      <c r="H129" s="16" t="s">
        <v>77</v>
      </c>
      <c r="I129" s="16" t="s">
        <v>31</v>
      </c>
      <c r="J129" s="23">
        <v>157.94</v>
      </c>
      <c r="K129" s="5">
        <v>2</v>
      </c>
      <c r="L129" s="23">
        <f t="shared" si="16"/>
        <v>159.94</v>
      </c>
      <c r="M129" s="23">
        <v>148.35</v>
      </c>
      <c r="N129" s="5">
        <v>0</v>
      </c>
      <c r="O129" s="23">
        <f t="shared" si="17"/>
        <v>148.35</v>
      </c>
      <c r="P129" s="23">
        <f t="shared" si="18"/>
        <v>148.35</v>
      </c>
      <c r="Q129" s="23">
        <f t="shared" si="19"/>
        <v>66.01387645478961</v>
      </c>
    </row>
    <row r="130" spans="1:17" ht="30" x14ac:dyDescent="0.25">
      <c r="A130" s="5"/>
      <c r="B130" s="16" t="s">
        <v>188</v>
      </c>
      <c r="C130" s="16">
        <v>2006</v>
      </c>
      <c r="D130" s="16">
        <v>2006</v>
      </c>
      <c r="E130" s="16">
        <v>2006</v>
      </c>
      <c r="F130" s="16" t="s">
        <v>18</v>
      </c>
      <c r="G130" s="16" t="s">
        <v>19</v>
      </c>
      <c r="H130" s="16" t="s">
        <v>20</v>
      </c>
      <c r="I130" s="16" t="s">
        <v>21</v>
      </c>
      <c r="J130" s="23">
        <v>148.79</v>
      </c>
      <c r="K130" s="5">
        <v>6</v>
      </c>
      <c r="L130" s="23">
        <f t="shared" si="16"/>
        <v>154.79</v>
      </c>
      <c r="M130" s="23">
        <v>170.43</v>
      </c>
      <c r="N130" s="5">
        <v>4</v>
      </c>
      <c r="O130" s="23">
        <f t="shared" si="17"/>
        <v>174.43</v>
      </c>
      <c r="P130" s="23">
        <f t="shared" si="18"/>
        <v>154.79</v>
      </c>
      <c r="Q130" s="23">
        <f t="shared" si="19"/>
        <v>73.220680393912247</v>
      </c>
    </row>
    <row r="131" spans="1:17" ht="60" x14ac:dyDescent="0.25">
      <c r="A131" s="5"/>
      <c r="B131" s="16" t="s">
        <v>156</v>
      </c>
      <c r="C131" s="16">
        <v>2007</v>
      </c>
      <c r="D131" s="16">
        <v>2007</v>
      </c>
      <c r="E131" s="16">
        <v>2007</v>
      </c>
      <c r="F131" s="16">
        <v>2</v>
      </c>
      <c r="G131" s="16" t="s">
        <v>47</v>
      </c>
      <c r="H131" s="16" t="s">
        <v>73</v>
      </c>
      <c r="I131" s="16" t="s">
        <v>65</v>
      </c>
      <c r="J131" s="23">
        <v>156.6</v>
      </c>
      <c r="K131" s="5">
        <v>8</v>
      </c>
      <c r="L131" s="23">
        <f t="shared" si="16"/>
        <v>164.6</v>
      </c>
      <c r="M131" s="23">
        <v>156.81</v>
      </c>
      <c r="N131" s="5">
        <v>4</v>
      </c>
      <c r="O131" s="23">
        <f t="shared" si="17"/>
        <v>160.81</v>
      </c>
      <c r="P131" s="23">
        <f t="shared" si="18"/>
        <v>160.81</v>
      </c>
      <c r="Q131" s="23">
        <f t="shared" si="19"/>
        <v>79.957475380483444</v>
      </c>
    </row>
    <row r="132" spans="1:17" ht="30" x14ac:dyDescent="0.25">
      <c r="A132" s="5"/>
      <c r="B132" s="16" t="s">
        <v>103</v>
      </c>
      <c r="C132" s="16">
        <v>2006</v>
      </c>
      <c r="D132" s="16">
        <v>2006</v>
      </c>
      <c r="E132" s="16">
        <v>2006</v>
      </c>
      <c r="F132" s="16">
        <v>3</v>
      </c>
      <c r="G132" s="16" t="s">
        <v>12</v>
      </c>
      <c r="H132" s="16" t="s">
        <v>258</v>
      </c>
      <c r="I132" s="16" t="s">
        <v>54</v>
      </c>
      <c r="J132" s="23">
        <v>162.24</v>
      </c>
      <c r="K132" s="5">
        <v>0</v>
      </c>
      <c r="L132" s="23">
        <f t="shared" si="16"/>
        <v>162.24</v>
      </c>
      <c r="M132" s="23">
        <v>162.85</v>
      </c>
      <c r="N132" s="5">
        <v>2</v>
      </c>
      <c r="O132" s="23">
        <f t="shared" si="17"/>
        <v>164.85</v>
      </c>
      <c r="P132" s="23">
        <f t="shared" si="18"/>
        <v>162.24</v>
      </c>
      <c r="Q132" s="23">
        <f t="shared" si="19"/>
        <v>81.557743957027768</v>
      </c>
    </row>
    <row r="133" spans="1:17" ht="60" x14ac:dyDescent="0.25">
      <c r="A133" s="5"/>
      <c r="B133" s="16" t="s">
        <v>204</v>
      </c>
      <c r="C133" s="16">
        <v>2007</v>
      </c>
      <c r="D133" s="16">
        <v>2007</v>
      </c>
      <c r="E133" s="16">
        <v>2007</v>
      </c>
      <c r="F133" s="16" t="s">
        <v>294</v>
      </c>
      <c r="G133" s="16" t="s">
        <v>47</v>
      </c>
      <c r="H133" s="16" t="s">
        <v>73</v>
      </c>
      <c r="I133" s="16" t="s">
        <v>65</v>
      </c>
      <c r="J133" s="23">
        <v>165.9</v>
      </c>
      <c r="K133" s="5">
        <v>10</v>
      </c>
      <c r="L133" s="23">
        <f t="shared" si="16"/>
        <v>175.9</v>
      </c>
      <c r="M133" s="23">
        <v>164.11</v>
      </c>
      <c r="N133" s="5">
        <v>2</v>
      </c>
      <c r="O133" s="23">
        <f t="shared" si="17"/>
        <v>166.11</v>
      </c>
      <c r="P133" s="23">
        <f t="shared" si="18"/>
        <v>166.11</v>
      </c>
      <c r="Q133" s="23">
        <f t="shared" si="19"/>
        <v>85.888540734109242</v>
      </c>
    </row>
    <row r="134" spans="1:17" ht="30" x14ac:dyDescent="0.25">
      <c r="A134" s="5"/>
      <c r="B134" s="16" t="s">
        <v>194</v>
      </c>
      <c r="C134" s="16">
        <v>2004</v>
      </c>
      <c r="D134" s="16">
        <v>2004</v>
      </c>
      <c r="E134" s="16">
        <v>2004</v>
      </c>
      <c r="F134" s="16" t="s">
        <v>24</v>
      </c>
      <c r="G134" s="16" t="s">
        <v>47</v>
      </c>
      <c r="H134" s="16" t="s">
        <v>73</v>
      </c>
      <c r="I134" s="16" t="s">
        <v>196</v>
      </c>
      <c r="J134" s="23">
        <v>161.72999999999999</v>
      </c>
      <c r="K134" s="5">
        <v>66</v>
      </c>
      <c r="L134" s="23">
        <f t="shared" si="16"/>
        <v>227.73</v>
      </c>
      <c r="M134" s="23">
        <v>154.15</v>
      </c>
      <c r="N134" s="5">
        <v>12</v>
      </c>
      <c r="O134" s="23">
        <f t="shared" si="17"/>
        <v>166.15</v>
      </c>
      <c r="P134" s="23">
        <f t="shared" si="18"/>
        <v>166.15</v>
      </c>
      <c r="Q134" s="23">
        <f t="shared" si="19"/>
        <v>85.933303491495082</v>
      </c>
    </row>
    <row r="135" spans="1:17" ht="30" x14ac:dyDescent="0.25">
      <c r="A135" s="5"/>
      <c r="B135" s="16" t="s">
        <v>61</v>
      </c>
      <c r="C135" s="16">
        <v>2005</v>
      </c>
      <c r="D135" s="16">
        <v>2005</v>
      </c>
      <c r="E135" s="16">
        <v>2005</v>
      </c>
      <c r="F135" s="16">
        <v>3</v>
      </c>
      <c r="G135" s="16" t="s">
        <v>12</v>
      </c>
      <c r="H135" s="16" t="s">
        <v>53</v>
      </c>
      <c r="I135" s="16" t="s">
        <v>54</v>
      </c>
      <c r="J135" s="23">
        <v>164.39</v>
      </c>
      <c r="K135" s="5">
        <v>2</v>
      </c>
      <c r="L135" s="23">
        <f t="shared" si="16"/>
        <v>166.39</v>
      </c>
      <c r="M135" s="23">
        <v>170.37</v>
      </c>
      <c r="N135" s="5">
        <v>0</v>
      </c>
      <c r="O135" s="23">
        <f t="shared" si="17"/>
        <v>170.37</v>
      </c>
      <c r="P135" s="23">
        <f t="shared" si="18"/>
        <v>166.39</v>
      </c>
      <c r="Q135" s="23">
        <f t="shared" si="19"/>
        <v>86.201880035810191</v>
      </c>
    </row>
    <row r="136" spans="1:17" ht="45" x14ac:dyDescent="0.25">
      <c r="A136" s="5"/>
      <c r="B136" s="16" t="s">
        <v>180</v>
      </c>
      <c r="C136" s="16">
        <v>2008</v>
      </c>
      <c r="D136" s="16">
        <v>2008</v>
      </c>
      <c r="E136" s="16">
        <v>2008</v>
      </c>
      <c r="F136" s="16" t="s">
        <v>18</v>
      </c>
      <c r="G136" s="16" t="s">
        <v>43</v>
      </c>
      <c r="H136" s="16" t="s">
        <v>13</v>
      </c>
      <c r="I136" s="16" t="s">
        <v>14</v>
      </c>
      <c r="J136" s="23">
        <v>175.95</v>
      </c>
      <c r="K136" s="5">
        <v>4</v>
      </c>
      <c r="L136" s="23">
        <f t="shared" si="16"/>
        <v>179.95</v>
      </c>
      <c r="M136" s="23">
        <v>189.73</v>
      </c>
      <c r="N136" s="5">
        <v>4</v>
      </c>
      <c r="O136" s="23">
        <f t="shared" si="17"/>
        <v>193.73</v>
      </c>
      <c r="P136" s="23">
        <f t="shared" si="18"/>
        <v>179.95</v>
      </c>
      <c r="Q136" s="23">
        <f t="shared" si="19"/>
        <v>101.37645478961504</v>
      </c>
    </row>
    <row r="137" spans="1:17" x14ac:dyDescent="0.25">
      <c r="A137" s="5"/>
      <c r="B137" s="16" t="s">
        <v>186</v>
      </c>
      <c r="C137" s="16">
        <v>2004</v>
      </c>
      <c r="D137" s="16">
        <v>2004</v>
      </c>
      <c r="E137" s="16">
        <v>2004</v>
      </c>
      <c r="F137" s="16">
        <v>2</v>
      </c>
      <c r="G137" s="16" t="s">
        <v>12</v>
      </c>
      <c r="H137" s="16" t="s">
        <v>13</v>
      </c>
      <c r="I137" s="16" t="s">
        <v>14</v>
      </c>
      <c r="J137" s="23"/>
      <c r="K137" s="5"/>
      <c r="L137" s="23" t="s">
        <v>510</v>
      </c>
      <c r="M137" s="23"/>
      <c r="N137" s="5"/>
      <c r="O137" s="23" t="s">
        <v>510</v>
      </c>
      <c r="P137" s="23"/>
      <c r="Q137" s="23" t="str">
        <f t="shared" si="19"/>
        <v/>
      </c>
    </row>
    <row r="138" spans="1:17" ht="60" x14ac:dyDescent="0.25">
      <c r="A138" s="5"/>
      <c r="B138" s="16" t="s">
        <v>202</v>
      </c>
      <c r="C138" s="16">
        <v>2007</v>
      </c>
      <c r="D138" s="16">
        <v>2007</v>
      </c>
      <c r="E138" s="16">
        <v>2007</v>
      </c>
      <c r="F138" s="16">
        <v>3</v>
      </c>
      <c r="G138" s="16" t="s">
        <v>19</v>
      </c>
      <c r="H138" s="16" t="s">
        <v>77</v>
      </c>
      <c r="I138" s="16" t="s">
        <v>31</v>
      </c>
      <c r="J138" s="23"/>
      <c r="K138" s="5"/>
      <c r="L138" s="23" t="s">
        <v>510</v>
      </c>
      <c r="M138" s="23"/>
      <c r="N138" s="5"/>
      <c r="O138" s="23" t="s">
        <v>510</v>
      </c>
      <c r="P138" s="23"/>
      <c r="Q138" s="23" t="str">
        <f t="shared" si="19"/>
        <v/>
      </c>
    </row>
    <row r="139" spans="1:17" x14ac:dyDescent="0.25">
      <c r="A139" s="5"/>
      <c r="B139" s="16" t="s">
        <v>150</v>
      </c>
      <c r="C139" s="16">
        <v>2003</v>
      </c>
      <c r="D139" s="16">
        <v>2003</v>
      </c>
      <c r="E139" s="16">
        <v>2003</v>
      </c>
      <c r="F139" s="16">
        <v>3</v>
      </c>
      <c r="G139" s="16" t="s">
        <v>12</v>
      </c>
      <c r="H139" s="16" t="s">
        <v>13</v>
      </c>
      <c r="I139" s="16" t="s">
        <v>14</v>
      </c>
      <c r="J139" s="23"/>
      <c r="K139" s="5"/>
      <c r="L139" s="23" t="s">
        <v>510</v>
      </c>
      <c r="M139" s="23"/>
      <c r="N139" s="5"/>
      <c r="O139" s="23" t="s">
        <v>510</v>
      </c>
      <c r="P139" s="23"/>
      <c r="Q139" s="23" t="str">
        <f t="shared" si="19"/>
        <v/>
      </c>
    </row>
    <row r="141" spans="1:17" ht="18.75" x14ac:dyDescent="0.25">
      <c r="A141" s="52" t="s">
        <v>566</v>
      </c>
      <c r="B141" s="52"/>
      <c r="C141" s="52"/>
      <c r="D141" s="52"/>
      <c r="E141" s="52"/>
      <c r="F141" s="52"/>
      <c r="G141" s="52"/>
      <c r="H141" s="52"/>
      <c r="I141" s="52"/>
      <c r="J141" s="52"/>
    </row>
    <row r="142" spans="1:17" x14ac:dyDescent="0.25">
      <c r="A142" s="67" t="s">
        <v>501</v>
      </c>
      <c r="B142" s="67" t="s">
        <v>1</v>
      </c>
      <c r="C142" s="67" t="s">
        <v>2</v>
      </c>
      <c r="D142" s="67" t="s">
        <v>225</v>
      </c>
      <c r="E142" s="67" t="s">
        <v>226</v>
      </c>
      <c r="F142" s="67" t="s">
        <v>3</v>
      </c>
      <c r="G142" s="67" t="s">
        <v>4</v>
      </c>
      <c r="H142" s="67" t="s">
        <v>5</v>
      </c>
      <c r="I142" s="67" t="s">
        <v>6</v>
      </c>
      <c r="J142" s="69" t="s">
        <v>503</v>
      </c>
      <c r="K142" s="70"/>
      <c r="L142" s="71"/>
      <c r="M142" s="69" t="s">
        <v>507</v>
      </c>
      <c r="N142" s="70"/>
      <c r="O142" s="71"/>
      <c r="P142" s="67" t="s">
        <v>508</v>
      </c>
      <c r="Q142" s="67" t="s">
        <v>509</v>
      </c>
    </row>
    <row r="143" spans="1:17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18" t="s">
        <v>504</v>
      </c>
      <c r="K143" s="18" t="s">
        <v>505</v>
      </c>
      <c r="L143" s="18" t="s">
        <v>506</v>
      </c>
      <c r="M143" s="18" t="s">
        <v>504</v>
      </c>
      <c r="N143" s="18" t="s">
        <v>505</v>
      </c>
      <c r="O143" s="18" t="s">
        <v>506</v>
      </c>
      <c r="P143" s="68"/>
      <c r="Q143" s="68"/>
    </row>
    <row r="144" spans="1:17" ht="75" x14ac:dyDescent="0.25">
      <c r="A144" s="20"/>
      <c r="B144" s="21" t="s">
        <v>92</v>
      </c>
      <c r="C144" s="21">
        <v>2002</v>
      </c>
      <c r="D144" s="21">
        <v>2002</v>
      </c>
      <c r="E144" s="21">
        <v>2002</v>
      </c>
      <c r="F144" s="21" t="s">
        <v>59</v>
      </c>
      <c r="G144" s="21" t="s">
        <v>47</v>
      </c>
      <c r="H144" s="21" t="s">
        <v>73</v>
      </c>
      <c r="I144" s="21" t="s">
        <v>382</v>
      </c>
      <c r="J144" s="22">
        <v>115.06</v>
      </c>
      <c r="K144" s="20">
        <v>4</v>
      </c>
      <c r="L144" s="22">
        <f t="shared" ref="L144:L153" si="20">J144+K144</f>
        <v>119.06</v>
      </c>
      <c r="M144" s="22">
        <v>116.78</v>
      </c>
      <c r="N144" s="20">
        <v>4</v>
      </c>
      <c r="O144" s="22">
        <f t="shared" ref="O144:O153" si="21">M144+N144</f>
        <v>120.78</v>
      </c>
      <c r="P144" s="22">
        <f t="shared" ref="P144:P153" si="22">MIN(O144,L144)</f>
        <v>119.06</v>
      </c>
      <c r="Q144" s="22">
        <f t="shared" ref="Q144:Q156" si="23">IF( AND(ISNUMBER(P$144),ISNUMBER(P144)),(P144-P$144)/P$144*100,"")</f>
        <v>0</v>
      </c>
    </row>
    <row r="145" spans="1:17" ht="60" x14ac:dyDescent="0.25">
      <c r="A145" s="5"/>
      <c r="B145" s="16" t="s">
        <v>128</v>
      </c>
      <c r="C145" s="16">
        <v>2005</v>
      </c>
      <c r="D145" s="16">
        <v>2005</v>
      </c>
      <c r="E145" s="16">
        <v>2005</v>
      </c>
      <c r="F145" s="16">
        <v>3</v>
      </c>
      <c r="G145" s="16" t="s">
        <v>19</v>
      </c>
      <c r="H145" s="16" t="s">
        <v>77</v>
      </c>
      <c r="I145" s="16" t="s">
        <v>31</v>
      </c>
      <c r="J145" s="23">
        <v>121.07</v>
      </c>
      <c r="K145" s="5">
        <v>0</v>
      </c>
      <c r="L145" s="23">
        <f t="shared" si="20"/>
        <v>121.07</v>
      </c>
      <c r="M145" s="23">
        <v>123.78</v>
      </c>
      <c r="N145" s="5">
        <v>0</v>
      </c>
      <c r="O145" s="23">
        <f t="shared" si="21"/>
        <v>123.78</v>
      </c>
      <c r="P145" s="23">
        <f t="shared" si="22"/>
        <v>121.07</v>
      </c>
      <c r="Q145" s="23">
        <f t="shared" si="23"/>
        <v>1.6882244246598277</v>
      </c>
    </row>
    <row r="146" spans="1:17" ht="60" x14ac:dyDescent="0.25">
      <c r="A146" s="5"/>
      <c r="B146" s="16" t="s">
        <v>86</v>
      </c>
      <c r="C146" s="16">
        <v>2004</v>
      </c>
      <c r="D146" s="16">
        <v>2004</v>
      </c>
      <c r="E146" s="16">
        <v>2004</v>
      </c>
      <c r="F146" s="16">
        <v>3</v>
      </c>
      <c r="G146" s="16" t="s">
        <v>19</v>
      </c>
      <c r="H146" s="16" t="s">
        <v>77</v>
      </c>
      <c r="I146" s="16" t="s">
        <v>31</v>
      </c>
      <c r="J146" s="23">
        <v>119.88</v>
      </c>
      <c r="K146" s="5">
        <v>6</v>
      </c>
      <c r="L146" s="23">
        <f t="shared" si="20"/>
        <v>125.88</v>
      </c>
      <c r="M146" s="23">
        <v>122.34</v>
      </c>
      <c r="N146" s="5">
        <v>4</v>
      </c>
      <c r="O146" s="23">
        <f t="shared" si="21"/>
        <v>126.34</v>
      </c>
      <c r="P146" s="23">
        <f t="shared" si="22"/>
        <v>125.88</v>
      </c>
      <c r="Q146" s="23">
        <f t="shared" si="23"/>
        <v>5.7282042667562516</v>
      </c>
    </row>
    <row r="147" spans="1:17" x14ac:dyDescent="0.25">
      <c r="A147" s="5"/>
      <c r="B147" s="16" t="s">
        <v>198</v>
      </c>
      <c r="C147" s="16">
        <v>2005</v>
      </c>
      <c r="D147" s="16">
        <v>2004</v>
      </c>
      <c r="E147" s="16">
        <v>2004</v>
      </c>
      <c r="F147" s="16">
        <v>2</v>
      </c>
      <c r="G147" s="16" t="s">
        <v>12</v>
      </c>
      <c r="H147" s="16" t="s">
        <v>13</v>
      </c>
      <c r="I147" s="16" t="s">
        <v>14</v>
      </c>
      <c r="J147" s="23">
        <v>140.22999999999999</v>
      </c>
      <c r="K147" s="5">
        <v>0</v>
      </c>
      <c r="L147" s="23">
        <f t="shared" si="20"/>
        <v>140.22999999999999</v>
      </c>
      <c r="M147" s="23">
        <v>161.06</v>
      </c>
      <c r="N147" s="5">
        <v>8</v>
      </c>
      <c r="O147" s="23">
        <f t="shared" si="21"/>
        <v>169.06</v>
      </c>
      <c r="P147" s="23">
        <f t="shared" si="22"/>
        <v>140.22999999999999</v>
      </c>
      <c r="Q147" s="23">
        <f t="shared" si="23"/>
        <v>17.780950781118754</v>
      </c>
    </row>
    <row r="148" spans="1:17" ht="30" x14ac:dyDescent="0.25">
      <c r="A148" s="5"/>
      <c r="B148" s="16" t="s">
        <v>46</v>
      </c>
      <c r="C148" s="16">
        <v>2005</v>
      </c>
      <c r="D148" s="16">
        <v>2005</v>
      </c>
      <c r="E148" s="16">
        <v>2005</v>
      </c>
      <c r="F148" s="16" t="s">
        <v>24</v>
      </c>
      <c r="G148" s="16" t="s">
        <v>47</v>
      </c>
      <c r="H148" s="16" t="s">
        <v>73</v>
      </c>
      <c r="I148" s="16" t="s">
        <v>74</v>
      </c>
      <c r="J148" s="23">
        <v>140.27000000000001</v>
      </c>
      <c r="K148" s="5">
        <v>4</v>
      </c>
      <c r="L148" s="23">
        <f t="shared" si="20"/>
        <v>144.27000000000001</v>
      </c>
      <c r="M148" s="23">
        <v>134.56</v>
      </c>
      <c r="N148" s="5">
        <v>26</v>
      </c>
      <c r="O148" s="23">
        <f t="shared" si="21"/>
        <v>160.56</v>
      </c>
      <c r="P148" s="23">
        <f t="shared" si="22"/>
        <v>144.27000000000001</v>
      </c>
      <c r="Q148" s="23">
        <f t="shared" si="23"/>
        <v>21.174197883420131</v>
      </c>
    </row>
    <row r="149" spans="1:17" x14ac:dyDescent="0.25">
      <c r="A149" s="5"/>
      <c r="B149" s="16" t="s">
        <v>79</v>
      </c>
      <c r="C149" s="16">
        <v>2001</v>
      </c>
      <c r="D149" s="16">
        <v>2001</v>
      </c>
      <c r="E149" s="16">
        <v>2001</v>
      </c>
      <c r="F149" s="16">
        <v>1</v>
      </c>
      <c r="G149" s="16" t="s">
        <v>12</v>
      </c>
      <c r="H149" s="16" t="s">
        <v>13</v>
      </c>
      <c r="I149" s="16" t="s">
        <v>14</v>
      </c>
      <c r="J149" s="23">
        <v>154.19999999999999</v>
      </c>
      <c r="K149" s="5">
        <v>0</v>
      </c>
      <c r="L149" s="23">
        <f t="shared" si="20"/>
        <v>154.19999999999999</v>
      </c>
      <c r="M149" s="23">
        <v>158.13999999999999</v>
      </c>
      <c r="N149" s="5">
        <v>0</v>
      </c>
      <c r="O149" s="23">
        <f t="shared" si="21"/>
        <v>158.13999999999999</v>
      </c>
      <c r="P149" s="23">
        <f t="shared" si="22"/>
        <v>154.19999999999999</v>
      </c>
      <c r="Q149" s="23">
        <f t="shared" si="23"/>
        <v>29.514530488829148</v>
      </c>
    </row>
    <row r="150" spans="1:17" ht="30" x14ac:dyDescent="0.25">
      <c r="A150" s="5"/>
      <c r="B150" s="16" t="s">
        <v>72</v>
      </c>
      <c r="C150" s="16">
        <v>2005</v>
      </c>
      <c r="D150" s="16">
        <v>2005</v>
      </c>
      <c r="E150" s="16">
        <v>2005</v>
      </c>
      <c r="F150" s="16" t="s">
        <v>24</v>
      </c>
      <c r="G150" s="16" t="s">
        <v>47</v>
      </c>
      <c r="H150" s="16" t="s">
        <v>73</v>
      </c>
      <c r="I150" s="16" t="s">
        <v>74</v>
      </c>
      <c r="J150" s="23">
        <v>147.96</v>
      </c>
      <c r="K150" s="5">
        <v>14</v>
      </c>
      <c r="L150" s="23">
        <f t="shared" si="20"/>
        <v>161.96</v>
      </c>
      <c r="M150" s="23">
        <v>159.9</v>
      </c>
      <c r="N150" s="5">
        <v>2</v>
      </c>
      <c r="O150" s="23">
        <f t="shared" si="21"/>
        <v>161.9</v>
      </c>
      <c r="P150" s="23">
        <f t="shared" si="22"/>
        <v>161.9</v>
      </c>
      <c r="Q150" s="23">
        <f t="shared" si="23"/>
        <v>35.981857886779778</v>
      </c>
    </row>
    <row r="151" spans="1:17" ht="60" x14ac:dyDescent="0.25">
      <c r="A151" s="5"/>
      <c r="B151" s="16" t="s">
        <v>391</v>
      </c>
      <c r="C151" s="16">
        <v>2007</v>
      </c>
      <c r="D151" s="16">
        <v>2007</v>
      </c>
      <c r="E151" s="16">
        <v>2007</v>
      </c>
      <c r="F151" s="16" t="s">
        <v>18</v>
      </c>
      <c r="G151" s="16" t="s">
        <v>19</v>
      </c>
      <c r="H151" s="16" t="s">
        <v>77</v>
      </c>
      <c r="I151" s="16" t="s">
        <v>162</v>
      </c>
      <c r="J151" s="23">
        <v>180.21</v>
      </c>
      <c r="K151" s="5">
        <v>2</v>
      </c>
      <c r="L151" s="23">
        <f t="shared" si="20"/>
        <v>182.21</v>
      </c>
      <c r="M151" s="23"/>
      <c r="N151" s="5"/>
      <c r="O151" s="23" t="s">
        <v>510</v>
      </c>
      <c r="P151" s="23">
        <f t="shared" si="22"/>
        <v>182.21</v>
      </c>
      <c r="Q151" s="23">
        <f t="shared" si="23"/>
        <v>53.040483789685879</v>
      </c>
    </row>
    <row r="152" spans="1:17" ht="30" x14ac:dyDescent="0.25">
      <c r="A152" s="5"/>
      <c r="B152" s="16" t="s">
        <v>105</v>
      </c>
      <c r="C152" s="16">
        <v>2005</v>
      </c>
      <c r="D152" s="16">
        <v>2005</v>
      </c>
      <c r="E152" s="16">
        <v>2005</v>
      </c>
      <c r="F152" s="16" t="s">
        <v>24</v>
      </c>
      <c r="G152" s="16" t="s">
        <v>47</v>
      </c>
      <c r="H152" s="16" t="s">
        <v>73</v>
      </c>
      <c r="I152" s="16" t="s">
        <v>74</v>
      </c>
      <c r="J152" s="23">
        <v>210.86</v>
      </c>
      <c r="K152" s="5">
        <v>12</v>
      </c>
      <c r="L152" s="23">
        <f t="shared" si="20"/>
        <v>222.86</v>
      </c>
      <c r="M152" s="23">
        <v>182.68</v>
      </c>
      <c r="N152" s="5">
        <v>6</v>
      </c>
      <c r="O152" s="23">
        <f t="shared" si="21"/>
        <v>188.68</v>
      </c>
      <c r="P152" s="23">
        <f t="shared" si="22"/>
        <v>188.68</v>
      </c>
      <c r="Q152" s="23">
        <f t="shared" si="23"/>
        <v>58.474718629262554</v>
      </c>
    </row>
    <row r="153" spans="1:17" ht="30" x14ac:dyDescent="0.25">
      <c r="A153" s="5"/>
      <c r="B153" s="16" t="s">
        <v>95</v>
      </c>
      <c r="C153" s="16">
        <v>2008</v>
      </c>
      <c r="D153" s="16">
        <v>2008</v>
      </c>
      <c r="E153" s="16">
        <v>2008</v>
      </c>
      <c r="F153" s="16" t="s">
        <v>24</v>
      </c>
      <c r="G153" s="16" t="s">
        <v>47</v>
      </c>
      <c r="H153" s="16" t="s">
        <v>73</v>
      </c>
      <c r="I153" s="16" t="s">
        <v>74</v>
      </c>
      <c r="J153" s="23">
        <v>285.33999999999997</v>
      </c>
      <c r="K153" s="5">
        <v>58</v>
      </c>
      <c r="L153" s="23">
        <f t="shared" si="20"/>
        <v>343.34</v>
      </c>
      <c r="M153" s="23">
        <v>302.77999999999997</v>
      </c>
      <c r="N153" s="5">
        <v>8</v>
      </c>
      <c r="O153" s="23">
        <f t="shared" si="21"/>
        <v>310.77999999999997</v>
      </c>
      <c r="P153" s="23">
        <f t="shared" si="22"/>
        <v>310.77999999999997</v>
      </c>
      <c r="Q153" s="23">
        <f t="shared" si="23"/>
        <v>161.02805308247937</v>
      </c>
    </row>
    <row r="154" spans="1:17" ht="30" x14ac:dyDescent="0.25">
      <c r="A154" s="5"/>
      <c r="B154" s="16" t="s">
        <v>166</v>
      </c>
      <c r="C154" s="16">
        <v>2011</v>
      </c>
      <c r="D154" s="16">
        <v>2011</v>
      </c>
      <c r="E154" s="16">
        <v>2011</v>
      </c>
      <c r="F154" s="16" t="s">
        <v>18</v>
      </c>
      <c r="G154" s="16" t="s">
        <v>19</v>
      </c>
      <c r="H154" s="16" t="s">
        <v>20</v>
      </c>
      <c r="I154" s="16" t="s">
        <v>21</v>
      </c>
      <c r="J154" s="23"/>
      <c r="K154" s="5"/>
      <c r="L154" s="23" t="s">
        <v>510</v>
      </c>
      <c r="M154" s="23"/>
      <c r="N154" s="5"/>
      <c r="O154" s="23" t="s">
        <v>510</v>
      </c>
      <c r="P154" s="23"/>
      <c r="Q154" s="23" t="str">
        <f t="shared" si="23"/>
        <v/>
      </c>
    </row>
    <row r="155" spans="1:17" ht="60" x14ac:dyDescent="0.25">
      <c r="A155" s="5"/>
      <c r="B155" s="16" t="s">
        <v>147</v>
      </c>
      <c r="C155" s="16">
        <v>2003</v>
      </c>
      <c r="D155" s="16">
        <v>2003</v>
      </c>
      <c r="E155" s="16">
        <v>2003</v>
      </c>
      <c r="F155" s="16" t="s">
        <v>59</v>
      </c>
      <c r="G155" s="16" t="s">
        <v>12</v>
      </c>
      <c r="H155" s="16" t="s">
        <v>389</v>
      </c>
      <c r="I155" s="16" t="s">
        <v>257</v>
      </c>
      <c r="J155" s="23"/>
      <c r="K155" s="5"/>
      <c r="L155" s="23" t="s">
        <v>510</v>
      </c>
      <c r="M155" s="23"/>
      <c r="N155" s="5"/>
      <c r="O155" s="23" t="s">
        <v>510</v>
      </c>
      <c r="P155" s="23"/>
      <c r="Q155" s="23" t="str">
        <f t="shared" si="23"/>
        <v/>
      </c>
    </row>
    <row r="156" spans="1:17" ht="30" x14ac:dyDescent="0.25">
      <c r="A156" s="5"/>
      <c r="B156" s="16" t="s">
        <v>137</v>
      </c>
      <c r="C156" s="16">
        <v>2003</v>
      </c>
      <c r="D156" s="16">
        <v>2003</v>
      </c>
      <c r="E156" s="16">
        <v>2003</v>
      </c>
      <c r="F156" s="16">
        <v>3</v>
      </c>
      <c r="G156" s="16" t="s">
        <v>12</v>
      </c>
      <c r="H156" s="16" t="s">
        <v>53</v>
      </c>
      <c r="I156" s="16" t="s">
        <v>54</v>
      </c>
      <c r="J156" s="23"/>
      <c r="K156" s="5"/>
      <c r="L156" s="23" t="s">
        <v>510</v>
      </c>
      <c r="M156" s="23"/>
      <c r="N156" s="5"/>
      <c r="O156" s="23" t="s">
        <v>510</v>
      </c>
      <c r="P156" s="23"/>
      <c r="Q156" s="23" t="str">
        <f t="shared" si="23"/>
        <v/>
      </c>
    </row>
    <row r="158" spans="1:17" ht="18.75" x14ac:dyDescent="0.25">
      <c r="A158" s="52" t="s">
        <v>567</v>
      </c>
      <c r="B158" s="52"/>
      <c r="C158" s="52"/>
      <c r="D158" s="52"/>
      <c r="E158" s="52"/>
      <c r="F158" s="52"/>
      <c r="G158" s="52"/>
      <c r="H158" s="52"/>
      <c r="I158" s="52"/>
      <c r="J158" s="52"/>
    </row>
    <row r="159" spans="1:17" x14ac:dyDescent="0.25">
      <c r="A159" s="67" t="s">
        <v>501</v>
      </c>
      <c r="B159" s="67" t="s">
        <v>1</v>
      </c>
      <c r="C159" s="67" t="s">
        <v>2</v>
      </c>
      <c r="D159" s="67" t="s">
        <v>225</v>
      </c>
      <c r="E159" s="67" t="s">
        <v>226</v>
      </c>
      <c r="F159" s="67" t="s">
        <v>3</v>
      </c>
      <c r="G159" s="67" t="s">
        <v>4</v>
      </c>
      <c r="H159" s="67" t="s">
        <v>5</v>
      </c>
      <c r="I159" s="67" t="s">
        <v>6</v>
      </c>
      <c r="J159" s="69" t="s">
        <v>503</v>
      </c>
      <c r="K159" s="70"/>
      <c r="L159" s="71"/>
      <c r="M159" s="69" t="s">
        <v>507</v>
      </c>
      <c r="N159" s="70"/>
      <c r="O159" s="71"/>
      <c r="P159" s="67" t="s">
        <v>508</v>
      </c>
      <c r="Q159" s="67" t="s">
        <v>509</v>
      </c>
    </row>
    <row r="160" spans="1:17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18" t="s">
        <v>504</v>
      </c>
      <c r="K160" s="18" t="s">
        <v>505</v>
      </c>
      <c r="L160" s="18" t="s">
        <v>506</v>
      </c>
      <c r="M160" s="18" t="s">
        <v>504</v>
      </c>
      <c r="N160" s="18" t="s">
        <v>505</v>
      </c>
      <c r="O160" s="18" t="s">
        <v>506</v>
      </c>
      <c r="P160" s="68"/>
      <c r="Q160" s="68"/>
    </row>
    <row r="161" spans="1:17" ht="105" x14ac:dyDescent="0.25">
      <c r="A161" s="20"/>
      <c r="B161" s="21" t="s">
        <v>568</v>
      </c>
      <c r="C161" s="21" t="s">
        <v>569</v>
      </c>
      <c r="D161" s="21">
        <v>2002</v>
      </c>
      <c r="E161" s="21">
        <v>2000</v>
      </c>
      <c r="F161" s="21" t="s">
        <v>570</v>
      </c>
      <c r="G161" s="21" t="s">
        <v>262</v>
      </c>
      <c r="H161" s="21" t="s">
        <v>73</v>
      </c>
      <c r="I161" s="21" t="s">
        <v>475</v>
      </c>
      <c r="J161" s="22">
        <v>125.34</v>
      </c>
      <c r="K161" s="20">
        <v>0</v>
      </c>
      <c r="L161" s="22">
        <f t="shared" ref="L161:L171" si="24">J161+K161</f>
        <v>125.34</v>
      </c>
      <c r="M161" s="22">
        <v>119.28</v>
      </c>
      <c r="N161" s="20">
        <v>0</v>
      </c>
      <c r="O161" s="22">
        <f t="shared" ref="O161:O171" si="25">M161+N161</f>
        <v>119.28</v>
      </c>
      <c r="P161" s="22">
        <f t="shared" ref="P161:P171" si="26">MIN(O161,L161)</f>
        <v>119.28</v>
      </c>
      <c r="Q161" s="22">
        <f t="shared" ref="Q161:Q171" si="27">IF( AND(ISNUMBER(P$161),ISNUMBER(P161)),(P161-P$161)/P$161*100,"")</f>
        <v>0</v>
      </c>
    </row>
    <row r="162" spans="1:17" ht="75" x14ac:dyDescent="0.25">
      <c r="A162" s="5"/>
      <c r="B162" s="16" t="s">
        <v>581</v>
      </c>
      <c r="C162" s="16" t="s">
        <v>582</v>
      </c>
      <c r="D162" s="16">
        <v>2005</v>
      </c>
      <c r="E162" s="16">
        <v>2004</v>
      </c>
      <c r="F162" s="16" t="s">
        <v>583</v>
      </c>
      <c r="G162" s="16" t="s">
        <v>47</v>
      </c>
      <c r="H162" s="16" t="s">
        <v>73</v>
      </c>
      <c r="I162" s="16" t="s">
        <v>494</v>
      </c>
      <c r="J162" s="23">
        <v>126.28</v>
      </c>
      <c r="K162" s="5">
        <v>0</v>
      </c>
      <c r="L162" s="23">
        <f t="shared" si="24"/>
        <v>126.28</v>
      </c>
      <c r="M162" s="23">
        <v>138.5</v>
      </c>
      <c r="N162" s="5">
        <v>12</v>
      </c>
      <c r="O162" s="23">
        <f t="shared" si="25"/>
        <v>150.5</v>
      </c>
      <c r="P162" s="23">
        <f t="shared" si="26"/>
        <v>126.28</v>
      </c>
      <c r="Q162" s="23">
        <f t="shared" si="27"/>
        <v>5.868544600938967</v>
      </c>
    </row>
    <row r="163" spans="1:17" ht="120" x14ac:dyDescent="0.25">
      <c r="A163" s="5"/>
      <c r="B163" s="16" t="s">
        <v>576</v>
      </c>
      <c r="C163" s="16" t="s">
        <v>525</v>
      </c>
      <c r="D163" s="16">
        <v>2004</v>
      </c>
      <c r="E163" s="16">
        <v>2002</v>
      </c>
      <c r="F163" s="16" t="s">
        <v>561</v>
      </c>
      <c r="G163" s="16" t="s">
        <v>68</v>
      </c>
      <c r="H163" s="16" t="s">
        <v>458</v>
      </c>
      <c r="I163" s="16" t="s">
        <v>31</v>
      </c>
      <c r="J163" s="23">
        <v>140.18</v>
      </c>
      <c r="K163" s="5">
        <v>0</v>
      </c>
      <c r="L163" s="23">
        <f t="shared" si="24"/>
        <v>140.18</v>
      </c>
      <c r="M163" s="23">
        <v>126.24</v>
      </c>
      <c r="N163" s="5">
        <v>2</v>
      </c>
      <c r="O163" s="23">
        <f t="shared" si="25"/>
        <v>128.24</v>
      </c>
      <c r="P163" s="23">
        <f t="shared" si="26"/>
        <v>128.24</v>
      </c>
      <c r="Q163" s="23">
        <f t="shared" si="27"/>
        <v>7.5117370892018851</v>
      </c>
    </row>
    <row r="164" spans="1:17" ht="120" x14ac:dyDescent="0.25">
      <c r="A164" s="5"/>
      <c r="B164" s="16" t="s">
        <v>574</v>
      </c>
      <c r="C164" s="16" t="s">
        <v>575</v>
      </c>
      <c r="D164" s="16">
        <v>2005</v>
      </c>
      <c r="E164" s="16">
        <v>2002</v>
      </c>
      <c r="F164" s="16" t="s">
        <v>554</v>
      </c>
      <c r="G164" s="16" t="s">
        <v>19</v>
      </c>
      <c r="H164" s="16" t="s">
        <v>458</v>
      </c>
      <c r="I164" s="16" t="s">
        <v>31</v>
      </c>
      <c r="J164" s="23">
        <v>127.45</v>
      </c>
      <c r="K164" s="5">
        <v>2</v>
      </c>
      <c r="L164" s="23">
        <f t="shared" si="24"/>
        <v>129.44999999999999</v>
      </c>
      <c r="M164" s="23">
        <v>126.81</v>
      </c>
      <c r="N164" s="5">
        <v>4</v>
      </c>
      <c r="O164" s="23">
        <f t="shared" si="25"/>
        <v>130.81</v>
      </c>
      <c r="P164" s="23">
        <f t="shared" si="26"/>
        <v>129.44999999999999</v>
      </c>
      <c r="Q164" s="23">
        <f t="shared" si="27"/>
        <v>8.526156941649889</v>
      </c>
    </row>
    <row r="165" spans="1:17" ht="45" x14ac:dyDescent="0.25">
      <c r="A165" s="5"/>
      <c r="B165" s="16" t="s">
        <v>579</v>
      </c>
      <c r="C165" s="16" t="s">
        <v>580</v>
      </c>
      <c r="D165" s="16">
        <v>1998</v>
      </c>
      <c r="E165" s="16">
        <v>1992</v>
      </c>
      <c r="F165" s="16" t="s">
        <v>520</v>
      </c>
      <c r="G165" s="16" t="s">
        <v>12</v>
      </c>
      <c r="H165" s="16" t="s">
        <v>13</v>
      </c>
      <c r="I165" s="16" t="s">
        <v>462</v>
      </c>
      <c r="J165" s="23">
        <v>130.57</v>
      </c>
      <c r="K165" s="5">
        <v>2</v>
      </c>
      <c r="L165" s="23">
        <f t="shared" si="24"/>
        <v>132.57</v>
      </c>
      <c r="M165" s="23"/>
      <c r="N165" s="5"/>
      <c r="O165" s="23" t="s">
        <v>510</v>
      </c>
      <c r="P165" s="23">
        <f t="shared" si="26"/>
        <v>132.57</v>
      </c>
      <c r="Q165" s="23">
        <f t="shared" si="27"/>
        <v>11.141851106639834</v>
      </c>
    </row>
    <row r="166" spans="1:17" ht="60" x14ac:dyDescent="0.25">
      <c r="A166" s="5"/>
      <c r="B166" s="16" t="s">
        <v>571</v>
      </c>
      <c r="C166" s="16" t="s">
        <v>572</v>
      </c>
      <c r="D166" s="16">
        <v>2005</v>
      </c>
      <c r="E166" s="16">
        <v>2003</v>
      </c>
      <c r="F166" s="16" t="s">
        <v>573</v>
      </c>
      <c r="G166" s="16" t="s">
        <v>47</v>
      </c>
      <c r="H166" s="16" t="s">
        <v>73</v>
      </c>
      <c r="I166" s="16" t="s">
        <v>467</v>
      </c>
      <c r="J166" s="23">
        <v>136.19</v>
      </c>
      <c r="K166" s="5">
        <v>50</v>
      </c>
      <c r="L166" s="23">
        <f t="shared" si="24"/>
        <v>186.19</v>
      </c>
      <c r="M166" s="23">
        <v>133.69999999999999</v>
      </c>
      <c r="N166" s="5">
        <v>0</v>
      </c>
      <c r="O166" s="23">
        <f t="shared" si="25"/>
        <v>133.69999999999999</v>
      </c>
      <c r="P166" s="23">
        <f t="shared" si="26"/>
        <v>133.69999999999999</v>
      </c>
      <c r="Q166" s="23">
        <f t="shared" si="27"/>
        <v>12.089201877934261</v>
      </c>
    </row>
    <row r="167" spans="1:17" ht="30" x14ac:dyDescent="0.25">
      <c r="A167" s="5"/>
      <c r="B167" s="16" t="s">
        <v>585</v>
      </c>
      <c r="C167" s="16" t="s">
        <v>586</v>
      </c>
      <c r="D167" s="16">
        <v>2002</v>
      </c>
      <c r="E167" s="16">
        <v>2001</v>
      </c>
      <c r="F167" s="16" t="s">
        <v>514</v>
      </c>
      <c r="G167" s="16" t="s">
        <v>12</v>
      </c>
      <c r="H167" s="16" t="s">
        <v>13</v>
      </c>
      <c r="I167" s="16" t="s">
        <v>14</v>
      </c>
      <c r="J167" s="23">
        <v>133.31</v>
      </c>
      <c r="K167" s="5">
        <v>2</v>
      </c>
      <c r="L167" s="23">
        <f t="shared" si="24"/>
        <v>135.31</v>
      </c>
      <c r="M167" s="23"/>
      <c r="N167" s="5"/>
      <c r="O167" s="23" t="s">
        <v>510</v>
      </c>
      <c r="P167" s="23">
        <f t="shared" si="26"/>
        <v>135.31</v>
      </c>
      <c r="Q167" s="23">
        <f t="shared" si="27"/>
        <v>13.438967136150234</v>
      </c>
    </row>
    <row r="168" spans="1:17" ht="120" x14ac:dyDescent="0.25">
      <c r="A168" s="5"/>
      <c r="B168" s="16" t="s">
        <v>577</v>
      </c>
      <c r="C168" s="16" t="s">
        <v>578</v>
      </c>
      <c r="D168" s="16">
        <v>2007</v>
      </c>
      <c r="E168" s="16">
        <v>2002</v>
      </c>
      <c r="F168" s="16" t="s">
        <v>529</v>
      </c>
      <c r="G168" s="16" t="s">
        <v>19</v>
      </c>
      <c r="H168" s="16" t="s">
        <v>458</v>
      </c>
      <c r="I168" s="16" t="s">
        <v>479</v>
      </c>
      <c r="J168" s="23">
        <v>135.12</v>
      </c>
      <c r="K168" s="5">
        <v>2</v>
      </c>
      <c r="L168" s="23">
        <f t="shared" si="24"/>
        <v>137.12</v>
      </c>
      <c r="M168" s="23">
        <v>163.03</v>
      </c>
      <c r="N168" s="5">
        <v>0</v>
      </c>
      <c r="O168" s="23">
        <f t="shared" si="25"/>
        <v>163.03</v>
      </c>
      <c r="P168" s="23">
        <f t="shared" si="26"/>
        <v>137.12</v>
      </c>
      <c r="Q168" s="23">
        <f t="shared" si="27"/>
        <v>14.956405097250169</v>
      </c>
    </row>
    <row r="169" spans="1:17" ht="30" x14ac:dyDescent="0.25">
      <c r="A169" s="5"/>
      <c r="B169" s="16" t="s">
        <v>584</v>
      </c>
      <c r="C169" s="16" t="s">
        <v>572</v>
      </c>
      <c r="D169" s="16">
        <v>2005</v>
      </c>
      <c r="E169" s="16">
        <v>2003</v>
      </c>
      <c r="F169" s="16" t="s">
        <v>583</v>
      </c>
      <c r="G169" s="16" t="s">
        <v>47</v>
      </c>
      <c r="H169" s="16" t="s">
        <v>73</v>
      </c>
      <c r="I169" s="16" t="s">
        <v>74</v>
      </c>
      <c r="J169" s="23">
        <v>148.38</v>
      </c>
      <c r="K169" s="5">
        <v>4</v>
      </c>
      <c r="L169" s="23">
        <f t="shared" si="24"/>
        <v>152.38</v>
      </c>
      <c r="M169" s="23">
        <v>146.34</v>
      </c>
      <c r="N169" s="5">
        <v>4</v>
      </c>
      <c r="O169" s="23">
        <f t="shared" si="25"/>
        <v>150.34</v>
      </c>
      <c r="P169" s="23">
        <f t="shared" si="26"/>
        <v>150.34</v>
      </c>
      <c r="Q169" s="23">
        <f t="shared" si="27"/>
        <v>26.039570757880622</v>
      </c>
    </row>
    <row r="170" spans="1:17" ht="60" x14ac:dyDescent="0.25">
      <c r="A170" s="5"/>
      <c r="B170" s="16" t="s">
        <v>589</v>
      </c>
      <c r="C170" s="16" t="s">
        <v>590</v>
      </c>
      <c r="D170" s="16">
        <v>2008</v>
      </c>
      <c r="E170" s="16">
        <v>2006</v>
      </c>
      <c r="F170" s="16" t="s">
        <v>542</v>
      </c>
      <c r="G170" s="16" t="s">
        <v>47</v>
      </c>
      <c r="H170" s="16" t="s">
        <v>73</v>
      </c>
      <c r="I170" s="16" t="s">
        <v>349</v>
      </c>
      <c r="J170" s="23">
        <v>148.53</v>
      </c>
      <c r="K170" s="5">
        <v>6</v>
      </c>
      <c r="L170" s="23">
        <f t="shared" si="24"/>
        <v>154.53</v>
      </c>
      <c r="M170" s="23">
        <v>196.03</v>
      </c>
      <c r="N170" s="5">
        <v>10</v>
      </c>
      <c r="O170" s="23">
        <f t="shared" si="25"/>
        <v>206.03</v>
      </c>
      <c r="P170" s="23">
        <f t="shared" si="26"/>
        <v>154.53</v>
      </c>
      <c r="Q170" s="23">
        <f t="shared" si="27"/>
        <v>29.552313883299796</v>
      </c>
    </row>
    <row r="171" spans="1:17" ht="30" x14ac:dyDescent="0.25">
      <c r="A171" s="5"/>
      <c r="B171" s="16" t="s">
        <v>587</v>
      </c>
      <c r="C171" s="16" t="s">
        <v>588</v>
      </c>
      <c r="D171" s="16">
        <v>2008</v>
      </c>
      <c r="E171" s="16">
        <v>2007</v>
      </c>
      <c r="F171" s="16" t="s">
        <v>583</v>
      </c>
      <c r="G171" s="16" t="s">
        <v>47</v>
      </c>
      <c r="H171" s="16" t="s">
        <v>73</v>
      </c>
      <c r="I171" s="16" t="s">
        <v>74</v>
      </c>
      <c r="J171" s="23">
        <v>184.03</v>
      </c>
      <c r="K171" s="5">
        <v>16</v>
      </c>
      <c r="L171" s="23">
        <f t="shared" si="24"/>
        <v>200.03</v>
      </c>
      <c r="M171" s="23">
        <v>178.43</v>
      </c>
      <c r="N171" s="5">
        <v>10</v>
      </c>
      <c r="O171" s="23">
        <f t="shared" si="25"/>
        <v>188.43</v>
      </c>
      <c r="P171" s="23">
        <f t="shared" si="26"/>
        <v>188.43</v>
      </c>
      <c r="Q171" s="23">
        <f t="shared" si="27"/>
        <v>57.972837022132808</v>
      </c>
    </row>
  </sheetData>
  <mergeCells count="90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65:Q66"/>
    <mergeCell ref="P8:P9"/>
    <mergeCell ref="Q8:Q9"/>
    <mergeCell ref="A65:A66"/>
    <mergeCell ref="B65:B66"/>
    <mergeCell ref="C65:C66"/>
    <mergeCell ref="D65:D66"/>
    <mergeCell ref="E65:E66"/>
    <mergeCell ref="F65:F66"/>
    <mergeCell ref="G65:G66"/>
    <mergeCell ref="H65:H66"/>
    <mergeCell ref="G8:G9"/>
    <mergeCell ref="H8:H9"/>
    <mergeCell ref="I8:I9"/>
    <mergeCell ref="I65:I66"/>
    <mergeCell ref="A64:J64"/>
    <mergeCell ref="J65:L65"/>
    <mergeCell ref="M65:O65"/>
    <mergeCell ref="P65:P66"/>
    <mergeCell ref="A81:J81"/>
    <mergeCell ref="J82:L82"/>
    <mergeCell ref="M82:O82"/>
    <mergeCell ref="A82:A83"/>
    <mergeCell ref="B82:B83"/>
    <mergeCell ref="C82:C83"/>
    <mergeCell ref="D82:D83"/>
    <mergeCell ref="E82:E83"/>
    <mergeCell ref="F82:F83"/>
    <mergeCell ref="Q102:Q103"/>
    <mergeCell ref="P82:P83"/>
    <mergeCell ref="Q82:Q83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2:G83"/>
    <mergeCell ref="H82:H83"/>
    <mergeCell ref="I82:I83"/>
    <mergeCell ref="I102:I103"/>
    <mergeCell ref="A101:J101"/>
    <mergeCell ref="J102:L102"/>
    <mergeCell ref="M102:O102"/>
    <mergeCell ref="P102:P103"/>
    <mergeCell ref="A141:J141"/>
    <mergeCell ref="J142:L142"/>
    <mergeCell ref="M142:O142"/>
    <mergeCell ref="A142:A143"/>
    <mergeCell ref="B142:B143"/>
    <mergeCell ref="C142:C143"/>
    <mergeCell ref="D142:D143"/>
    <mergeCell ref="E142:E143"/>
    <mergeCell ref="F142:F143"/>
    <mergeCell ref="Q159:Q160"/>
    <mergeCell ref="P142:P143"/>
    <mergeCell ref="Q142:Q143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G142:G143"/>
    <mergeCell ref="H142:H143"/>
    <mergeCell ref="I142:I143"/>
    <mergeCell ref="I159:I160"/>
    <mergeCell ref="A158:J158"/>
    <mergeCell ref="J159:L159"/>
    <mergeCell ref="M159:O159"/>
    <mergeCell ref="P159:P16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7" width="3" style="1" customWidth="1"/>
    <col min="28" max="28" width="7" style="1" customWidth="1"/>
    <col min="29" max="29" width="4.85546875" style="1" customWidth="1"/>
    <col min="30" max="30" width="7" style="1" customWidth="1"/>
    <col min="31" max="48" width="3" style="1" customWidth="1"/>
    <col min="49" max="49" width="7" style="1" customWidth="1"/>
    <col min="50" max="50" width="4.85546875" style="1" customWidth="1"/>
    <col min="51" max="52" width="7" style="1" customWidth="1"/>
    <col min="53" max="16384" width="9.140625" style="1"/>
  </cols>
  <sheetData>
    <row r="1" spans="1:53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</row>
    <row r="3" spans="1:53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</row>
    <row r="4" spans="1:53" ht="21" x14ac:dyDescent="0.25">
      <c r="A4" s="55" t="s">
        <v>591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</row>
    <row r="5" spans="1:53" ht="23.25" x14ac:dyDescent="0.25">
      <c r="A5" s="56" t="s">
        <v>592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</row>
    <row r="7" spans="1:53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53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1"/>
      <c r="AE8" s="69" t="s">
        <v>507</v>
      </c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1"/>
      <c r="AZ8" s="67" t="s">
        <v>508</v>
      </c>
      <c r="BA8" s="67" t="s">
        <v>509</v>
      </c>
    </row>
    <row r="9" spans="1:53" x14ac:dyDescent="0.25">
      <c r="A9" s="68"/>
      <c r="B9" s="68"/>
      <c r="C9" s="68"/>
      <c r="D9" s="68"/>
      <c r="E9" s="68"/>
      <c r="F9" s="68"/>
      <c r="G9" s="68"/>
      <c r="H9" s="68"/>
      <c r="I9" s="68"/>
      <c r="J9" s="18">
        <v>1</v>
      </c>
      <c r="K9" s="18">
        <v>2</v>
      </c>
      <c r="L9" s="18">
        <v>3</v>
      </c>
      <c r="M9" s="18">
        <v>4</v>
      </c>
      <c r="N9" s="18">
        <v>5</v>
      </c>
      <c r="O9" s="18">
        <v>6</v>
      </c>
      <c r="P9" s="18">
        <v>7</v>
      </c>
      <c r="Q9" s="18">
        <v>8</v>
      </c>
      <c r="R9" s="18">
        <v>9</v>
      </c>
      <c r="S9" s="18">
        <v>10</v>
      </c>
      <c r="T9" s="18">
        <v>11</v>
      </c>
      <c r="U9" s="18">
        <v>12</v>
      </c>
      <c r="V9" s="18">
        <v>13</v>
      </c>
      <c r="W9" s="18">
        <v>14</v>
      </c>
      <c r="X9" s="18">
        <v>15</v>
      </c>
      <c r="Y9" s="18">
        <v>16</v>
      </c>
      <c r="Z9" s="18">
        <v>17</v>
      </c>
      <c r="AA9" s="18">
        <v>18</v>
      </c>
      <c r="AB9" s="18" t="s">
        <v>504</v>
      </c>
      <c r="AC9" s="18" t="s">
        <v>505</v>
      </c>
      <c r="AD9" s="18" t="s">
        <v>506</v>
      </c>
      <c r="AE9" s="18">
        <v>1</v>
      </c>
      <c r="AF9" s="18">
        <v>2</v>
      </c>
      <c r="AG9" s="18">
        <v>3</v>
      </c>
      <c r="AH9" s="18">
        <v>4</v>
      </c>
      <c r="AI9" s="18">
        <v>5</v>
      </c>
      <c r="AJ9" s="18">
        <v>6</v>
      </c>
      <c r="AK9" s="18">
        <v>7</v>
      </c>
      <c r="AL9" s="18">
        <v>8</v>
      </c>
      <c r="AM9" s="18">
        <v>9</v>
      </c>
      <c r="AN9" s="18">
        <v>10</v>
      </c>
      <c r="AO9" s="18">
        <v>11</v>
      </c>
      <c r="AP9" s="18">
        <v>12</v>
      </c>
      <c r="AQ9" s="18">
        <v>13</v>
      </c>
      <c r="AR9" s="18">
        <v>14</v>
      </c>
      <c r="AS9" s="18">
        <v>15</v>
      </c>
      <c r="AT9" s="18">
        <v>16</v>
      </c>
      <c r="AU9" s="18">
        <v>17</v>
      </c>
      <c r="AV9" s="18">
        <v>18</v>
      </c>
      <c r="AW9" s="18" t="s">
        <v>504</v>
      </c>
      <c r="AX9" s="18" t="s">
        <v>505</v>
      </c>
      <c r="AY9" s="18" t="s">
        <v>506</v>
      </c>
      <c r="AZ9" s="68"/>
      <c r="BA9" s="68"/>
    </row>
    <row r="10" spans="1:53" ht="60" x14ac:dyDescent="0.25">
      <c r="A10" s="20">
        <v>1</v>
      </c>
      <c r="B10" s="21" t="s">
        <v>154</v>
      </c>
      <c r="C10" s="21">
        <v>2004</v>
      </c>
      <c r="D10" s="21">
        <v>2004</v>
      </c>
      <c r="E10" s="21">
        <v>2004</v>
      </c>
      <c r="F10" s="21">
        <v>1</v>
      </c>
      <c r="G10" s="21" t="s">
        <v>19</v>
      </c>
      <c r="H10" s="21" t="s">
        <v>30</v>
      </c>
      <c r="I10" s="21" t="s">
        <v>31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2">
        <v>86.84</v>
      </c>
      <c r="AC10" s="20">
        <f t="shared" ref="AC10:AC41" si="0">SUM(J10:AA10)</f>
        <v>0</v>
      </c>
      <c r="AD10" s="22">
        <f t="shared" ref="AD10:AD41" si="1">AB10+AC10</f>
        <v>86.84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2">
        <v>93.08</v>
      </c>
      <c r="AX10" s="20">
        <f t="shared" ref="AX10:AX41" si="2">SUM(AE10:AV10)</f>
        <v>0</v>
      </c>
      <c r="AY10" s="22">
        <f t="shared" ref="AY10:AY41" si="3">AW10+AX10</f>
        <v>93.08</v>
      </c>
      <c r="AZ10" s="22">
        <f t="shared" ref="AZ10:AZ41" si="4">MIN(AY10,AD10)</f>
        <v>86.84</v>
      </c>
      <c r="BA10" s="22">
        <f t="shared" ref="BA10:BA41" si="5">IF( AND(ISNUMBER(AZ$10),ISNUMBER(AZ10)),(AZ10-AZ$10)/AZ$10*100,"")</f>
        <v>0</v>
      </c>
    </row>
    <row r="11" spans="1:53" x14ac:dyDescent="0.25">
      <c r="A11" s="5">
        <v>2</v>
      </c>
      <c r="B11" s="16" t="s">
        <v>88</v>
      </c>
      <c r="C11" s="16">
        <v>1990</v>
      </c>
      <c r="D11" s="16">
        <v>1990</v>
      </c>
      <c r="E11" s="16">
        <v>1990</v>
      </c>
      <c r="F11" s="16" t="s">
        <v>59</v>
      </c>
      <c r="G11" s="16" t="s">
        <v>12</v>
      </c>
      <c r="H11" s="16" t="s">
        <v>13</v>
      </c>
      <c r="I11" s="16" t="s">
        <v>14</v>
      </c>
      <c r="J11" s="5">
        <v>0</v>
      </c>
      <c r="K11" s="5">
        <v>2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23">
        <v>87.67</v>
      </c>
      <c r="AC11" s="5">
        <f t="shared" si="0"/>
        <v>4</v>
      </c>
      <c r="AD11" s="23">
        <f t="shared" si="1"/>
        <v>91.67</v>
      </c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23"/>
      <c r="AX11" s="5">
        <f t="shared" si="2"/>
        <v>0</v>
      </c>
      <c r="AY11" s="23" t="s">
        <v>510</v>
      </c>
      <c r="AZ11" s="23">
        <f t="shared" si="4"/>
        <v>91.67</v>
      </c>
      <c r="BA11" s="23">
        <f t="shared" si="5"/>
        <v>5.5619530170428355</v>
      </c>
    </row>
    <row r="12" spans="1:53" ht="60" x14ac:dyDescent="0.25">
      <c r="A12" s="5">
        <v>3</v>
      </c>
      <c r="B12" s="16" t="s">
        <v>176</v>
      </c>
      <c r="C12" s="16">
        <v>2002</v>
      </c>
      <c r="D12" s="16">
        <v>2002</v>
      </c>
      <c r="E12" s="16">
        <v>2002</v>
      </c>
      <c r="F12" s="16" t="s">
        <v>59</v>
      </c>
      <c r="G12" s="16" t="s">
        <v>68</v>
      </c>
      <c r="H12" s="16" t="s">
        <v>30</v>
      </c>
      <c r="I12" s="16" t="s">
        <v>31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23">
        <v>92.21</v>
      </c>
      <c r="AC12" s="5">
        <f t="shared" si="0"/>
        <v>0</v>
      </c>
      <c r="AD12" s="23">
        <f t="shared" si="1"/>
        <v>92.21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23">
        <v>96.18</v>
      </c>
      <c r="AX12" s="5">
        <f t="shared" si="2"/>
        <v>0</v>
      </c>
      <c r="AY12" s="23">
        <f t="shared" si="3"/>
        <v>96.18</v>
      </c>
      <c r="AZ12" s="23">
        <f t="shared" si="4"/>
        <v>92.21</v>
      </c>
      <c r="BA12" s="23">
        <f t="shared" si="5"/>
        <v>6.1837862736066214</v>
      </c>
    </row>
    <row r="13" spans="1:53" ht="30" x14ac:dyDescent="0.25">
      <c r="A13" s="5">
        <v>4</v>
      </c>
      <c r="B13" s="16" t="s">
        <v>192</v>
      </c>
      <c r="C13" s="16">
        <v>2002</v>
      </c>
      <c r="D13" s="16">
        <v>2002</v>
      </c>
      <c r="E13" s="16">
        <v>2002</v>
      </c>
      <c r="F13" s="16">
        <v>3</v>
      </c>
      <c r="G13" s="16" t="s">
        <v>12</v>
      </c>
      <c r="H13" s="16" t="s">
        <v>53</v>
      </c>
      <c r="I13" s="16" t="s">
        <v>54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23">
        <v>95.03</v>
      </c>
      <c r="AC13" s="5">
        <f t="shared" si="0"/>
        <v>0</v>
      </c>
      <c r="AD13" s="23">
        <f t="shared" si="1"/>
        <v>95.03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23">
        <v>92.32</v>
      </c>
      <c r="AX13" s="5">
        <f t="shared" si="2"/>
        <v>0</v>
      </c>
      <c r="AY13" s="23">
        <f t="shared" si="3"/>
        <v>92.32</v>
      </c>
      <c r="AZ13" s="23">
        <f t="shared" si="4"/>
        <v>92.32</v>
      </c>
      <c r="BA13" s="23">
        <f t="shared" si="5"/>
        <v>6.3104560110548018</v>
      </c>
    </row>
    <row r="14" spans="1:53" x14ac:dyDescent="0.25">
      <c r="A14" s="5">
        <v>5</v>
      </c>
      <c r="B14" s="16" t="s">
        <v>58</v>
      </c>
      <c r="C14" s="16">
        <v>1998</v>
      </c>
      <c r="D14" s="16">
        <v>1998</v>
      </c>
      <c r="E14" s="16">
        <v>1998</v>
      </c>
      <c r="F14" s="16" t="s">
        <v>59</v>
      </c>
      <c r="G14" s="16" t="s">
        <v>12</v>
      </c>
      <c r="H14" s="16" t="s">
        <v>13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23">
        <v>95</v>
      </c>
      <c r="AC14" s="5">
        <f t="shared" si="0"/>
        <v>0</v>
      </c>
      <c r="AD14" s="23">
        <f t="shared" si="1"/>
        <v>95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23">
        <v>92.43</v>
      </c>
      <c r="AX14" s="5">
        <f t="shared" si="2"/>
        <v>0</v>
      </c>
      <c r="AY14" s="23">
        <f t="shared" si="3"/>
        <v>92.43</v>
      </c>
      <c r="AZ14" s="23">
        <f t="shared" si="4"/>
        <v>92.43</v>
      </c>
      <c r="BA14" s="23">
        <f t="shared" si="5"/>
        <v>6.4371257485029973</v>
      </c>
    </row>
    <row r="15" spans="1:53" ht="60" x14ac:dyDescent="0.25">
      <c r="A15" s="5">
        <v>6</v>
      </c>
      <c r="B15" s="16" t="s">
        <v>114</v>
      </c>
      <c r="C15" s="16">
        <v>2002</v>
      </c>
      <c r="D15" s="16">
        <v>2002</v>
      </c>
      <c r="E15" s="16">
        <v>2002</v>
      </c>
      <c r="F15" s="16" t="s">
        <v>59</v>
      </c>
      <c r="G15" s="16" t="s">
        <v>19</v>
      </c>
      <c r="H15" s="16" t="s">
        <v>30</v>
      </c>
      <c r="I15" s="16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23">
        <v>94.7</v>
      </c>
      <c r="AC15" s="5">
        <f t="shared" si="0"/>
        <v>0</v>
      </c>
      <c r="AD15" s="23">
        <f t="shared" si="1"/>
        <v>94.7</v>
      </c>
      <c r="AE15" s="5">
        <v>0</v>
      </c>
      <c r="AF15" s="5">
        <v>0</v>
      </c>
      <c r="AG15" s="5">
        <v>0</v>
      </c>
      <c r="AH15" s="5">
        <v>0</v>
      </c>
      <c r="AI15" s="5">
        <v>2</v>
      </c>
      <c r="AJ15" s="5">
        <v>0</v>
      </c>
      <c r="AK15" s="5">
        <v>2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23">
        <v>92.81</v>
      </c>
      <c r="AX15" s="5">
        <f t="shared" si="2"/>
        <v>4</v>
      </c>
      <c r="AY15" s="23">
        <f t="shared" si="3"/>
        <v>96.81</v>
      </c>
      <c r="AZ15" s="23">
        <f t="shared" si="4"/>
        <v>94.7</v>
      </c>
      <c r="BA15" s="23">
        <f t="shared" si="5"/>
        <v>9.0511285122063558</v>
      </c>
    </row>
    <row r="16" spans="1:53" ht="60" x14ac:dyDescent="0.25">
      <c r="A16" s="5">
        <v>7</v>
      </c>
      <c r="B16" s="16" t="s">
        <v>120</v>
      </c>
      <c r="C16" s="16">
        <v>2004</v>
      </c>
      <c r="D16" s="16">
        <v>2004</v>
      </c>
      <c r="E16" s="16">
        <v>2004</v>
      </c>
      <c r="F16" s="16">
        <v>1</v>
      </c>
      <c r="G16" s="16" t="s">
        <v>19</v>
      </c>
      <c r="H16" s="16" t="s">
        <v>30</v>
      </c>
      <c r="I16" s="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23">
        <v>99.24</v>
      </c>
      <c r="AC16" s="5">
        <f t="shared" si="0"/>
        <v>0</v>
      </c>
      <c r="AD16" s="23">
        <f t="shared" si="1"/>
        <v>99.24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23">
        <v>95.75</v>
      </c>
      <c r="AX16" s="5">
        <f t="shared" si="2"/>
        <v>0</v>
      </c>
      <c r="AY16" s="23">
        <f t="shared" si="3"/>
        <v>95.75</v>
      </c>
      <c r="AZ16" s="23">
        <f t="shared" si="4"/>
        <v>95.75</v>
      </c>
      <c r="BA16" s="23">
        <f t="shared" si="5"/>
        <v>10.260248733302621</v>
      </c>
    </row>
    <row r="17" spans="1:53" ht="60" x14ac:dyDescent="0.25">
      <c r="A17" s="5">
        <v>8</v>
      </c>
      <c r="B17" s="16" t="s">
        <v>29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30</v>
      </c>
      <c r="I17" s="16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23">
        <v>97.01</v>
      </c>
      <c r="AC17" s="5">
        <f t="shared" si="0"/>
        <v>0</v>
      </c>
      <c r="AD17" s="23">
        <f t="shared" si="1"/>
        <v>97.01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23">
        <v>100.68</v>
      </c>
      <c r="AX17" s="5">
        <f t="shared" si="2"/>
        <v>0</v>
      </c>
      <c r="AY17" s="23">
        <f t="shared" si="3"/>
        <v>100.68</v>
      </c>
      <c r="AZ17" s="23">
        <f t="shared" si="4"/>
        <v>97.01</v>
      </c>
      <c r="BA17" s="23">
        <f t="shared" si="5"/>
        <v>11.71119299861815</v>
      </c>
    </row>
    <row r="18" spans="1:53" ht="30" x14ac:dyDescent="0.25">
      <c r="A18" s="5">
        <v>9</v>
      </c>
      <c r="B18" s="16" t="s">
        <v>190</v>
      </c>
      <c r="C18" s="16">
        <v>1980</v>
      </c>
      <c r="D18" s="16">
        <v>1980</v>
      </c>
      <c r="E18" s="16">
        <v>1980</v>
      </c>
      <c r="F18" s="16" t="s">
        <v>117</v>
      </c>
      <c r="G18" s="16" t="s">
        <v>19</v>
      </c>
      <c r="H18" s="16" t="s">
        <v>20</v>
      </c>
      <c r="I18" s="16" t="s">
        <v>21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23">
        <v>101.82</v>
      </c>
      <c r="AC18" s="5">
        <f t="shared" si="0"/>
        <v>0</v>
      </c>
      <c r="AD18" s="23">
        <f t="shared" si="1"/>
        <v>101.82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23"/>
      <c r="AX18" s="5">
        <f t="shared" si="2"/>
        <v>0</v>
      </c>
      <c r="AY18" s="23" t="s">
        <v>510</v>
      </c>
      <c r="AZ18" s="23">
        <f t="shared" si="4"/>
        <v>101.82</v>
      </c>
      <c r="BA18" s="23">
        <f t="shared" si="5"/>
        <v>17.250115154306759</v>
      </c>
    </row>
    <row r="19" spans="1:53" ht="60" x14ac:dyDescent="0.25">
      <c r="A19" s="5">
        <v>10</v>
      </c>
      <c r="B19" s="16" t="s">
        <v>109</v>
      </c>
      <c r="C19" s="16">
        <v>2000</v>
      </c>
      <c r="D19" s="16">
        <v>2000</v>
      </c>
      <c r="E19" s="16">
        <v>2000</v>
      </c>
      <c r="F19" s="16" t="s">
        <v>59</v>
      </c>
      <c r="G19" s="16" t="s">
        <v>262</v>
      </c>
      <c r="H19" s="16" t="s">
        <v>73</v>
      </c>
      <c r="I19" s="16" t="s">
        <v>263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50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2</v>
      </c>
      <c r="X19" s="5">
        <v>0</v>
      </c>
      <c r="Y19" s="5">
        <v>2</v>
      </c>
      <c r="Z19" s="5">
        <v>0</v>
      </c>
      <c r="AA19" s="5">
        <v>0</v>
      </c>
      <c r="AB19" s="23">
        <v>109.14</v>
      </c>
      <c r="AC19" s="5">
        <f t="shared" si="0"/>
        <v>54</v>
      </c>
      <c r="AD19" s="23">
        <f t="shared" si="1"/>
        <v>163.13999999999999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2</v>
      </c>
      <c r="AW19" s="23">
        <v>101.12</v>
      </c>
      <c r="AX19" s="5">
        <f t="shared" si="2"/>
        <v>2</v>
      </c>
      <c r="AY19" s="23">
        <f t="shared" si="3"/>
        <v>103.12</v>
      </c>
      <c r="AZ19" s="23">
        <f t="shared" si="4"/>
        <v>103.12</v>
      </c>
      <c r="BA19" s="23">
        <f t="shared" si="5"/>
        <v>18.747121142330727</v>
      </c>
    </row>
    <row r="20" spans="1:53" x14ac:dyDescent="0.25">
      <c r="A20" s="5">
        <v>11</v>
      </c>
      <c r="B20" s="16" t="s">
        <v>10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12</v>
      </c>
      <c r="H20" s="16" t="s">
        <v>13</v>
      </c>
      <c r="I20" s="16" t="s">
        <v>14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23">
        <v>98.98</v>
      </c>
      <c r="AC20" s="5">
        <f t="shared" si="0"/>
        <v>6</v>
      </c>
      <c r="AD20" s="23">
        <f t="shared" si="1"/>
        <v>104.98</v>
      </c>
      <c r="AE20" s="5">
        <v>0</v>
      </c>
      <c r="AF20" s="5">
        <v>2</v>
      </c>
      <c r="AG20" s="5">
        <v>0</v>
      </c>
      <c r="AH20" s="5">
        <v>0</v>
      </c>
      <c r="AI20" s="5">
        <v>0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2</v>
      </c>
      <c r="AV20" s="5">
        <v>0</v>
      </c>
      <c r="AW20" s="23">
        <v>99.86</v>
      </c>
      <c r="AX20" s="5">
        <f t="shared" si="2"/>
        <v>6</v>
      </c>
      <c r="AY20" s="23">
        <f t="shared" si="3"/>
        <v>105.86</v>
      </c>
      <c r="AZ20" s="23">
        <f t="shared" si="4"/>
        <v>104.98</v>
      </c>
      <c r="BA20" s="23">
        <f t="shared" si="5"/>
        <v>20.888991248272685</v>
      </c>
    </row>
    <row r="21" spans="1:53" x14ac:dyDescent="0.25">
      <c r="A21" s="5">
        <v>12</v>
      </c>
      <c r="B21" s="16" t="s">
        <v>184</v>
      </c>
      <c r="C21" s="16">
        <v>2002</v>
      </c>
      <c r="D21" s="16">
        <v>2002</v>
      </c>
      <c r="E21" s="16">
        <v>2002</v>
      </c>
      <c r="F21" s="16">
        <v>1</v>
      </c>
      <c r="G21" s="16" t="s">
        <v>12</v>
      </c>
      <c r="H21" s="16" t="s">
        <v>13</v>
      </c>
      <c r="I21" s="16" t="s">
        <v>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23">
        <v>106.66</v>
      </c>
      <c r="AC21" s="5">
        <f t="shared" si="0"/>
        <v>2</v>
      </c>
      <c r="AD21" s="23">
        <f t="shared" si="1"/>
        <v>108.66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23">
        <v>105.29</v>
      </c>
      <c r="AX21" s="5">
        <f t="shared" si="2"/>
        <v>0</v>
      </c>
      <c r="AY21" s="23">
        <f t="shared" si="3"/>
        <v>105.29</v>
      </c>
      <c r="AZ21" s="23">
        <f t="shared" si="4"/>
        <v>105.29</v>
      </c>
      <c r="BA21" s="23">
        <f t="shared" si="5"/>
        <v>21.245969599263013</v>
      </c>
    </row>
    <row r="22" spans="1:53" ht="30" x14ac:dyDescent="0.25">
      <c r="A22" s="5">
        <v>13</v>
      </c>
      <c r="B22" s="16" t="s">
        <v>126</v>
      </c>
      <c r="C22" s="16">
        <v>2003</v>
      </c>
      <c r="D22" s="16">
        <v>2003</v>
      </c>
      <c r="E22" s="16">
        <v>2003</v>
      </c>
      <c r="F22" s="16" t="s">
        <v>59</v>
      </c>
      <c r="G22" s="16" t="s">
        <v>19</v>
      </c>
      <c r="H22" s="16" t="s">
        <v>20</v>
      </c>
      <c r="I22" s="16" t="s">
        <v>21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2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23">
        <v>112.39</v>
      </c>
      <c r="AC22" s="5">
        <f t="shared" si="0"/>
        <v>2</v>
      </c>
      <c r="AD22" s="23">
        <f t="shared" si="1"/>
        <v>114.39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23">
        <v>107.36</v>
      </c>
      <c r="AX22" s="5">
        <f t="shared" si="2"/>
        <v>0</v>
      </c>
      <c r="AY22" s="23">
        <f t="shared" si="3"/>
        <v>107.36</v>
      </c>
      <c r="AZ22" s="23">
        <f t="shared" si="4"/>
        <v>107.36</v>
      </c>
      <c r="BA22" s="23">
        <f t="shared" si="5"/>
        <v>23.629663749424225</v>
      </c>
    </row>
    <row r="23" spans="1:53" ht="60" x14ac:dyDescent="0.25">
      <c r="A23" s="5">
        <v>14</v>
      </c>
      <c r="B23" s="16" t="s">
        <v>139</v>
      </c>
      <c r="C23" s="16">
        <v>2004</v>
      </c>
      <c r="D23" s="16">
        <v>2004</v>
      </c>
      <c r="E23" s="16">
        <v>2004</v>
      </c>
      <c r="F23" s="16">
        <v>2</v>
      </c>
      <c r="G23" s="16" t="s">
        <v>19</v>
      </c>
      <c r="H23" s="16" t="s">
        <v>30</v>
      </c>
      <c r="I23" s="16" t="s">
        <v>31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23">
        <v>106.31</v>
      </c>
      <c r="AC23" s="5">
        <f t="shared" si="0"/>
        <v>4</v>
      </c>
      <c r="AD23" s="23">
        <f t="shared" si="1"/>
        <v>110.31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23">
        <v>108.28</v>
      </c>
      <c r="AX23" s="5">
        <f t="shared" si="2"/>
        <v>0</v>
      </c>
      <c r="AY23" s="23">
        <f t="shared" si="3"/>
        <v>108.28</v>
      </c>
      <c r="AZ23" s="23">
        <f t="shared" si="4"/>
        <v>108.28</v>
      </c>
      <c r="BA23" s="23">
        <f t="shared" si="5"/>
        <v>24.689083371718098</v>
      </c>
    </row>
    <row r="24" spans="1:53" ht="45" x14ac:dyDescent="0.25">
      <c r="A24" s="5">
        <v>15</v>
      </c>
      <c r="B24" s="16" t="s">
        <v>41</v>
      </c>
      <c r="C24" s="16">
        <v>2004</v>
      </c>
      <c r="D24" s="16">
        <v>2004</v>
      </c>
      <c r="E24" s="16">
        <v>2004</v>
      </c>
      <c r="F24" s="16">
        <v>3</v>
      </c>
      <c r="G24" s="16" t="s">
        <v>43</v>
      </c>
      <c r="H24" s="16" t="s">
        <v>44</v>
      </c>
      <c r="I24" s="16" t="s">
        <v>31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2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23">
        <v>111.15</v>
      </c>
      <c r="AC24" s="5">
        <f t="shared" si="0"/>
        <v>2</v>
      </c>
      <c r="AD24" s="23">
        <f t="shared" si="1"/>
        <v>113.15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23">
        <v>115.45</v>
      </c>
      <c r="AX24" s="5">
        <f t="shared" si="2"/>
        <v>0</v>
      </c>
      <c r="AY24" s="23">
        <f t="shared" si="3"/>
        <v>115.45</v>
      </c>
      <c r="AZ24" s="23">
        <f t="shared" si="4"/>
        <v>113.15</v>
      </c>
      <c r="BA24" s="23">
        <f t="shared" si="5"/>
        <v>30.297098111469374</v>
      </c>
    </row>
    <row r="25" spans="1:53" x14ac:dyDescent="0.25">
      <c r="A25" s="5">
        <v>16</v>
      </c>
      <c r="B25" s="16" t="s">
        <v>33</v>
      </c>
      <c r="C25" s="16">
        <v>2006</v>
      </c>
      <c r="D25" s="16">
        <v>2006</v>
      </c>
      <c r="E25" s="16">
        <v>2006</v>
      </c>
      <c r="F25" s="16">
        <v>2</v>
      </c>
      <c r="G25" s="16" t="s">
        <v>12</v>
      </c>
      <c r="H25" s="16" t="s">
        <v>13</v>
      </c>
      <c r="I25" s="16" t="s">
        <v>14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2</v>
      </c>
      <c r="Y25" s="5">
        <v>0</v>
      </c>
      <c r="Z25" s="5">
        <v>0</v>
      </c>
      <c r="AA25" s="5">
        <v>2</v>
      </c>
      <c r="AB25" s="23">
        <v>111.85</v>
      </c>
      <c r="AC25" s="5">
        <f t="shared" si="0"/>
        <v>6</v>
      </c>
      <c r="AD25" s="23">
        <f t="shared" si="1"/>
        <v>117.85</v>
      </c>
      <c r="AE25" s="5">
        <v>0</v>
      </c>
      <c r="AF25" s="5">
        <v>0</v>
      </c>
      <c r="AG25" s="5">
        <v>0</v>
      </c>
      <c r="AH25" s="5">
        <v>0</v>
      </c>
      <c r="AI25" s="5">
        <v>2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2</v>
      </c>
      <c r="AW25" s="23">
        <v>110.78</v>
      </c>
      <c r="AX25" s="5">
        <f t="shared" si="2"/>
        <v>4</v>
      </c>
      <c r="AY25" s="23">
        <f t="shared" si="3"/>
        <v>114.78</v>
      </c>
      <c r="AZ25" s="23">
        <f t="shared" si="4"/>
        <v>114.78</v>
      </c>
      <c r="BA25" s="23">
        <f t="shared" si="5"/>
        <v>32.174113311837857</v>
      </c>
    </row>
    <row r="26" spans="1:53" ht="60" x14ac:dyDescent="0.25">
      <c r="A26" s="5">
        <v>17</v>
      </c>
      <c r="B26" s="16" t="s">
        <v>107</v>
      </c>
      <c r="C26" s="16">
        <v>2005</v>
      </c>
      <c r="D26" s="16">
        <v>2005</v>
      </c>
      <c r="E26" s="16">
        <v>2005</v>
      </c>
      <c r="F26" s="16" t="s">
        <v>18</v>
      </c>
      <c r="G26" s="16" t="s">
        <v>19</v>
      </c>
      <c r="H26" s="16" t="s">
        <v>77</v>
      </c>
      <c r="I26" s="16" t="s">
        <v>31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2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</v>
      </c>
      <c r="AB26" s="23">
        <v>130.96</v>
      </c>
      <c r="AC26" s="5">
        <f t="shared" si="0"/>
        <v>6</v>
      </c>
      <c r="AD26" s="23">
        <f t="shared" si="1"/>
        <v>136.96</v>
      </c>
      <c r="AE26" s="5">
        <v>2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23">
        <v>114.85</v>
      </c>
      <c r="AX26" s="5">
        <f t="shared" si="2"/>
        <v>2</v>
      </c>
      <c r="AY26" s="23">
        <f t="shared" si="3"/>
        <v>116.85</v>
      </c>
      <c r="AZ26" s="23">
        <f t="shared" si="4"/>
        <v>116.85</v>
      </c>
      <c r="BA26" s="23">
        <f t="shared" si="5"/>
        <v>34.557807461999069</v>
      </c>
    </row>
    <row r="27" spans="1:53" ht="30" x14ac:dyDescent="0.25">
      <c r="A27" s="5">
        <v>18</v>
      </c>
      <c r="B27" s="16" t="s">
        <v>81</v>
      </c>
      <c r="C27" s="16">
        <v>2006</v>
      </c>
      <c r="D27" s="16">
        <v>2006</v>
      </c>
      <c r="E27" s="16">
        <v>2006</v>
      </c>
      <c r="F27" s="16" t="s">
        <v>18</v>
      </c>
      <c r="G27" s="16" t="s">
        <v>19</v>
      </c>
      <c r="H27" s="16" t="s">
        <v>20</v>
      </c>
      <c r="I27" s="16" t="s">
        <v>21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2</v>
      </c>
      <c r="AA27" s="5">
        <v>0</v>
      </c>
      <c r="AB27" s="23">
        <v>114.09</v>
      </c>
      <c r="AC27" s="5">
        <f t="shared" si="0"/>
        <v>4</v>
      </c>
      <c r="AD27" s="23">
        <f t="shared" si="1"/>
        <v>118.09</v>
      </c>
      <c r="AE27" s="5">
        <v>0</v>
      </c>
      <c r="AF27" s="5">
        <v>0</v>
      </c>
      <c r="AG27" s="5">
        <v>2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23">
        <v>124.4</v>
      </c>
      <c r="AX27" s="5">
        <f t="shared" si="2"/>
        <v>2</v>
      </c>
      <c r="AY27" s="23">
        <f t="shared" si="3"/>
        <v>126.4</v>
      </c>
      <c r="AZ27" s="23">
        <f t="shared" si="4"/>
        <v>118.09</v>
      </c>
      <c r="BA27" s="23">
        <f t="shared" si="5"/>
        <v>35.985720865960388</v>
      </c>
    </row>
    <row r="28" spans="1:53" x14ac:dyDescent="0.25">
      <c r="A28" s="5">
        <v>19</v>
      </c>
      <c r="B28" s="16" t="s">
        <v>186</v>
      </c>
      <c r="C28" s="16">
        <v>2004</v>
      </c>
      <c r="D28" s="16">
        <v>2004</v>
      </c>
      <c r="E28" s="16">
        <v>2004</v>
      </c>
      <c r="F28" s="16">
        <v>2</v>
      </c>
      <c r="G28" s="16" t="s">
        <v>12</v>
      </c>
      <c r="H28" s="16" t="s">
        <v>13</v>
      </c>
      <c r="I28" s="16" t="s">
        <v>14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23">
        <v>136.28</v>
      </c>
      <c r="AC28" s="5">
        <f t="shared" si="0"/>
        <v>0</v>
      </c>
      <c r="AD28" s="23">
        <f t="shared" si="1"/>
        <v>136.28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23">
        <v>118.31</v>
      </c>
      <c r="AX28" s="5">
        <f t="shared" si="2"/>
        <v>0</v>
      </c>
      <c r="AY28" s="23">
        <f t="shared" si="3"/>
        <v>118.31</v>
      </c>
      <c r="AZ28" s="23">
        <f t="shared" si="4"/>
        <v>118.31</v>
      </c>
      <c r="BA28" s="23">
        <f t="shared" si="5"/>
        <v>36.239060340856746</v>
      </c>
    </row>
    <row r="29" spans="1:53" ht="45" x14ac:dyDescent="0.25">
      <c r="A29" s="5">
        <v>20</v>
      </c>
      <c r="B29" s="16" t="s">
        <v>210</v>
      </c>
      <c r="C29" s="16">
        <v>2004</v>
      </c>
      <c r="D29" s="16">
        <v>2004</v>
      </c>
      <c r="E29" s="16">
        <v>2004</v>
      </c>
      <c r="F29" s="16">
        <v>2</v>
      </c>
      <c r="G29" s="16" t="s">
        <v>47</v>
      </c>
      <c r="H29" s="16" t="s">
        <v>73</v>
      </c>
      <c r="I29" s="16" t="s">
        <v>49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2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2</v>
      </c>
      <c r="AA29" s="5">
        <v>0</v>
      </c>
      <c r="AB29" s="23">
        <v>112.95</v>
      </c>
      <c r="AC29" s="5">
        <f t="shared" si="0"/>
        <v>6</v>
      </c>
      <c r="AD29" s="23">
        <f t="shared" si="1"/>
        <v>118.95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2</v>
      </c>
      <c r="AL29" s="5">
        <v>0</v>
      </c>
      <c r="AM29" s="5">
        <v>0</v>
      </c>
      <c r="AN29" s="5">
        <v>2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2</v>
      </c>
      <c r="AV29" s="5">
        <v>0</v>
      </c>
      <c r="AW29" s="23">
        <v>112.78</v>
      </c>
      <c r="AX29" s="5">
        <f t="shared" si="2"/>
        <v>6</v>
      </c>
      <c r="AY29" s="23">
        <f t="shared" si="3"/>
        <v>118.78</v>
      </c>
      <c r="AZ29" s="23">
        <f t="shared" si="4"/>
        <v>118.78</v>
      </c>
      <c r="BA29" s="23">
        <f t="shared" si="5"/>
        <v>36.78028558268079</v>
      </c>
    </row>
    <row r="30" spans="1:53" ht="60" x14ac:dyDescent="0.25">
      <c r="A30" s="5">
        <v>21</v>
      </c>
      <c r="B30" s="16" t="s">
        <v>63</v>
      </c>
      <c r="C30" s="16">
        <v>2003</v>
      </c>
      <c r="D30" s="16">
        <v>2003</v>
      </c>
      <c r="E30" s="16">
        <v>2003</v>
      </c>
      <c r="F30" s="16">
        <v>2</v>
      </c>
      <c r="G30" s="16" t="s">
        <v>47</v>
      </c>
      <c r="H30" s="16" t="s">
        <v>73</v>
      </c>
      <c r="I30" s="16" t="s">
        <v>65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2</v>
      </c>
      <c r="V30" s="5">
        <v>0</v>
      </c>
      <c r="W30" s="5">
        <v>2</v>
      </c>
      <c r="X30" s="5">
        <v>0</v>
      </c>
      <c r="Y30" s="5">
        <v>0</v>
      </c>
      <c r="Z30" s="5">
        <v>0</v>
      </c>
      <c r="AA30" s="5">
        <v>2</v>
      </c>
      <c r="AB30" s="23">
        <v>117.65</v>
      </c>
      <c r="AC30" s="5">
        <f t="shared" si="0"/>
        <v>6</v>
      </c>
      <c r="AD30" s="23">
        <f t="shared" si="1"/>
        <v>123.65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2</v>
      </c>
      <c r="AW30" s="23">
        <v>117.1</v>
      </c>
      <c r="AX30" s="5">
        <f t="shared" si="2"/>
        <v>2</v>
      </c>
      <c r="AY30" s="23">
        <f t="shared" si="3"/>
        <v>119.1</v>
      </c>
      <c r="AZ30" s="23">
        <f t="shared" si="4"/>
        <v>119.1</v>
      </c>
      <c r="BA30" s="23">
        <f t="shared" si="5"/>
        <v>37.148779364348215</v>
      </c>
    </row>
    <row r="31" spans="1:53" ht="30" x14ac:dyDescent="0.25">
      <c r="A31" s="5">
        <v>22</v>
      </c>
      <c r="B31" s="16" t="s">
        <v>141</v>
      </c>
      <c r="C31" s="16">
        <v>2004</v>
      </c>
      <c r="D31" s="16">
        <v>2004</v>
      </c>
      <c r="E31" s="16">
        <v>2004</v>
      </c>
      <c r="F31" s="16">
        <v>3</v>
      </c>
      <c r="G31" s="16" t="s">
        <v>19</v>
      </c>
      <c r="H31" s="16" t="s">
        <v>44</v>
      </c>
      <c r="I31" s="16" t="s">
        <v>31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23">
        <v>123.46</v>
      </c>
      <c r="AC31" s="5">
        <f t="shared" si="0"/>
        <v>0</v>
      </c>
      <c r="AD31" s="23">
        <f t="shared" si="1"/>
        <v>123.46</v>
      </c>
      <c r="AE31" s="5">
        <v>0</v>
      </c>
      <c r="AF31" s="5">
        <v>0</v>
      </c>
      <c r="AG31" s="5">
        <v>0</v>
      </c>
      <c r="AH31" s="5">
        <v>0</v>
      </c>
      <c r="AI31" s="5">
        <v>2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2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23">
        <v>119.19</v>
      </c>
      <c r="AX31" s="5">
        <f t="shared" si="2"/>
        <v>4</v>
      </c>
      <c r="AY31" s="23">
        <f t="shared" si="3"/>
        <v>123.19</v>
      </c>
      <c r="AZ31" s="23">
        <f t="shared" si="4"/>
        <v>123.19</v>
      </c>
      <c r="BA31" s="23">
        <f t="shared" si="5"/>
        <v>41.858590511285115</v>
      </c>
    </row>
    <row r="32" spans="1:53" x14ac:dyDescent="0.25">
      <c r="A32" s="5">
        <v>23</v>
      </c>
      <c r="B32" s="16" t="s">
        <v>200</v>
      </c>
      <c r="C32" s="16">
        <v>2005</v>
      </c>
      <c r="D32" s="16">
        <v>2005</v>
      </c>
      <c r="E32" s="16">
        <v>2005</v>
      </c>
      <c r="F32" s="16">
        <v>3</v>
      </c>
      <c r="G32" s="16" t="s">
        <v>12</v>
      </c>
      <c r="H32" s="16" t="s">
        <v>13</v>
      </c>
      <c r="I32" s="16" t="s">
        <v>14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0</v>
      </c>
      <c r="Q32" s="5">
        <v>0</v>
      </c>
      <c r="R32" s="5">
        <v>0</v>
      </c>
      <c r="S32" s="5">
        <v>0</v>
      </c>
      <c r="T32" s="5">
        <v>2</v>
      </c>
      <c r="U32" s="5">
        <v>2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2</v>
      </c>
      <c r="AB32" s="23">
        <v>125.65</v>
      </c>
      <c r="AC32" s="5">
        <f t="shared" si="0"/>
        <v>10</v>
      </c>
      <c r="AD32" s="23">
        <f t="shared" si="1"/>
        <v>135.65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2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2</v>
      </c>
      <c r="AW32" s="23">
        <v>120.09</v>
      </c>
      <c r="AX32" s="5">
        <f t="shared" si="2"/>
        <v>4</v>
      </c>
      <c r="AY32" s="23">
        <f t="shared" si="3"/>
        <v>124.09</v>
      </c>
      <c r="AZ32" s="23">
        <f t="shared" si="4"/>
        <v>124.09</v>
      </c>
      <c r="BA32" s="23">
        <f t="shared" si="5"/>
        <v>42.894979272224781</v>
      </c>
    </row>
    <row r="33" spans="1:53" ht="30" x14ac:dyDescent="0.25">
      <c r="A33" s="5">
        <v>24</v>
      </c>
      <c r="B33" s="16" t="s">
        <v>38</v>
      </c>
      <c r="C33" s="16">
        <v>2006</v>
      </c>
      <c r="D33" s="16">
        <v>2006</v>
      </c>
      <c r="E33" s="16">
        <v>2006</v>
      </c>
      <c r="F33" s="16" t="s">
        <v>18</v>
      </c>
      <c r="G33" s="16" t="s">
        <v>19</v>
      </c>
      <c r="H33" s="16" t="s">
        <v>20</v>
      </c>
      <c r="I33" s="16" t="s">
        <v>21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</v>
      </c>
      <c r="AB33" s="23">
        <v>122.15</v>
      </c>
      <c r="AC33" s="5">
        <f t="shared" si="0"/>
        <v>2</v>
      </c>
      <c r="AD33" s="23">
        <f t="shared" si="1"/>
        <v>124.15</v>
      </c>
      <c r="AE33" s="5">
        <v>0</v>
      </c>
      <c r="AF33" s="5">
        <v>2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2</v>
      </c>
      <c r="AS33" s="5">
        <v>0</v>
      </c>
      <c r="AT33" s="5">
        <v>0</v>
      </c>
      <c r="AU33" s="5">
        <v>0</v>
      </c>
      <c r="AV33" s="5">
        <v>0</v>
      </c>
      <c r="AW33" s="23">
        <v>123.9</v>
      </c>
      <c r="AX33" s="5">
        <f t="shared" si="2"/>
        <v>4</v>
      </c>
      <c r="AY33" s="23">
        <f t="shared" si="3"/>
        <v>127.9</v>
      </c>
      <c r="AZ33" s="23">
        <f t="shared" si="4"/>
        <v>124.15</v>
      </c>
      <c r="BA33" s="23">
        <f t="shared" si="5"/>
        <v>42.964071856287426</v>
      </c>
    </row>
    <row r="34" spans="1:53" ht="30" x14ac:dyDescent="0.25">
      <c r="A34" s="5">
        <v>25</v>
      </c>
      <c r="B34" s="16" t="s">
        <v>158</v>
      </c>
      <c r="C34" s="16">
        <v>2003</v>
      </c>
      <c r="D34" s="16">
        <v>2003</v>
      </c>
      <c r="E34" s="16">
        <v>2003</v>
      </c>
      <c r="F34" s="16">
        <v>2</v>
      </c>
      <c r="G34" s="16" t="s">
        <v>47</v>
      </c>
      <c r="H34" s="16" t="s">
        <v>73</v>
      </c>
      <c r="I34" s="16" t="s">
        <v>74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2</v>
      </c>
      <c r="U34" s="5">
        <v>0</v>
      </c>
      <c r="V34" s="5">
        <v>0</v>
      </c>
      <c r="W34" s="5">
        <v>2</v>
      </c>
      <c r="X34" s="5">
        <v>0</v>
      </c>
      <c r="Y34" s="5">
        <v>0</v>
      </c>
      <c r="Z34" s="5">
        <v>0</v>
      </c>
      <c r="AA34" s="5">
        <v>0</v>
      </c>
      <c r="AB34" s="23">
        <v>121.33</v>
      </c>
      <c r="AC34" s="5">
        <f t="shared" si="0"/>
        <v>4</v>
      </c>
      <c r="AD34" s="23">
        <f t="shared" si="1"/>
        <v>125.33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23">
        <v>127.45</v>
      </c>
      <c r="AX34" s="5">
        <f t="shared" si="2"/>
        <v>0</v>
      </c>
      <c r="AY34" s="23">
        <f t="shared" si="3"/>
        <v>127.45</v>
      </c>
      <c r="AZ34" s="23">
        <f t="shared" si="4"/>
        <v>125.33</v>
      </c>
      <c r="BA34" s="23">
        <f t="shared" si="5"/>
        <v>44.322892676186079</v>
      </c>
    </row>
    <row r="35" spans="1:53" x14ac:dyDescent="0.25">
      <c r="A35" s="5">
        <v>26</v>
      </c>
      <c r="B35" s="16" t="s">
        <v>206</v>
      </c>
      <c r="C35" s="16">
        <v>2007</v>
      </c>
      <c r="D35" s="16">
        <v>2007</v>
      </c>
      <c r="E35" s="16">
        <v>2007</v>
      </c>
      <c r="F35" s="16">
        <v>3</v>
      </c>
      <c r="G35" s="16" t="s">
        <v>12</v>
      </c>
      <c r="H35" s="16" t="s">
        <v>13</v>
      </c>
      <c r="I35" s="16" t="s">
        <v>14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23">
        <v>127.26</v>
      </c>
      <c r="AC35" s="5">
        <f t="shared" si="0"/>
        <v>0</v>
      </c>
      <c r="AD35" s="23">
        <f t="shared" si="1"/>
        <v>127.26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23">
        <v>125.53</v>
      </c>
      <c r="AX35" s="5">
        <f t="shared" si="2"/>
        <v>0</v>
      </c>
      <c r="AY35" s="23">
        <f t="shared" si="3"/>
        <v>125.53</v>
      </c>
      <c r="AZ35" s="23">
        <f t="shared" si="4"/>
        <v>125.53</v>
      </c>
      <c r="BA35" s="23">
        <f t="shared" si="5"/>
        <v>44.553201289728236</v>
      </c>
    </row>
    <row r="36" spans="1:53" x14ac:dyDescent="0.25">
      <c r="A36" s="5">
        <v>27</v>
      </c>
      <c r="B36" s="16" t="s">
        <v>36</v>
      </c>
      <c r="C36" s="16">
        <v>2006</v>
      </c>
      <c r="D36" s="16">
        <v>2006</v>
      </c>
      <c r="E36" s="16">
        <v>2006</v>
      </c>
      <c r="F36" s="16">
        <v>2</v>
      </c>
      <c r="G36" s="16" t="s">
        <v>12</v>
      </c>
      <c r="H36" s="16" t="s">
        <v>13</v>
      </c>
      <c r="I36" s="16" t="s">
        <v>14</v>
      </c>
      <c r="J36" s="5">
        <v>0</v>
      </c>
      <c r="K36" s="5">
        <v>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2</v>
      </c>
      <c r="V36" s="5">
        <v>0</v>
      </c>
      <c r="W36" s="5">
        <v>2</v>
      </c>
      <c r="X36" s="5">
        <v>0</v>
      </c>
      <c r="Y36" s="5">
        <v>0</v>
      </c>
      <c r="Z36" s="5">
        <v>0</v>
      </c>
      <c r="AA36" s="5">
        <v>0</v>
      </c>
      <c r="AB36" s="23">
        <v>121.46</v>
      </c>
      <c r="AC36" s="5">
        <f t="shared" si="0"/>
        <v>6</v>
      </c>
      <c r="AD36" s="23">
        <f t="shared" si="1"/>
        <v>127.46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2</v>
      </c>
      <c r="AK36" s="5">
        <v>50</v>
      </c>
      <c r="AL36" s="5">
        <v>2</v>
      </c>
      <c r="AM36" s="5">
        <v>0</v>
      </c>
      <c r="AN36" s="5">
        <v>0</v>
      </c>
      <c r="AO36" s="5">
        <v>0</v>
      </c>
      <c r="AP36" s="5">
        <v>2</v>
      </c>
      <c r="AQ36" s="5">
        <v>0</v>
      </c>
      <c r="AR36" s="5">
        <v>2</v>
      </c>
      <c r="AS36" s="5">
        <v>0</v>
      </c>
      <c r="AT36" s="5">
        <v>0</v>
      </c>
      <c r="AU36" s="5">
        <v>0</v>
      </c>
      <c r="AV36" s="5">
        <v>0</v>
      </c>
      <c r="AW36" s="23">
        <v>125.23</v>
      </c>
      <c r="AX36" s="5">
        <f t="shared" si="2"/>
        <v>58</v>
      </c>
      <c r="AY36" s="23">
        <f t="shared" si="3"/>
        <v>183.23000000000002</v>
      </c>
      <c r="AZ36" s="23">
        <f t="shared" si="4"/>
        <v>127.46</v>
      </c>
      <c r="BA36" s="23">
        <f t="shared" si="5"/>
        <v>46.775679410409936</v>
      </c>
    </row>
    <row r="37" spans="1:53" ht="30" x14ac:dyDescent="0.25">
      <c r="A37" s="5">
        <v>28</v>
      </c>
      <c r="B37" s="16" t="s">
        <v>52</v>
      </c>
      <c r="C37" s="16">
        <v>2005</v>
      </c>
      <c r="D37" s="16">
        <v>2004</v>
      </c>
      <c r="E37" s="16">
        <v>2004</v>
      </c>
      <c r="F37" s="16">
        <v>3</v>
      </c>
      <c r="G37" s="16" t="s">
        <v>12</v>
      </c>
      <c r="H37" s="16" t="s">
        <v>53</v>
      </c>
      <c r="I37" s="16" t="s">
        <v>54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23">
        <v>130.49</v>
      </c>
      <c r="AC37" s="5">
        <f t="shared" si="0"/>
        <v>2</v>
      </c>
      <c r="AD37" s="23">
        <f t="shared" si="1"/>
        <v>132.49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2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23">
        <v>134.12</v>
      </c>
      <c r="AX37" s="5">
        <f t="shared" si="2"/>
        <v>2</v>
      </c>
      <c r="AY37" s="23">
        <f t="shared" si="3"/>
        <v>136.12</v>
      </c>
      <c r="AZ37" s="23">
        <f t="shared" si="4"/>
        <v>132.49</v>
      </c>
      <c r="BA37" s="23">
        <f t="shared" si="5"/>
        <v>52.567941040994938</v>
      </c>
    </row>
    <row r="38" spans="1:53" ht="30" x14ac:dyDescent="0.25">
      <c r="A38" s="5">
        <v>29</v>
      </c>
      <c r="B38" s="16" t="s">
        <v>170</v>
      </c>
      <c r="C38" s="16">
        <v>2006</v>
      </c>
      <c r="D38" s="16">
        <v>2006</v>
      </c>
      <c r="E38" s="16">
        <v>2006</v>
      </c>
      <c r="F38" s="16" t="s">
        <v>24</v>
      </c>
      <c r="G38" s="16" t="s">
        <v>47</v>
      </c>
      <c r="H38" s="16" t="s">
        <v>47</v>
      </c>
      <c r="I38" s="16" t="s">
        <v>74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</v>
      </c>
      <c r="U38" s="5">
        <v>0</v>
      </c>
      <c r="V38" s="5">
        <v>2</v>
      </c>
      <c r="W38" s="5">
        <v>0</v>
      </c>
      <c r="X38" s="5">
        <v>0</v>
      </c>
      <c r="Y38" s="5">
        <v>0</v>
      </c>
      <c r="Z38" s="5">
        <v>0</v>
      </c>
      <c r="AA38" s="5">
        <v>2</v>
      </c>
      <c r="AB38" s="23">
        <v>143.55000000000001</v>
      </c>
      <c r="AC38" s="5">
        <f t="shared" si="0"/>
        <v>8</v>
      </c>
      <c r="AD38" s="23">
        <f t="shared" si="1"/>
        <v>151.55000000000001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2</v>
      </c>
      <c r="AL38" s="5">
        <v>0</v>
      </c>
      <c r="AM38" s="5">
        <v>2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2</v>
      </c>
      <c r="AU38" s="5">
        <v>0</v>
      </c>
      <c r="AV38" s="5">
        <v>2</v>
      </c>
      <c r="AW38" s="23">
        <v>127.23</v>
      </c>
      <c r="AX38" s="5">
        <f t="shared" si="2"/>
        <v>8</v>
      </c>
      <c r="AY38" s="23">
        <f t="shared" si="3"/>
        <v>135.23000000000002</v>
      </c>
      <c r="AZ38" s="23">
        <f t="shared" si="4"/>
        <v>135.23000000000002</v>
      </c>
      <c r="BA38" s="23">
        <f t="shared" si="5"/>
        <v>55.723169046522358</v>
      </c>
    </row>
    <row r="39" spans="1:53" ht="30" x14ac:dyDescent="0.25">
      <c r="A39" s="5">
        <v>30</v>
      </c>
      <c r="B39" s="16" t="s">
        <v>103</v>
      </c>
      <c r="C39" s="16">
        <v>2006</v>
      </c>
      <c r="D39" s="16">
        <v>2006</v>
      </c>
      <c r="E39" s="16">
        <v>2006</v>
      </c>
      <c r="F39" s="16">
        <v>3</v>
      </c>
      <c r="G39" s="16" t="s">
        <v>12</v>
      </c>
      <c r="H39" s="16" t="s">
        <v>258</v>
      </c>
      <c r="I39" s="16" t="s">
        <v>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2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23">
        <v>140.34</v>
      </c>
      <c r="AC39" s="5">
        <f t="shared" si="0"/>
        <v>2</v>
      </c>
      <c r="AD39" s="23">
        <f t="shared" si="1"/>
        <v>142.34</v>
      </c>
      <c r="AE39" s="5">
        <v>0</v>
      </c>
      <c r="AF39" s="5">
        <v>2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23">
        <v>135.84</v>
      </c>
      <c r="AX39" s="5">
        <f t="shared" si="2"/>
        <v>2</v>
      </c>
      <c r="AY39" s="23">
        <f t="shared" si="3"/>
        <v>137.84</v>
      </c>
      <c r="AZ39" s="23">
        <f t="shared" si="4"/>
        <v>137.84</v>
      </c>
      <c r="BA39" s="23">
        <f t="shared" si="5"/>
        <v>58.728696453247352</v>
      </c>
    </row>
    <row r="40" spans="1:53" ht="30" x14ac:dyDescent="0.25">
      <c r="A40" s="5">
        <v>31</v>
      </c>
      <c r="B40" s="16" t="s">
        <v>61</v>
      </c>
      <c r="C40" s="16">
        <v>2005</v>
      </c>
      <c r="D40" s="16">
        <v>2005</v>
      </c>
      <c r="E40" s="16">
        <v>2005</v>
      </c>
      <c r="F40" s="16">
        <v>3</v>
      </c>
      <c r="G40" s="16" t="s">
        <v>12</v>
      </c>
      <c r="H40" s="16" t="s">
        <v>53</v>
      </c>
      <c r="I40" s="16" t="s">
        <v>54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23">
        <v>137.94</v>
      </c>
      <c r="AC40" s="5">
        <f t="shared" si="0"/>
        <v>0</v>
      </c>
      <c r="AD40" s="23">
        <f t="shared" si="1"/>
        <v>137.94</v>
      </c>
      <c r="AE40" s="5">
        <v>0</v>
      </c>
      <c r="AF40" s="5">
        <v>0</v>
      </c>
      <c r="AG40" s="5">
        <v>0</v>
      </c>
      <c r="AH40" s="5">
        <v>0</v>
      </c>
      <c r="AI40" s="5">
        <v>2</v>
      </c>
      <c r="AJ40" s="5">
        <v>0</v>
      </c>
      <c r="AK40" s="5">
        <v>2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23">
        <v>145.91</v>
      </c>
      <c r="AX40" s="5">
        <f t="shared" si="2"/>
        <v>4</v>
      </c>
      <c r="AY40" s="23">
        <f t="shared" si="3"/>
        <v>149.91</v>
      </c>
      <c r="AZ40" s="23">
        <f t="shared" si="4"/>
        <v>137.94</v>
      </c>
      <c r="BA40" s="23">
        <f t="shared" si="5"/>
        <v>58.843850760018412</v>
      </c>
    </row>
    <row r="41" spans="1:53" x14ac:dyDescent="0.25">
      <c r="A41" s="5">
        <v>32</v>
      </c>
      <c r="B41" s="16" t="s">
        <v>150</v>
      </c>
      <c r="C41" s="16">
        <v>2003</v>
      </c>
      <c r="D41" s="16">
        <v>2003</v>
      </c>
      <c r="E41" s="16">
        <v>2003</v>
      </c>
      <c r="F41" s="16">
        <v>3</v>
      </c>
      <c r="G41" s="16" t="s">
        <v>12</v>
      </c>
      <c r="H41" s="16" t="s">
        <v>13</v>
      </c>
      <c r="I41" s="16" t="s">
        <v>14</v>
      </c>
      <c r="J41" s="5">
        <v>0</v>
      </c>
      <c r="K41" s="5">
        <v>0</v>
      </c>
      <c r="L41" s="5">
        <v>0</v>
      </c>
      <c r="M41" s="5">
        <v>0</v>
      </c>
      <c r="N41" s="5">
        <v>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2</v>
      </c>
      <c r="AA41" s="5">
        <v>2</v>
      </c>
      <c r="AB41" s="23">
        <v>144.81</v>
      </c>
      <c r="AC41" s="5">
        <f t="shared" si="0"/>
        <v>8</v>
      </c>
      <c r="AD41" s="23">
        <f t="shared" si="1"/>
        <v>152.81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23">
        <v>138.25</v>
      </c>
      <c r="AX41" s="5">
        <f t="shared" si="2"/>
        <v>0</v>
      </c>
      <c r="AY41" s="23">
        <f t="shared" si="3"/>
        <v>138.25</v>
      </c>
      <c r="AZ41" s="23">
        <f t="shared" si="4"/>
        <v>138.25</v>
      </c>
      <c r="BA41" s="23">
        <f t="shared" si="5"/>
        <v>59.200829111008744</v>
      </c>
    </row>
    <row r="42" spans="1:53" ht="60" x14ac:dyDescent="0.25">
      <c r="A42" s="5">
        <v>33</v>
      </c>
      <c r="B42" s="16" t="s">
        <v>76</v>
      </c>
      <c r="C42" s="16">
        <v>2007</v>
      </c>
      <c r="D42" s="16">
        <v>2007</v>
      </c>
      <c r="E42" s="16">
        <v>2007</v>
      </c>
      <c r="F42" s="16" t="s">
        <v>18</v>
      </c>
      <c r="G42" s="16" t="s">
        <v>19</v>
      </c>
      <c r="H42" s="16" t="s">
        <v>77</v>
      </c>
      <c r="I42" s="16" t="s">
        <v>31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23">
        <v>136.88999999999999</v>
      </c>
      <c r="AC42" s="5">
        <f t="shared" ref="AC42:AC62" si="6">SUM(J42:AA42)</f>
        <v>2</v>
      </c>
      <c r="AD42" s="23">
        <f t="shared" ref="AD42:AD56" si="7">AB42+AC42</f>
        <v>138.88999999999999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2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2</v>
      </c>
      <c r="AW42" s="23">
        <v>134.38999999999999</v>
      </c>
      <c r="AX42" s="5">
        <f t="shared" ref="AX42:AX62" si="8">SUM(AE42:AV42)</f>
        <v>4</v>
      </c>
      <c r="AY42" s="23">
        <f t="shared" ref="AY42:AY55" si="9">AW42+AX42</f>
        <v>138.38999999999999</v>
      </c>
      <c r="AZ42" s="23">
        <f t="shared" ref="AZ42:AZ56" si="10">MIN(AY42,AD42)</f>
        <v>138.38999999999999</v>
      </c>
      <c r="BA42" s="23">
        <f t="shared" ref="BA42:BA62" si="11">IF( AND(ISNUMBER(AZ$10),ISNUMBER(AZ42)),(AZ42-AZ$10)/AZ$10*100,"")</f>
        <v>59.362045140488227</v>
      </c>
    </row>
    <row r="43" spans="1:53" x14ac:dyDescent="0.25">
      <c r="A43" s="5">
        <v>34</v>
      </c>
      <c r="B43" s="16" t="s">
        <v>178</v>
      </c>
      <c r="C43" s="16">
        <v>2004</v>
      </c>
      <c r="D43" s="16">
        <v>2004</v>
      </c>
      <c r="E43" s="16">
        <v>2004</v>
      </c>
      <c r="F43" s="16" t="s">
        <v>18</v>
      </c>
      <c r="G43" s="16" t="s">
        <v>12</v>
      </c>
      <c r="H43" s="16" t="s">
        <v>13</v>
      </c>
      <c r="I43" s="16" t="s">
        <v>14</v>
      </c>
      <c r="J43" s="5">
        <v>0</v>
      </c>
      <c r="K43" s="5">
        <v>0</v>
      </c>
      <c r="L43" s="5">
        <v>2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2</v>
      </c>
      <c r="V43" s="5">
        <v>2</v>
      </c>
      <c r="W43" s="5">
        <v>0</v>
      </c>
      <c r="X43" s="5">
        <v>0</v>
      </c>
      <c r="Y43" s="5">
        <v>0</v>
      </c>
      <c r="Z43" s="5">
        <v>2</v>
      </c>
      <c r="AA43" s="5">
        <v>0</v>
      </c>
      <c r="AB43" s="23">
        <v>153.71</v>
      </c>
      <c r="AC43" s="5">
        <f t="shared" si="6"/>
        <v>10</v>
      </c>
      <c r="AD43" s="23">
        <f t="shared" si="7"/>
        <v>163.71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2</v>
      </c>
      <c r="AL43" s="5">
        <v>0</v>
      </c>
      <c r="AM43" s="5">
        <v>2</v>
      </c>
      <c r="AN43" s="5">
        <v>2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2</v>
      </c>
      <c r="AU43" s="5">
        <v>0</v>
      </c>
      <c r="AV43" s="5">
        <v>0</v>
      </c>
      <c r="AW43" s="23">
        <v>134.62</v>
      </c>
      <c r="AX43" s="5">
        <f t="shared" si="8"/>
        <v>8</v>
      </c>
      <c r="AY43" s="23">
        <f t="shared" si="9"/>
        <v>142.62</v>
      </c>
      <c r="AZ43" s="23">
        <f t="shared" si="10"/>
        <v>142.62</v>
      </c>
      <c r="BA43" s="23">
        <f t="shared" si="11"/>
        <v>64.233072316904654</v>
      </c>
    </row>
    <row r="44" spans="1:53" ht="30" x14ac:dyDescent="0.25">
      <c r="A44" s="5">
        <v>35</v>
      </c>
      <c r="B44" s="16" t="s">
        <v>23</v>
      </c>
      <c r="C44" s="16">
        <v>2007</v>
      </c>
      <c r="D44" s="16">
        <v>2007</v>
      </c>
      <c r="E44" s="16">
        <v>2007</v>
      </c>
      <c r="F44" s="16" t="s">
        <v>18</v>
      </c>
      <c r="G44" s="16" t="s">
        <v>19</v>
      </c>
      <c r="H44" s="16" t="s">
        <v>20</v>
      </c>
      <c r="I44" s="16" t="s">
        <v>21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2</v>
      </c>
      <c r="T44" s="5">
        <v>0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2</v>
      </c>
      <c r="AB44" s="23">
        <v>137.27000000000001</v>
      </c>
      <c r="AC44" s="5">
        <f t="shared" si="6"/>
        <v>6</v>
      </c>
      <c r="AD44" s="23">
        <f t="shared" si="7"/>
        <v>143.27000000000001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2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23">
        <v>148.91</v>
      </c>
      <c r="AX44" s="5">
        <f t="shared" si="8"/>
        <v>2</v>
      </c>
      <c r="AY44" s="23">
        <f t="shared" si="9"/>
        <v>150.91</v>
      </c>
      <c r="AZ44" s="23">
        <f t="shared" si="10"/>
        <v>143.27000000000001</v>
      </c>
      <c r="BA44" s="23">
        <f t="shared" si="11"/>
        <v>64.981575310916625</v>
      </c>
    </row>
    <row r="45" spans="1:53" ht="45" x14ac:dyDescent="0.25">
      <c r="A45" s="5">
        <v>36</v>
      </c>
      <c r="B45" s="16" t="s">
        <v>180</v>
      </c>
      <c r="C45" s="16">
        <v>2008</v>
      </c>
      <c r="D45" s="16">
        <v>2008</v>
      </c>
      <c r="E45" s="16">
        <v>2008</v>
      </c>
      <c r="F45" s="16" t="s">
        <v>18</v>
      </c>
      <c r="G45" s="16" t="s">
        <v>43</v>
      </c>
      <c r="H45" s="16" t="s">
        <v>13</v>
      </c>
      <c r="I45" s="16" t="s">
        <v>14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2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23">
        <v>143.9</v>
      </c>
      <c r="AC45" s="5">
        <f t="shared" si="6"/>
        <v>2</v>
      </c>
      <c r="AD45" s="23">
        <f t="shared" si="7"/>
        <v>145.9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2</v>
      </c>
      <c r="AU45" s="5">
        <v>0</v>
      </c>
      <c r="AV45" s="5">
        <v>0</v>
      </c>
      <c r="AW45" s="23">
        <v>149.78</v>
      </c>
      <c r="AX45" s="5">
        <f t="shared" si="8"/>
        <v>2</v>
      </c>
      <c r="AY45" s="23">
        <f t="shared" si="9"/>
        <v>151.78</v>
      </c>
      <c r="AZ45" s="23">
        <f t="shared" si="10"/>
        <v>145.9</v>
      </c>
      <c r="BA45" s="23">
        <f t="shared" si="11"/>
        <v>68.010133578995863</v>
      </c>
    </row>
    <row r="46" spans="1:53" x14ac:dyDescent="0.25">
      <c r="A46" s="5">
        <v>37</v>
      </c>
      <c r="B46" s="16" t="s">
        <v>26</v>
      </c>
      <c r="C46" s="16">
        <v>2006</v>
      </c>
      <c r="D46" s="16">
        <v>2006</v>
      </c>
      <c r="E46" s="16">
        <v>2006</v>
      </c>
      <c r="F46" s="16" t="s">
        <v>18</v>
      </c>
      <c r="G46" s="16" t="s">
        <v>12</v>
      </c>
      <c r="H46" s="16" t="s">
        <v>13</v>
      </c>
      <c r="I46" s="16" t="s">
        <v>118</v>
      </c>
      <c r="J46" s="5">
        <v>2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50</v>
      </c>
      <c r="S46" s="5">
        <v>0</v>
      </c>
      <c r="T46" s="5">
        <v>2</v>
      </c>
      <c r="U46" s="5">
        <v>0</v>
      </c>
      <c r="V46" s="5">
        <v>0</v>
      </c>
      <c r="W46" s="5">
        <v>2</v>
      </c>
      <c r="X46" s="5">
        <v>0</v>
      </c>
      <c r="Y46" s="5">
        <v>0</v>
      </c>
      <c r="Z46" s="5">
        <v>50</v>
      </c>
      <c r="AA46" s="5">
        <v>2</v>
      </c>
      <c r="AB46" s="23">
        <v>149.27000000000001</v>
      </c>
      <c r="AC46" s="5">
        <f t="shared" si="6"/>
        <v>108</v>
      </c>
      <c r="AD46" s="23">
        <f t="shared" si="7"/>
        <v>257.27</v>
      </c>
      <c r="AE46" s="5">
        <v>0</v>
      </c>
      <c r="AF46" s="5">
        <v>2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2</v>
      </c>
      <c r="AS46" s="5">
        <v>0</v>
      </c>
      <c r="AT46" s="5">
        <v>0</v>
      </c>
      <c r="AU46" s="5">
        <v>0</v>
      </c>
      <c r="AV46" s="5">
        <v>2</v>
      </c>
      <c r="AW46" s="23">
        <v>141.93</v>
      </c>
      <c r="AX46" s="5">
        <f t="shared" si="8"/>
        <v>6</v>
      </c>
      <c r="AY46" s="23">
        <f t="shared" si="9"/>
        <v>147.93</v>
      </c>
      <c r="AZ46" s="23">
        <f t="shared" si="10"/>
        <v>147.93</v>
      </c>
      <c r="BA46" s="23">
        <f t="shared" si="11"/>
        <v>70.347766006448637</v>
      </c>
    </row>
    <row r="47" spans="1:53" ht="30" x14ac:dyDescent="0.25">
      <c r="A47" s="5">
        <v>38</v>
      </c>
      <c r="B47" s="16" t="s">
        <v>194</v>
      </c>
      <c r="C47" s="16">
        <v>2004</v>
      </c>
      <c r="D47" s="16">
        <v>2004</v>
      </c>
      <c r="E47" s="16">
        <v>2004</v>
      </c>
      <c r="F47" s="16" t="s">
        <v>24</v>
      </c>
      <c r="G47" s="16" t="s">
        <v>47</v>
      </c>
      <c r="H47" s="16" t="s">
        <v>73</v>
      </c>
      <c r="I47" s="16" t="s">
        <v>196</v>
      </c>
      <c r="J47" s="5">
        <v>0</v>
      </c>
      <c r="K47" s="5">
        <v>2</v>
      </c>
      <c r="L47" s="5">
        <v>0</v>
      </c>
      <c r="M47" s="5">
        <v>0</v>
      </c>
      <c r="N47" s="5">
        <v>2</v>
      </c>
      <c r="O47" s="5">
        <v>0</v>
      </c>
      <c r="P47" s="5">
        <v>0</v>
      </c>
      <c r="Q47" s="5">
        <v>0</v>
      </c>
      <c r="R47" s="5">
        <v>0</v>
      </c>
      <c r="S47" s="5">
        <v>2</v>
      </c>
      <c r="T47" s="5">
        <v>2</v>
      </c>
      <c r="U47" s="5">
        <v>2</v>
      </c>
      <c r="V47" s="5">
        <v>0</v>
      </c>
      <c r="W47" s="5">
        <v>0</v>
      </c>
      <c r="X47" s="5">
        <v>0</v>
      </c>
      <c r="Y47" s="5">
        <v>50</v>
      </c>
      <c r="Z47" s="5">
        <v>0</v>
      </c>
      <c r="AA47" s="5">
        <v>2</v>
      </c>
      <c r="AB47" s="23">
        <v>154.81</v>
      </c>
      <c r="AC47" s="5">
        <f t="shared" si="6"/>
        <v>62</v>
      </c>
      <c r="AD47" s="23">
        <f t="shared" si="7"/>
        <v>216.81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2</v>
      </c>
      <c r="AL47" s="5">
        <v>0</v>
      </c>
      <c r="AM47" s="5">
        <v>2</v>
      </c>
      <c r="AN47" s="5">
        <v>2</v>
      </c>
      <c r="AO47" s="5">
        <v>0</v>
      </c>
      <c r="AP47" s="5">
        <v>2</v>
      </c>
      <c r="AQ47" s="5">
        <v>2</v>
      </c>
      <c r="AR47" s="5">
        <v>0</v>
      </c>
      <c r="AS47" s="5">
        <v>0</v>
      </c>
      <c r="AT47" s="5">
        <v>0</v>
      </c>
      <c r="AU47" s="5">
        <v>0</v>
      </c>
      <c r="AV47" s="5">
        <v>2</v>
      </c>
      <c r="AW47" s="23">
        <v>139.6</v>
      </c>
      <c r="AX47" s="5">
        <f t="shared" si="8"/>
        <v>12</v>
      </c>
      <c r="AY47" s="23">
        <f t="shared" si="9"/>
        <v>151.6</v>
      </c>
      <c r="AZ47" s="23">
        <f t="shared" si="10"/>
        <v>151.6</v>
      </c>
      <c r="BA47" s="23">
        <f t="shared" si="11"/>
        <v>74.573929064947023</v>
      </c>
    </row>
    <row r="48" spans="1:53" ht="60" x14ac:dyDescent="0.25">
      <c r="A48" s="5">
        <v>39</v>
      </c>
      <c r="B48" s="16" t="s">
        <v>156</v>
      </c>
      <c r="C48" s="16">
        <v>2007</v>
      </c>
      <c r="D48" s="16">
        <v>2007</v>
      </c>
      <c r="E48" s="16">
        <v>2007</v>
      </c>
      <c r="F48" s="16">
        <v>2</v>
      </c>
      <c r="G48" s="16" t="s">
        <v>47</v>
      </c>
      <c r="H48" s="16" t="s">
        <v>73</v>
      </c>
      <c r="I48" s="16" t="s">
        <v>65</v>
      </c>
      <c r="J48" s="5">
        <v>0</v>
      </c>
      <c r="K48" s="5">
        <v>2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2</v>
      </c>
      <c r="T48" s="5">
        <v>0</v>
      </c>
      <c r="U48" s="5">
        <v>2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2</v>
      </c>
      <c r="AB48" s="23">
        <v>143.69</v>
      </c>
      <c r="AC48" s="5">
        <f t="shared" si="6"/>
        <v>8</v>
      </c>
      <c r="AD48" s="23">
        <f t="shared" si="7"/>
        <v>151.69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2</v>
      </c>
      <c r="AL48" s="5">
        <v>0</v>
      </c>
      <c r="AM48" s="5">
        <v>0</v>
      </c>
      <c r="AN48" s="5">
        <v>0</v>
      </c>
      <c r="AO48" s="5">
        <v>0</v>
      </c>
      <c r="AP48" s="5">
        <v>50</v>
      </c>
      <c r="AQ48" s="5">
        <v>0</v>
      </c>
      <c r="AR48" s="5">
        <v>2</v>
      </c>
      <c r="AS48" s="5">
        <v>0</v>
      </c>
      <c r="AT48" s="5">
        <v>0</v>
      </c>
      <c r="AU48" s="5">
        <v>0</v>
      </c>
      <c r="AV48" s="5">
        <v>0</v>
      </c>
      <c r="AW48" s="23">
        <v>146.09</v>
      </c>
      <c r="AX48" s="5">
        <f t="shared" si="8"/>
        <v>54</v>
      </c>
      <c r="AY48" s="23">
        <f t="shared" si="9"/>
        <v>200.09</v>
      </c>
      <c r="AZ48" s="23">
        <f t="shared" si="10"/>
        <v>151.69</v>
      </c>
      <c r="BA48" s="23">
        <f t="shared" si="11"/>
        <v>74.677567941040991</v>
      </c>
    </row>
    <row r="49" spans="1:53" x14ac:dyDescent="0.25">
      <c r="A49" s="5">
        <v>40</v>
      </c>
      <c r="B49" s="16" t="s">
        <v>208</v>
      </c>
      <c r="C49" s="16">
        <v>2006</v>
      </c>
      <c r="D49" s="16">
        <v>2006</v>
      </c>
      <c r="E49" s="16">
        <v>2006</v>
      </c>
      <c r="F49" s="16">
        <v>3</v>
      </c>
      <c r="G49" s="16" t="s">
        <v>12</v>
      </c>
      <c r="H49" s="16" t="s">
        <v>13</v>
      </c>
      <c r="I49" s="16" t="s">
        <v>14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2</v>
      </c>
      <c r="S49" s="5">
        <v>2</v>
      </c>
      <c r="T49" s="5">
        <v>2</v>
      </c>
      <c r="U49" s="5">
        <v>2</v>
      </c>
      <c r="V49" s="5">
        <v>0</v>
      </c>
      <c r="W49" s="5">
        <v>0</v>
      </c>
      <c r="X49" s="5">
        <v>0</v>
      </c>
      <c r="Y49" s="5">
        <v>0</v>
      </c>
      <c r="Z49" s="5">
        <v>2</v>
      </c>
      <c r="AA49" s="5">
        <v>2</v>
      </c>
      <c r="AB49" s="23">
        <v>139.81</v>
      </c>
      <c r="AC49" s="5">
        <f t="shared" si="6"/>
        <v>12</v>
      </c>
      <c r="AD49" s="23">
        <f t="shared" si="7"/>
        <v>151.81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50</v>
      </c>
      <c r="AN49" s="5">
        <v>0</v>
      </c>
      <c r="AO49" s="5">
        <v>0</v>
      </c>
      <c r="AP49" s="5">
        <v>0</v>
      </c>
      <c r="AQ49" s="5">
        <v>2</v>
      </c>
      <c r="AR49" s="5">
        <v>2</v>
      </c>
      <c r="AS49" s="5">
        <v>0</v>
      </c>
      <c r="AT49" s="5">
        <v>0</v>
      </c>
      <c r="AU49" s="5">
        <v>0</v>
      </c>
      <c r="AV49" s="5">
        <v>2</v>
      </c>
      <c r="AW49" s="23">
        <v>133.79</v>
      </c>
      <c r="AX49" s="5">
        <f t="shared" si="8"/>
        <v>56</v>
      </c>
      <c r="AY49" s="23">
        <f t="shared" si="9"/>
        <v>189.79</v>
      </c>
      <c r="AZ49" s="23">
        <f t="shared" si="10"/>
        <v>151.81</v>
      </c>
      <c r="BA49" s="23">
        <f t="shared" si="11"/>
        <v>74.81575310916628</v>
      </c>
    </row>
    <row r="50" spans="1:53" ht="30" x14ac:dyDescent="0.25">
      <c r="A50" s="5">
        <v>41</v>
      </c>
      <c r="B50" s="16" t="s">
        <v>164</v>
      </c>
      <c r="C50" s="16">
        <v>2007</v>
      </c>
      <c r="D50" s="16">
        <v>2007</v>
      </c>
      <c r="E50" s="16">
        <v>2007</v>
      </c>
      <c r="F50" s="16" t="s">
        <v>18</v>
      </c>
      <c r="G50" s="16" t="s">
        <v>19</v>
      </c>
      <c r="H50" s="16" t="s">
        <v>20</v>
      </c>
      <c r="I50" s="16" t="s">
        <v>21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2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2</v>
      </c>
      <c r="AB50" s="23">
        <v>157.41999999999999</v>
      </c>
      <c r="AC50" s="5">
        <f t="shared" si="6"/>
        <v>4</v>
      </c>
      <c r="AD50" s="23">
        <f t="shared" si="7"/>
        <v>161.41999999999999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23">
        <v>151.9</v>
      </c>
      <c r="AX50" s="5">
        <f t="shared" si="8"/>
        <v>0</v>
      </c>
      <c r="AY50" s="23">
        <f t="shared" si="9"/>
        <v>151.9</v>
      </c>
      <c r="AZ50" s="23">
        <f t="shared" si="10"/>
        <v>151.9</v>
      </c>
      <c r="BA50" s="23">
        <f t="shared" si="11"/>
        <v>74.919391985260248</v>
      </c>
    </row>
    <row r="51" spans="1:53" ht="30" x14ac:dyDescent="0.25">
      <c r="A51" s="5">
        <v>42</v>
      </c>
      <c r="B51" s="16" t="s">
        <v>112</v>
      </c>
      <c r="C51" s="16">
        <v>2008</v>
      </c>
      <c r="D51" s="16">
        <v>2008</v>
      </c>
      <c r="E51" s="16">
        <v>2008</v>
      </c>
      <c r="F51" s="16" t="s">
        <v>18</v>
      </c>
      <c r="G51" s="16" t="s">
        <v>19</v>
      </c>
      <c r="H51" s="16" t="s">
        <v>20</v>
      </c>
      <c r="I51" s="16" t="s">
        <v>21</v>
      </c>
      <c r="J51" s="5">
        <v>0</v>
      </c>
      <c r="K51" s="5">
        <v>0</v>
      </c>
      <c r="L51" s="5">
        <v>0</v>
      </c>
      <c r="M51" s="5">
        <v>0</v>
      </c>
      <c r="N51" s="5">
        <v>2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2</v>
      </c>
      <c r="Z51" s="5">
        <v>0</v>
      </c>
      <c r="AA51" s="5">
        <v>0</v>
      </c>
      <c r="AB51" s="23">
        <v>171.71</v>
      </c>
      <c r="AC51" s="5">
        <f t="shared" si="6"/>
        <v>4</v>
      </c>
      <c r="AD51" s="23">
        <f t="shared" si="7"/>
        <v>175.71</v>
      </c>
      <c r="AE51" s="5">
        <v>0</v>
      </c>
      <c r="AF51" s="5">
        <v>2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2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23">
        <v>151.09</v>
      </c>
      <c r="AX51" s="5">
        <f t="shared" si="8"/>
        <v>6</v>
      </c>
      <c r="AY51" s="23">
        <f t="shared" si="9"/>
        <v>157.09</v>
      </c>
      <c r="AZ51" s="23">
        <f t="shared" si="10"/>
        <v>157.09</v>
      </c>
      <c r="BA51" s="23">
        <f t="shared" si="11"/>
        <v>80.895900506678942</v>
      </c>
    </row>
    <row r="52" spans="1:53" ht="30" x14ac:dyDescent="0.25">
      <c r="A52" s="5">
        <v>43</v>
      </c>
      <c r="B52" s="16" t="s">
        <v>188</v>
      </c>
      <c r="C52" s="16">
        <v>2006</v>
      </c>
      <c r="D52" s="16">
        <v>2006</v>
      </c>
      <c r="E52" s="16">
        <v>2006</v>
      </c>
      <c r="F52" s="16" t="s">
        <v>18</v>
      </c>
      <c r="G52" s="16" t="s">
        <v>19</v>
      </c>
      <c r="H52" s="16" t="s">
        <v>20</v>
      </c>
      <c r="I52" s="16" t="s">
        <v>21</v>
      </c>
      <c r="J52" s="5">
        <v>2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50</v>
      </c>
      <c r="Q52" s="5">
        <v>0</v>
      </c>
      <c r="R52" s="5">
        <v>2</v>
      </c>
      <c r="S52" s="5">
        <v>2</v>
      </c>
      <c r="T52" s="5">
        <v>0</v>
      </c>
      <c r="U52" s="5">
        <v>2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2</v>
      </c>
      <c r="AB52" s="23">
        <v>158.27000000000001</v>
      </c>
      <c r="AC52" s="5">
        <f t="shared" si="6"/>
        <v>62</v>
      </c>
      <c r="AD52" s="23">
        <f t="shared" si="7"/>
        <v>220.27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2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2</v>
      </c>
      <c r="AT52" s="5">
        <v>0</v>
      </c>
      <c r="AU52" s="5">
        <v>2</v>
      </c>
      <c r="AV52" s="5">
        <v>0</v>
      </c>
      <c r="AW52" s="23">
        <v>154.88999999999999</v>
      </c>
      <c r="AX52" s="5">
        <f t="shared" si="8"/>
        <v>6</v>
      </c>
      <c r="AY52" s="23">
        <f t="shared" si="9"/>
        <v>160.88999999999999</v>
      </c>
      <c r="AZ52" s="23">
        <f t="shared" si="10"/>
        <v>160.88999999999999</v>
      </c>
      <c r="BA52" s="23">
        <f t="shared" si="11"/>
        <v>85.271764163979711</v>
      </c>
    </row>
    <row r="53" spans="1:53" ht="60" x14ac:dyDescent="0.25">
      <c r="A53" s="5">
        <v>44</v>
      </c>
      <c r="B53" s="16" t="s">
        <v>204</v>
      </c>
      <c r="C53" s="16">
        <v>2007</v>
      </c>
      <c r="D53" s="16">
        <v>2007</v>
      </c>
      <c r="E53" s="16">
        <v>2007</v>
      </c>
      <c r="F53" s="16" t="s">
        <v>294</v>
      </c>
      <c r="G53" s="16" t="s">
        <v>47</v>
      </c>
      <c r="H53" s="16" t="s">
        <v>73</v>
      </c>
      <c r="I53" s="16" t="s">
        <v>65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2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2</v>
      </c>
      <c r="AA53" s="5">
        <v>0</v>
      </c>
      <c r="AB53" s="23">
        <v>161.99</v>
      </c>
      <c r="AC53" s="5">
        <f t="shared" si="6"/>
        <v>4</v>
      </c>
      <c r="AD53" s="23">
        <f t="shared" si="7"/>
        <v>165.99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23">
        <v>162.97</v>
      </c>
      <c r="AX53" s="5">
        <f t="shared" si="8"/>
        <v>0</v>
      </c>
      <c r="AY53" s="23">
        <f t="shared" si="9"/>
        <v>162.97</v>
      </c>
      <c r="AZ53" s="23">
        <f t="shared" si="10"/>
        <v>162.97</v>
      </c>
      <c r="BA53" s="23">
        <f t="shared" si="11"/>
        <v>87.666973744818051</v>
      </c>
    </row>
    <row r="54" spans="1:53" ht="30" x14ac:dyDescent="0.25">
      <c r="A54" s="5">
        <v>45</v>
      </c>
      <c r="B54" s="16" t="s">
        <v>17</v>
      </c>
      <c r="C54" s="16">
        <v>2008</v>
      </c>
      <c r="D54" s="16">
        <v>2008</v>
      </c>
      <c r="E54" s="16">
        <v>2008</v>
      </c>
      <c r="F54" s="16" t="s">
        <v>18</v>
      </c>
      <c r="G54" s="16" t="s">
        <v>19</v>
      </c>
      <c r="H54" s="16" t="s">
        <v>20</v>
      </c>
      <c r="I54" s="16" t="s">
        <v>21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2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2</v>
      </c>
      <c r="AB54" s="23">
        <v>167.28</v>
      </c>
      <c r="AC54" s="5">
        <f t="shared" si="6"/>
        <v>4</v>
      </c>
      <c r="AD54" s="23">
        <f t="shared" si="7"/>
        <v>171.28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2</v>
      </c>
      <c r="AN54" s="5">
        <v>2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23">
        <v>223.29</v>
      </c>
      <c r="AX54" s="5">
        <f t="shared" si="8"/>
        <v>4</v>
      </c>
      <c r="AY54" s="23">
        <f t="shared" si="9"/>
        <v>227.29</v>
      </c>
      <c r="AZ54" s="23">
        <f t="shared" si="10"/>
        <v>171.28</v>
      </c>
      <c r="BA54" s="23">
        <f t="shared" si="11"/>
        <v>97.236296637494235</v>
      </c>
    </row>
    <row r="55" spans="1:53" x14ac:dyDescent="0.25">
      <c r="A55" s="5">
        <v>46</v>
      </c>
      <c r="B55" s="16" t="s">
        <v>168</v>
      </c>
      <c r="C55" s="16">
        <v>2007</v>
      </c>
      <c r="D55" s="16">
        <v>2007</v>
      </c>
      <c r="E55" s="16">
        <v>2007</v>
      </c>
      <c r="F55" s="16" t="s">
        <v>18</v>
      </c>
      <c r="G55" s="16" t="s">
        <v>12</v>
      </c>
      <c r="H55" s="16" t="s">
        <v>13</v>
      </c>
      <c r="I55" s="16" t="s">
        <v>14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2</v>
      </c>
      <c r="AA55" s="5">
        <v>2</v>
      </c>
      <c r="AB55" s="23">
        <v>163.80000000000001</v>
      </c>
      <c r="AC55" s="5">
        <f t="shared" si="6"/>
        <v>8</v>
      </c>
      <c r="AD55" s="23">
        <f t="shared" si="7"/>
        <v>171.8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2</v>
      </c>
      <c r="AW55" s="23">
        <v>209.29</v>
      </c>
      <c r="AX55" s="5">
        <f t="shared" si="8"/>
        <v>2</v>
      </c>
      <c r="AY55" s="23">
        <f t="shared" si="9"/>
        <v>211.29</v>
      </c>
      <c r="AZ55" s="23">
        <f t="shared" si="10"/>
        <v>171.8</v>
      </c>
      <c r="BA55" s="23">
        <f t="shared" si="11"/>
        <v>97.835099032703837</v>
      </c>
    </row>
    <row r="56" spans="1:53" ht="30" x14ac:dyDescent="0.25">
      <c r="A56" s="5">
        <v>47</v>
      </c>
      <c r="B56" s="16" t="s">
        <v>172</v>
      </c>
      <c r="C56" s="16">
        <v>2004</v>
      </c>
      <c r="D56" s="16">
        <v>2004</v>
      </c>
      <c r="E56" s="16">
        <v>2004</v>
      </c>
      <c r="F56" s="16">
        <v>3</v>
      </c>
      <c r="G56" s="16" t="s">
        <v>19</v>
      </c>
      <c r="H56" s="16" t="s">
        <v>44</v>
      </c>
      <c r="I56" s="16" t="s">
        <v>31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50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2</v>
      </c>
      <c r="Y56" s="5">
        <v>2</v>
      </c>
      <c r="Z56" s="5">
        <v>0</v>
      </c>
      <c r="AA56" s="5">
        <v>0</v>
      </c>
      <c r="AB56" s="23">
        <v>120.87</v>
      </c>
      <c r="AC56" s="5">
        <f t="shared" si="6"/>
        <v>54</v>
      </c>
      <c r="AD56" s="23">
        <f t="shared" si="7"/>
        <v>174.87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23"/>
      <c r="AX56" s="5">
        <f t="shared" si="8"/>
        <v>0</v>
      </c>
      <c r="AY56" s="23" t="s">
        <v>510</v>
      </c>
      <c r="AZ56" s="23">
        <f t="shared" si="10"/>
        <v>174.87</v>
      </c>
      <c r="BA56" s="23">
        <f t="shared" si="11"/>
        <v>101.37033625057576</v>
      </c>
    </row>
    <row r="57" spans="1:53" ht="60" x14ac:dyDescent="0.25">
      <c r="A57" s="5"/>
      <c r="B57" s="16" t="s">
        <v>202</v>
      </c>
      <c r="C57" s="16">
        <v>2007</v>
      </c>
      <c r="D57" s="16">
        <v>2007</v>
      </c>
      <c r="E57" s="16">
        <v>2007</v>
      </c>
      <c r="F57" s="16">
        <v>3</v>
      </c>
      <c r="G57" s="16" t="s">
        <v>19</v>
      </c>
      <c r="H57" s="16" t="s">
        <v>77</v>
      </c>
      <c r="I57" s="16" t="s">
        <v>31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23"/>
      <c r="AC57" s="5">
        <f t="shared" si="6"/>
        <v>0</v>
      </c>
      <c r="AD57" s="23" t="s">
        <v>510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23"/>
      <c r="AX57" s="5">
        <f t="shared" si="8"/>
        <v>0</v>
      </c>
      <c r="AY57" s="23" t="s">
        <v>510</v>
      </c>
      <c r="AZ57" s="23"/>
      <c r="BA57" s="23" t="str">
        <f t="shared" si="11"/>
        <v/>
      </c>
    </row>
    <row r="58" spans="1:53" x14ac:dyDescent="0.25">
      <c r="A58" s="5"/>
      <c r="B58" s="16" t="s">
        <v>212</v>
      </c>
      <c r="C58" s="16">
        <v>2009</v>
      </c>
      <c r="D58" s="16">
        <v>2009</v>
      </c>
      <c r="E58" s="16">
        <v>2009</v>
      </c>
      <c r="F58" s="16" t="s">
        <v>18</v>
      </c>
      <c r="G58" s="16" t="s">
        <v>12</v>
      </c>
      <c r="H58" s="16" t="s">
        <v>13</v>
      </c>
      <c r="I58" s="16" t="s">
        <v>14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23"/>
      <c r="AC58" s="5">
        <f t="shared" si="6"/>
        <v>0</v>
      </c>
      <c r="AD58" s="23" t="s">
        <v>510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23"/>
      <c r="AX58" s="5">
        <f t="shared" si="8"/>
        <v>0</v>
      </c>
      <c r="AY58" s="23" t="s">
        <v>510</v>
      </c>
      <c r="AZ58" s="23"/>
      <c r="BA58" s="23" t="str">
        <f t="shared" si="11"/>
        <v/>
      </c>
    </row>
    <row r="59" spans="1:53" ht="30" x14ac:dyDescent="0.25">
      <c r="A59" s="5"/>
      <c r="B59" s="16" t="s">
        <v>135</v>
      </c>
      <c r="C59" s="16">
        <v>1998</v>
      </c>
      <c r="D59" s="16">
        <v>1998</v>
      </c>
      <c r="E59" s="16">
        <v>1998</v>
      </c>
      <c r="F59" s="16">
        <v>3</v>
      </c>
      <c r="G59" s="16" t="s">
        <v>12</v>
      </c>
      <c r="H59" s="16" t="s">
        <v>53</v>
      </c>
      <c r="I59" s="16" t="s">
        <v>99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23"/>
      <c r="AC59" s="5">
        <f t="shared" si="6"/>
        <v>0</v>
      </c>
      <c r="AD59" s="23" t="s">
        <v>510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23"/>
      <c r="AX59" s="5">
        <f t="shared" si="8"/>
        <v>0</v>
      </c>
      <c r="AY59" s="23" t="s">
        <v>510</v>
      </c>
      <c r="AZ59" s="23"/>
      <c r="BA59" s="23" t="str">
        <f t="shared" si="11"/>
        <v/>
      </c>
    </row>
    <row r="60" spans="1:53" ht="45" x14ac:dyDescent="0.25">
      <c r="A60" s="5"/>
      <c r="B60" s="16" t="s">
        <v>145</v>
      </c>
      <c r="C60" s="16">
        <v>1997</v>
      </c>
      <c r="D60" s="16">
        <v>1997</v>
      </c>
      <c r="E60" s="16">
        <v>1997</v>
      </c>
      <c r="F60" s="16" t="s">
        <v>59</v>
      </c>
      <c r="G60" s="16" t="s">
        <v>12</v>
      </c>
      <c r="H60" s="16" t="s">
        <v>256</v>
      </c>
      <c r="I60" s="16" t="s">
        <v>257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23"/>
      <c r="AC60" s="5">
        <f t="shared" si="6"/>
        <v>0</v>
      </c>
      <c r="AD60" s="23" t="s">
        <v>510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23"/>
      <c r="AX60" s="5">
        <f t="shared" si="8"/>
        <v>0</v>
      </c>
      <c r="AY60" s="23" t="s">
        <v>510</v>
      </c>
      <c r="AZ60" s="23"/>
      <c r="BA60" s="23" t="str">
        <f t="shared" si="11"/>
        <v/>
      </c>
    </row>
    <row r="61" spans="1:53" ht="45" x14ac:dyDescent="0.25">
      <c r="A61" s="5"/>
      <c r="B61" s="16" t="s">
        <v>143</v>
      </c>
      <c r="C61" s="16">
        <v>2000</v>
      </c>
      <c r="D61" s="16">
        <v>2000</v>
      </c>
      <c r="E61" s="16">
        <v>2000</v>
      </c>
      <c r="F61" s="16">
        <v>1</v>
      </c>
      <c r="G61" s="16" t="s">
        <v>12</v>
      </c>
      <c r="H61" s="16" t="s">
        <v>256</v>
      </c>
      <c r="I61" s="16" t="s">
        <v>257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23"/>
      <c r="AC61" s="5">
        <f t="shared" si="6"/>
        <v>0</v>
      </c>
      <c r="AD61" s="23" t="s">
        <v>510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23"/>
      <c r="AX61" s="5">
        <f t="shared" si="8"/>
        <v>0</v>
      </c>
      <c r="AY61" s="23" t="s">
        <v>510</v>
      </c>
      <c r="AZ61" s="23"/>
      <c r="BA61" s="23" t="str">
        <f t="shared" si="11"/>
        <v/>
      </c>
    </row>
    <row r="62" spans="1:53" ht="45" x14ac:dyDescent="0.25">
      <c r="A62" s="5"/>
      <c r="B62" s="16" t="s">
        <v>101</v>
      </c>
      <c r="C62" s="16">
        <v>2001</v>
      </c>
      <c r="D62" s="16">
        <v>2001</v>
      </c>
      <c r="E62" s="16">
        <v>2001</v>
      </c>
      <c r="F62" s="16">
        <v>1</v>
      </c>
      <c r="G62" s="16" t="s">
        <v>12</v>
      </c>
      <c r="H62" s="16" t="s">
        <v>256</v>
      </c>
      <c r="I62" s="16" t="s">
        <v>257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23"/>
      <c r="AC62" s="5">
        <f t="shared" si="6"/>
        <v>0</v>
      </c>
      <c r="AD62" s="23" t="s">
        <v>510</v>
      </c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23"/>
      <c r="AX62" s="5">
        <f t="shared" si="8"/>
        <v>0</v>
      </c>
      <c r="AY62" s="23" t="s">
        <v>510</v>
      </c>
      <c r="AZ62" s="23"/>
      <c r="BA62" s="23" t="str">
        <f t="shared" si="11"/>
        <v/>
      </c>
    </row>
    <row r="64" spans="1:53" ht="18.75" x14ac:dyDescent="0.25">
      <c r="A64" s="52" t="s">
        <v>511</v>
      </c>
      <c r="B64" s="52"/>
      <c r="C64" s="52"/>
      <c r="D64" s="52"/>
      <c r="E64" s="52"/>
      <c r="F64" s="52"/>
      <c r="G64" s="52"/>
      <c r="H64" s="52"/>
      <c r="I64" s="52"/>
      <c r="J64" s="52"/>
    </row>
    <row r="65" spans="1:53" x14ac:dyDescent="0.25">
      <c r="A65" s="67" t="s">
        <v>501</v>
      </c>
      <c r="B65" s="67" t="s">
        <v>1</v>
      </c>
      <c r="C65" s="67" t="s">
        <v>2</v>
      </c>
      <c r="D65" s="67" t="s">
        <v>225</v>
      </c>
      <c r="E65" s="67" t="s">
        <v>226</v>
      </c>
      <c r="F65" s="67" t="s">
        <v>3</v>
      </c>
      <c r="G65" s="67" t="s">
        <v>4</v>
      </c>
      <c r="H65" s="67" t="s">
        <v>5</v>
      </c>
      <c r="I65" s="67" t="s">
        <v>6</v>
      </c>
      <c r="J65" s="69" t="s">
        <v>503</v>
      </c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1"/>
      <c r="AE65" s="69" t="s">
        <v>507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1"/>
      <c r="AZ65" s="67" t="s">
        <v>508</v>
      </c>
      <c r="BA65" s="67" t="s">
        <v>509</v>
      </c>
    </row>
    <row r="66" spans="1:53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18">
        <v>1</v>
      </c>
      <c r="K66" s="18">
        <v>2</v>
      </c>
      <c r="L66" s="18">
        <v>3</v>
      </c>
      <c r="M66" s="18">
        <v>4</v>
      </c>
      <c r="N66" s="18">
        <v>5</v>
      </c>
      <c r="O66" s="18">
        <v>6</v>
      </c>
      <c r="P66" s="18">
        <v>7</v>
      </c>
      <c r="Q66" s="18">
        <v>8</v>
      </c>
      <c r="R66" s="18">
        <v>9</v>
      </c>
      <c r="S66" s="18">
        <v>10</v>
      </c>
      <c r="T66" s="18">
        <v>11</v>
      </c>
      <c r="U66" s="18">
        <v>12</v>
      </c>
      <c r="V66" s="18">
        <v>13</v>
      </c>
      <c r="W66" s="18">
        <v>14</v>
      </c>
      <c r="X66" s="18">
        <v>15</v>
      </c>
      <c r="Y66" s="18">
        <v>16</v>
      </c>
      <c r="Z66" s="18">
        <v>17</v>
      </c>
      <c r="AA66" s="18">
        <v>18</v>
      </c>
      <c r="AB66" s="18" t="s">
        <v>504</v>
      </c>
      <c r="AC66" s="18" t="s">
        <v>505</v>
      </c>
      <c r="AD66" s="18" t="s">
        <v>506</v>
      </c>
      <c r="AE66" s="18">
        <v>1</v>
      </c>
      <c r="AF66" s="18">
        <v>2</v>
      </c>
      <c r="AG66" s="18">
        <v>3</v>
      </c>
      <c r="AH66" s="18">
        <v>4</v>
      </c>
      <c r="AI66" s="18">
        <v>5</v>
      </c>
      <c r="AJ66" s="18">
        <v>6</v>
      </c>
      <c r="AK66" s="18">
        <v>7</v>
      </c>
      <c r="AL66" s="18">
        <v>8</v>
      </c>
      <c r="AM66" s="18">
        <v>9</v>
      </c>
      <c r="AN66" s="18">
        <v>10</v>
      </c>
      <c r="AO66" s="18">
        <v>11</v>
      </c>
      <c r="AP66" s="18">
        <v>12</v>
      </c>
      <c r="AQ66" s="18">
        <v>13</v>
      </c>
      <c r="AR66" s="18">
        <v>14</v>
      </c>
      <c r="AS66" s="18">
        <v>15</v>
      </c>
      <c r="AT66" s="18">
        <v>16</v>
      </c>
      <c r="AU66" s="18">
        <v>17</v>
      </c>
      <c r="AV66" s="18">
        <v>18</v>
      </c>
      <c r="AW66" s="18" t="s">
        <v>504</v>
      </c>
      <c r="AX66" s="18" t="s">
        <v>505</v>
      </c>
      <c r="AY66" s="18" t="s">
        <v>506</v>
      </c>
      <c r="AZ66" s="68"/>
      <c r="BA66" s="68"/>
    </row>
    <row r="67" spans="1:53" ht="60" x14ac:dyDescent="0.25">
      <c r="A67" s="20">
        <v>1</v>
      </c>
      <c r="B67" s="21" t="s">
        <v>512</v>
      </c>
      <c r="C67" s="21" t="s">
        <v>513</v>
      </c>
      <c r="D67" s="21">
        <v>2004</v>
      </c>
      <c r="E67" s="21">
        <v>2004</v>
      </c>
      <c r="F67" s="21" t="s">
        <v>514</v>
      </c>
      <c r="G67" s="21" t="s">
        <v>19</v>
      </c>
      <c r="H67" s="21" t="s">
        <v>30</v>
      </c>
      <c r="I67" s="21" t="s">
        <v>31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2">
        <v>107.28</v>
      </c>
      <c r="AC67" s="20">
        <f t="shared" ref="AC67:AC85" si="12">SUM(J67:AA67)</f>
        <v>0</v>
      </c>
      <c r="AD67" s="22">
        <f t="shared" ref="AD67:AD84" si="13">AB67+AC67</f>
        <v>107.28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2</v>
      </c>
      <c r="AO67" s="20">
        <v>0</v>
      </c>
      <c r="AP67" s="20">
        <v>2</v>
      </c>
      <c r="AQ67" s="20">
        <v>0</v>
      </c>
      <c r="AR67" s="20">
        <v>0</v>
      </c>
      <c r="AS67" s="20">
        <v>2</v>
      </c>
      <c r="AT67" s="20">
        <v>0</v>
      </c>
      <c r="AU67" s="20">
        <v>0</v>
      </c>
      <c r="AV67" s="20">
        <v>2</v>
      </c>
      <c r="AW67" s="22">
        <v>109.61</v>
      </c>
      <c r="AX67" s="20">
        <f t="shared" ref="AX67:AX85" si="14">SUM(AE67:AV67)</f>
        <v>8</v>
      </c>
      <c r="AY67" s="22">
        <f t="shared" ref="AY67:AY77" si="15">AW67+AX67</f>
        <v>117.61</v>
      </c>
      <c r="AZ67" s="22">
        <f t="shared" ref="AZ67:AZ84" si="16">MIN(AY67,AD67)</f>
        <v>107.28</v>
      </c>
      <c r="BA67" s="22">
        <f t="shared" ref="BA67:BA85" si="17">IF( AND(ISNUMBER(AZ$67),ISNUMBER(AZ67)),(AZ67-AZ$67)/AZ$67*100,"")</f>
        <v>0</v>
      </c>
    </row>
    <row r="68" spans="1:53" ht="30" x14ac:dyDescent="0.25">
      <c r="A68" s="5">
        <v>2</v>
      </c>
      <c r="B68" s="16" t="s">
        <v>515</v>
      </c>
      <c r="C68" s="16" t="s">
        <v>516</v>
      </c>
      <c r="D68" s="16">
        <v>1982</v>
      </c>
      <c r="E68" s="16">
        <v>1980</v>
      </c>
      <c r="F68" s="16" t="s">
        <v>517</v>
      </c>
      <c r="G68" s="16" t="s">
        <v>12</v>
      </c>
      <c r="H68" s="16" t="s">
        <v>13</v>
      </c>
      <c r="I68" s="16" t="s">
        <v>118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23">
        <v>113.41</v>
      </c>
      <c r="AC68" s="5">
        <f t="shared" si="12"/>
        <v>0</v>
      </c>
      <c r="AD68" s="23">
        <f t="shared" si="13"/>
        <v>113.41</v>
      </c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23"/>
      <c r="AX68" s="5">
        <f t="shared" si="14"/>
        <v>0</v>
      </c>
      <c r="AY68" s="23" t="s">
        <v>510</v>
      </c>
      <c r="AZ68" s="23">
        <f t="shared" si="16"/>
        <v>113.41</v>
      </c>
      <c r="BA68" s="23">
        <f t="shared" si="17"/>
        <v>5.7140193885160286</v>
      </c>
    </row>
    <row r="69" spans="1:53" ht="60" x14ac:dyDescent="0.25">
      <c r="A69" s="5">
        <v>3</v>
      </c>
      <c r="B69" s="16" t="s">
        <v>518</v>
      </c>
      <c r="C69" s="16" t="s">
        <v>519</v>
      </c>
      <c r="D69" s="16">
        <v>2002</v>
      </c>
      <c r="E69" s="16">
        <v>2002</v>
      </c>
      <c r="F69" s="16" t="s">
        <v>520</v>
      </c>
      <c r="G69" s="16" t="s">
        <v>19</v>
      </c>
      <c r="H69" s="16" t="s">
        <v>30</v>
      </c>
      <c r="I69" s="16" t="s">
        <v>31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2</v>
      </c>
      <c r="AA69" s="5">
        <v>0</v>
      </c>
      <c r="AB69" s="23">
        <v>115.55</v>
      </c>
      <c r="AC69" s="5">
        <f t="shared" si="12"/>
        <v>4</v>
      </c>
      <c r="AD69" s="23">
        <f t="shared" si="13"/>
        <v>119.55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2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23">
        <v>113.28</v>
      </c>
      <c r="AX69" s="5">
        <f t="shared" si="14"/>
        <v>2</v>
      </c>
      <c r="AY69" s="23">
        <f t="shared" si="15"/>
        <v>115.28</v>
      </c>
      <c r="AZ69" s="23">
        <f t="shared" si="16"/>
        <v>115.28</v>
      </c>
      <c r="BA69" s="23">
        <f t="shared" si="17"/>
        <v>7.4571215510812818</v>
      </c>
    </row>
    <row r="70" spans="1:53" ht="45" x14ac:dyDescent="0.25">
      <c r="A70" s="5">
        <v>4</v>
      </c>
      <c r="B70" s="16" t="s">
        <v>521</v>
      </c>
      <c r="C70" s="16" t="s">
        <v>522</v>
      </c>
      <c r="D70" s="16">
        <v>1997</v>
      </c>
      <c r="E70" s="16">
        <v>1980</v>
      </c>
      <c r="F70" s="16" t="s">
        <v>523</v>
      </c>
      <c r="G70" s="16" t="s">
        <v>19</v>
      </c>
      <c r="H70" s="16" t="s">
        <v>366</v>
      </c>
      <c r="I70" s="16" t="s">
        <v>21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23">
        <v>117.92</v>
      </c>
      <c r="AC70" s="5">
        <f t="shared" si="12"/>
        <v>0</v>
      </c>
      <c r="AD70" s="23">
        <f t="shared" si="13"/>
        <v>117.92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2</v>
      </c>
      <c r="AK70" s="5">
        <v>2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23">
        <v>117.87</v>
      </c>
      <c r="AX70" s="5">
        <f t="shared" si="14"/>
        <v>4</v>
      </c>
      <c r="AY70" s="23">
        <f t="shared" si="15"/>
        <v>121.87</v>
      </c>
      <c r="AZ70" s="23">
        <f t="shared" si="16"/>
        <v>117.92</v>
      </c>
      <c r="BA70" s="23">
        <f t="shared" si="17"/>
        <v>9.9179716629381058</v>
      </c>
    </row>
    <row r="71" spans="1:53" ht="60" x14ac:dyDescent="0.25">
      <c r="A71" s="5">
        <v>5</v>
      </c>
      <c r="B71" s="16" t="s">
        <v>524</v>
      </c>
      <c r="C71" s="16" t="s">
        <v>525</v>
      </c>
      <c r="D71" s="16">
        <v>2004</v>
      </c>
      <c r="E71" s="16">
        <v>2002</v>
      </c>
      <c r="F71" s="16" t="s">
        <v>526</v>
      </c>
      <c r="G71" s="16" t="s">
        <v>68</v>
      </c>
      <c r="H71" s="16" t="s">
        <v>30</v>
      </c>
      <c r="I71" s="16" t="s">
        <v>31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23">
        <v>127.09</v>
      </c>
      <c r="AC71" s="5">
        <f t="shared" si="12"/>
        <v>2</v>
      </c>
      <c r="AD71" s="23">
        <f t="shared" si="13"/>
        <v>129.09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23"/>
      <c r="AX71" s="5">
        <f t="shared" si="14"/>
        <v>0</v>
      </c>
      <c r="AY71" s="23" t="s">
        <v>510</v>
      </c>
      <c r="AZ71" s="23">
        <f t="shared" si="16"/>
        <v>129.09</v>
      </c>
      <c r="BA71" s="23">
        <f t="shared" si="17"/>
        <v>20.329977628635348</v>
      </c>
    </row>
    <row r="72" spans="1:53" ht="30" x14ac:dyDescent="0.25">
      <c r="A72" s="5">
        <v>6</v>
      </c>
      <c r="B72" s="16" t="s">
        <v>527</v>
      </c>
      <c r="C72" s="16" t="s">
        <v>528</v>
      </c>
      <c r="D72" s="16">
        <v>2006</v>
      </c>
      <c r="E72" s="16">
        <v>2003</v>
      </c>
      <c r="F72" s="16" t="s">
        <v>529</v>
      </c>
      <c r="G72" s="16" t="s">
        <v>19</v>
      </c>
      <c r="H72" s="16" t="s">
        <v>20</v>
      </c>
      <c r="I72" s="16" t="s">
        <v>21</v>
      </c>
      <c r="J72" s="5">
        <v>2</v>
      </c>
      <c r="K72" s="5">
        <v>0</v>
      </c>
      <c r="L72" s="5">
        <v>0</v>
      </c>
      <c r="M72" s="5">
        <v>0</v>
      </c>
      <c r="N72" s="5">
        <v>2</v>
      </c>
      <c r="O72" s="5">
        <v>2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23">
        <v>135.56</v>
      </c>
      <c r="AC72" s="5">
        <f t="shared" si="12"/>
        <v>6</v>
      </c>
      <c r="AD72" s="23">
        <f t="shared" si="13"/>
        <v>141.56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23">
        <v>130.41</v>
      </c>
      <c r="AX72" s="5">
        <f t="shared" si="14"/>
        <v>0</v>
      </c>
      <c r="AY72" s="23">
        <f t="shared" si="15"/>
        <v>130.41</v>
      </c>
      <c r="AZ72" s="23">
        <f t="shared" si="16"/>
        <v>130.41</v>
      </c>
      <c r="BA72" s="23">
        <f t="shared" si="17"/>
        <v>21.560402684563755</v>
      </c>
    </row>
    <row r="73" spans="1:53" ht="60" x14ac:dyDescent="0.25">
      <c r="A73" s="5">
        <v>7</v>
      </c>
      <c r="B73" s="16" t="s">
        <v>530</v>
      </c>
      <c r="C73" s="16" t="s">
        <v>531</v>
      </c>
      <c r="D73" s="16">
        <v>2003</v>
      </c>
      <c r="E73" s="16">
        <v>1992</v>
      </c>
      <c r="F73" s="16" t="s">
        <v>532</v>
      </c>
      <c r="G73" s="16" t="s">
        <v>47</v>
      </c>
      <c r="H73" s="16" t="s">
        <v>73</v>
      </c>
      <c r="I73" s="16" t="s">
        <v>349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</v>
      </c>
      <c r="T73" s="5">
        <v>0</v>
      </c>
      <c r="U73" s="5">
        <v>0</v>
      </c>
      <c r="V73" s="5">
        <v>0</v>
      </c>
      <c r="W73" s="5">
        <v>0</v>
      </c>
      <c r="X73" s="5">
        <v>2</v>
      </c>
      <c r="Y73" s="5">
        <v>0</v>
      </c>
      <c r="Z73" s="5">
        <v>0</v>
      </c>
      <c r="AA73" s="5">
        <v>0</v>
      </c>
      <c r="AB73" s="23">
        <v>131.51</v>
      </c>
      <c r="AC73" s="5">
        <f t="shared" si="12"/>
        <v>6</v>
      </c>
      <c r="AD73" s="23">
        <f t="shared" si="13"/>
        <v>137.51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2</v>
      </c>
      <c r="AO73" s="5">
        <v>0</v>
      </c>
      <c r="AP73" s="5">
        <v>2</v>
      </c>
      <c r="AQ73" s="5">
        <v>0</v>
      </c>
      <c r="AR73" s="5">
        <v>0</v>
      </c>
      <c r="AS73" s="5">
        <v>2</v>
      </c>
      <c r="AT73" s="5">
        <v>2</v>
      </c>
      <c r="AU73" s="5">
        <v>0</v>
      </c>
      <c r="AV73" s="5">
        <v>2</v>
      </c>
      <c r="AW73" s="23">
        <v>128.28</v>
      </c>
      <c r="AX73" s="5">
        <f t="shared" si="14"/>
        <v>10</v>
      </c>
      <c r="AY73" s="23">
        <f t="shared" si="15"/>
        <v>138.28</v>
      </c>
      <c r="AZ73" s="23">
        <f t="shared" si="16"/>
        <v>137.51</v>
      </c>
      <c r="BA73" s="23">
        <f t="shared" si="17"/>
        <v>28.178598061148385</v>
      </c>
    </row>
    <row r="74" spans="1:53" ht="30" x14ac:dyDescent="0.25">
      <c r="A74" s="5">
        <v>8</v>
      </c>
      <c r="B74" s="16" t="s">
        <v>533</v>
      </c>
      <c r="C74" s="16" t="s">
        <v>534</v>
      </c>
      <c r="D74" s="16">
        <v>2006</v>
      </c>
      <c r="E74" s="16">
        <v>2006</v>
      </c>
      <c r="F74" s="16" t="s">
        <v>535</v>
      </c>
      <c r="G74" s="16" t="s">
        <v>12</v>
      </c>
      <c r="H74" s="16" t="s">
        <v>13</v>
      </c>
      <c r="I74" s="16" t="s">
        <v>14</v>
      </c>
      <c r="J74" s="5">
        <v>0</v>
      </c>
      <c r="K74" s="5">
        <v>0</v>
      </c>
      <c r="L74" s="5">
        <v>0</v>
      </c>
      <c r="M74" s="5">
        <v>0</v>
      </c>
      <c r="N74" s="5">
        <v>50</v>
      </c>
      <c r="O74" s="5">
        <v>0</v>
      </c>
      <c r="P74" s="5">
        <v>2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2</v>
      </c>
      <c r="X74" s="5">
        <v>2</v>
      </c>
      <c r="Y74" s="5">
        <v>0</v>
      </c>
      <c r="Z74" s="5">
        <v>0</v>
      </c>
      <c r="AA74" s="5">
        <v>0</v>
      </c>
      <c r="AB74" s="23">
        <v>144.31</v>
      </c>
      <c r="AC74" s="5">
        <f t="shared" si="12"/>
        <v>56</v>
      </c>
      <c r="AD74" s="23">
        <f t="shared" si="13"/>
        <v>200.31</v>
      </c>
      <c r="AE74" s="5">
        <v>0</v>
      </c>
      <c r="AF74" s="5">
        <v>0</v>
      </c>
      <c r="AG74" s="5">
        <v>2</v>
      </c>
      <c r="AH74" s="5">
        <v>0</v>
      </c>
      <c r="AI74" s="5">
        <v>0</v>
      </c>
      <c r="AJ74" s="5">
        <v>0</v>
      </c>
      <c r="AK74" s="5">
        <v>2</v>
      </c>
      <c r="AL74" s="5">
        <v>0</v>
      </c>
      <c r="AM74" s="5">
        <v>0</v>
      </c>
      <c r="AN74" s="5">
        <v>2</v>
      </c>
      <c r="AO74" s="5">
        <v>0</v>
      </c>
      <c r="AP74" s="5">
        <v>0</v>
      </c>
      <c r="AQ74" s="5">
        <v>0</v>
      </c>
      <c r="AR74" s="5">
        <v>2</v>
      </c>
      <c r="AS74" s="5">
        <v>0</v>
      </c>
      <c r="AT74" s="5">
        <v>2</v>
      </c>
      <c r="AU74" s="5">
        <v>0</v>
      </c>
      <c r="AV74" s="5">
        <v>2</v>
      </c>
      <c r="AW74" s="23">
        <v>129.13999999999999</v>
      </c>
      <c r="AX74" s="5">
        <f t="shared" si="14"/>
        <v>12</v>
      </c>
      <c r="AY74" s="23">
        <f t="shared" si="15"/>
        <v>141.13999999999999</v>
      </c>
      <c r="AZ74" s="23">
        <f t="shared" si="16"/>
        <v>141.13999999999999</v>
      </c>
      <c r="BA74" s="23">
        <f t="shared" si="17"/>
        <v>31.562266964951512</v>
      </c>
    </row>
    <row r="75" spans="1:53" ht="30" x14ac:dyDescent="0.25">
      <c r="A75" s="5">
        <v>9</v>
      </c>
      <c r="B75" s="16" t="s">
        <v>536</v>
      </c>
      <c r="C75" s="16" t="s">
        <v>537</v>
      </c>
      <c r="D75" s="16">
        <v>2003</v>
      </c>
      <c r="E75" s="16">
        <v>2002</v>
      </c>
      <c r="F75" s="16" t="s">
        <v>514</v>
      </c>
      <c r="G75" s="16" t="s">
        <v>12</v>
      </c>
      <c r="H75" s="16" t="s">
        <v>13</v>
      </c>
      <c r="I75" s="16" t="s">
        <v>14</v>
      </c>
      <c r="J75" s="5">
        <v>0</v>
      </c>
      <c r="K75" s="5">
        <v>2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2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2</v>
      </c>
      <c r="AA75" s="5">
        <v>2</v>
      </c>
      <c r="AB75" s="23">
        <v>135.16</v>
      </c>
      <c r="AC75" s="5">
        <f t="shared" si="12"/>
        <v>10</v>
      </c>
      <c r="AD75" s="23">
        <f t="shared" si="13"/>
        <v>145.16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2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23">
        <v>140.53</v>
      </c>
      <c r="AX75" s="5">
        <f t="shared" si="14"/>
        <v>2</v>
      </c>
      <c r="AY75" s="23">
        <f t="shared" si="15"/>
        <v>142.53</v>
      </c>
      <c r="AZ75" s="23">
        <f t="shared" si="16"/>
        <v>142.53</v>
      </c>
      <c r="BA75" s="23">
        <f t="shared" si="17"/>
        <v>32.857941834451907</v>
      </c>
    </row>
    <row r="76" spans="1:53" ht="30" x14ac:dyDescent="0.25">
      <c r="A76" s="5">
        <v>10</v>
      </c>
      <c r="B76" s="16" t="s">
        <v>538</v>
      </c>
      <c r="C76" s="16" t="s">
        <v>534</v>
      </c>
      <c r="D76" s="16">
        <v>2006</v>
      </c>
      <c r="E76" s="16">
        <v>2006</v>
      </c>
      <c r="F76" s="16" t="s">
        <v>539</v>
      </c>
      <c r="G76" s="16" t="s">
        <v>19</v>
      </c>
      <c r="H76" s="16" t="s">
        <v>20</v>
      </c>
      <c r="I76" s="16" t="s">
        <v>21</v>
      </c>
      <c r="J76" s="5">
        <v>2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2</v>
      </c>
      <c r="Q76" s="5">
        <v>2</v>
      </c>
      <c r="R76" s="5">
        <v>0</v>
      </c>
      <c r="S76" s="5">
        <v>0</v>
      </c>
      <c r="T76" s="5">
        <v>2</v>
      </c>
      <c r="U76" s="5">
        <v>0</v>
      </c>
      <c r="V76" s="5">
        <v>0</v>
      </c>
      <c r="W76" s="5">
        <v>0</v>
      </c>
      <c r="X76" s="5">
        <v>0</v>
      </c>
      <c r="Y76" s="5">
        <v>2</v>
      </c>
      <c r="Z76" s="5">
        <v>0</v>
      </c>
      <c r="AA76" s="5">
        <v>0</v>
      </c>
      <c r="AB76" s="23">
        <v>166.85</v>
      </c>
      <c r="AC76" s="5">
        <f t="shared" si="12"/>
        <v>10</v>
      </c>
      <c r="AD76" s="23">
        <f t="shared" si="13"/>
        <v>176.85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2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2</v>
      </c>
      <c r="AS76" s="5">
        <v>0</v>
      </c>
      <c r="AT76" s="5">
        <v>0</v>
      </c>
      <c r="AU76" s="5">
        <v>0</v>
      </c>
      <c r="AV76" s="5">
        <v>50</v>
      </c>
      <c r="AW76" s="23">
        <v>174.09</v>
      </c>
      <c r="AX76" s="5">
        <f t="shared" si="14"/>
        <v>54</v>
      </c>
      <c r="AY76" s="23">
        <f t="shared" si="15"/>
        <v>228.09</v>
      </c>
      <c r="AZ76" s="23">
        <f t="shared" si="16"/>
        <v>176.85</v>
      </c>
      <c r="BA76" s="23">
        <f t="shared" si="17"/>
        <v>64.848993288590592</v>
      </c>
    </row>
    <row r="77" spans="1:53" ht="90" x14ac:dyDescent="0.25">
      <c r="A77" s="5">
        <v>11</v>
      </c>
      <c r="B77" s="16" t="s">
        <v>540</v>
      </c>
      <c r="C77" s="16" t="s">
        <v>541</v>
      </c>
      <c r="D77" s="16">
        <v>2007</v>
      </c>
      <c r="E77" s="16">
        <v>2007</v>
      </c>
      <c r="F77" s="16" t="s">
        <v>542</v>
      </c>
      <c r="G77" s="16" t="s">
        <v>47</v>
      </c>
      <c r="H77" s="16" t="s">
        <v>73</v>
      </c>
      <c r="I77" s="16" t="s">
        <v>371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2</v>
      </c>
      <c r="S77" s="5">
        <v>0</v>
      </c>
      <c r="T77" s="5">
        <v>2</v>
      </c>
      <c r="U77" s="5">
        <v>50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23">
        <v>168.43</v>
      </c>
      <c r="AC77" s="5">
        <f t="shared" si="12"/>
        <v>54</v>
      </c>
      <c r="AD77" s="23">
        <f t="shared" si="13"/>
        <v>222.43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2</v>
      </c>
      <c r="AL77" s="5">
        <v>0</v>
      </c>
      <c r="AM77" s="5">
        <v>0</v>
      </c>
      <c r="AN77" s="5">
        <v>2</v>
      </c>
      <c r="AO77" s="5">
        <v>0</v>
      </c>
      <c r="AP77" s="5">
        <v>0</v>
      </c>
      <c r="AQ77" s="5">
        <v>0</v>
      </c>
      <c r="AR77" s="5">
        <v>50</v>
      </c>
      <c r="AS77" s="5">
        <v>0</v>
      </c>
      <c r="AT77" s="5">
        <v>0</v>
      </c>
      <c r="AU77" s="5">
        <v>0</v>
      </c>
      <c r="AV77" s="5">
        <v>0</v>
      </c>
      <c r="AW77" s="23">
        <v>173.58</v>
      </c>
      <c r="AX77" s="5">
        <f t="shared" si="14"/>
        <v>54</v>
      </c>
      <c r="AY77" s="23">
        <f t="shared" si="15"/>
        <v>227.58</v>
      </c>
      <c r="AZ77" s="23">
        <f t="shared" si="16"/>
        <v>222.43</v>
      </c>
      <c r="BA77" s="23">
        <f t="shared" si="17"/>
        <v>107.33594332587622</v>
      </c>
    </row>
    <row r="78" spans="1:53" ht="30" x14ac:dyDescent="0.25">
      <c r="A78" s="5">
        <v>12</v>
      </c>
      <c r="B78" s="16" t="s">
        <v>543</v>
      </c>
      <c r="C78" s="16" t="s">
        <v>544</v>
      </c>
      <c r="D78" s="16">
        <v>2004</v>
      </c>
      <c r="E78" s="16">
        <v>2003</v>
      </c>
      <c r="F78" s="16" t="s">
        <v>545</v>
      </c>
      <c r="G78" s="16" t="s">
        <v>12</v>
      </c>
      <c r="H78" s="16" t="s">
        <v>13</v>
      </c>
      <c r="I78" s="16" t="s">
        <v>14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2</v>
      </c>
      <c r="AB78" s="23">
        <v>219.91</v>
      </c>
      <c r="AC78" s="5">
        <f t="shared" si="12"/>
        <v>4</v>
      </c>
      <c r="AD78" s="23">
        <f t="shared" si="13"/>
        <v>223.91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23"/>
      <c r="AX78" s="5">
        <f t="shared" si="14"/>
        <v>0</v>
      </c>
      <c r="AY78" s="23" t="s">
        <v>510</v>
      </c>
      <c r="AZ78" s="23">
        <f t="shared" si="16"/>
        <v>223.91</v>
      </c>
      <c r="BA78" s="23">
        <f t="shared" si="17"/>
        <v>108.71551081282624</v>
      </c>
    </row>
    <row r="79" spans="1:53" ht="75" x14ac:dyDescent="0.25">
      <c r="A79" s="5"/>
      <c r="B79" s="16" t="s">
        <v>557</v>
      </c>
      <c r="C79" s="16" t="s">
        <v>558</v>
      </c>
      <c r="D79" s="16">
        <v>2006</v>
      </c>
      <c r="E79" s="16">
        <v>2004</v>
      </c>
      <c r="F79" s="16" t="s">
        <v>535</v>
      </c>
      <c r="G79" s="16" t="s">
        <v>47</v>
      </c>
      <c r="H79" s="16" t="s">
        <v>73</v>
      </c>
      <c r="I79" s="16" t="s">
        <v>374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/>
      <c r="V79" s="5"/>
      <c r="W79" s="5"/>
      <c r="X79" s="5"/>
      <c r="Y79" s="5"/>
      <c r="Z79" s="5"/>
      <c r="AA79" s="5"/>
      <c r="AB79" s="23"/>
      <c r="AC79" s="5">
        <f t="shared" si="12"/>
        <v>2</v>
      </c>
      <c r="AD79" s="23" t="s">
        <v>548</v>
      </c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23"/>
      <c r="AX79" s="5">
        <f t="shared" si="14"/>
        <v>0</v>
      </c>
      <c r="AY79" s="23" t="s">
        <v>510</v>
      </c>
      <c r="AZ79" s="23"/>
      <c r="BA79" s="23" t="str">
        <f t="shared" si="17"/>
        <v/>
      </c>
    </row>
    <row r="80" spans="1:53" ht="60" x14ac:dyDescent="0.25">
      <c r="A80" s="5"/>
      <c r="B80" s="16" t="s">
        <v>552</v>
      </c>
      <c r="C80" s="16" t="s">
        <v>553</v>
      </c>
      <c r="D80" s="16">
        <v>2001</v>
      </c>
      <c r="E80" s="16">
        <v>1998</v>
      </c>
      <c r="F80" s="16" t="s">
        <v>554</v>
      </c>
      <c r="G80" s="16" t="s">
        <v>12</v>
      </c>
      <c r="H80" s="16" t="s">
        <v>256</v>
      </c>
      <c r="I80" s="16" t="s">
        <v>312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23"/>
      <c r="AC80" s="5">
        <f t="shared" si="12"/>
        <v>0</v>
      </c>
      <c r="AD80" s="23" t="s">
        <v>548</v>
      </c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23"/>
      <c r="AX80" s="5">
        <f t="shared" si="14"/>
        <v>0</v>
      </c>
      <c r="AY80" s="23" t="s">
        <v>510</v>
      </c>
      <c r="AZ80" s="23"/>
      <c r="BA80" s="23" t="str">
        <f t="shared" si="17"/>
        <v/>
      </c>
    </row>
    <row r="81" spans="1:53" ht="30" x14ac:dyDescent="0.25">
      <c r="A81" s="5"/>
      <c r="B81" s="16" t="s">
        <v>549</v>
      </c>
      <c r="C81" s="16" t="s">
        <v>550</v>
      </c>
      <c r="D81" s="16">
        <v>2005</v>
      </c>
      <c r="E81" s="16">
        <v>2002</v>
      </c>
      <c r="F81" s="16" t="s">
        <v>551</v>
      </c>
      <c r="G81" s="16" t="s">
        <v>12</v>
      </c>
      <c r="H81" s="16" t="s">
        <v>53</v>
      </c>
      <c r="I81" s="16" t="s">
        <v>54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2</v>
      </c>
      <c r="T81" s="5"/>
      <c r="U81" s="5"/>
      <c r="V81" s="5"/>
      <c r="W81" s="5"/>
      <c r="X81" s="5"/>
      <c r="Y81" s="5"/>
      <c r="Z81" s="5"/>
      <c r="AA81" s="5"/>
      <c r="AB81" s="23"/>
      <c r="AC81" s="5">
        <f t="shared" si="12"/>
        <v>4</v>
      </c>
      <c r="AD81" s="23" t="s">
        <v>548</v>
      </c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23"/>
      <c r="AX81" s="5">
        <f t="shared" si="14"/>
        <v>0</v>
      </c>
      <c r="AY81" s="23" t="s">
        <v>510</v>
      </c>
      <c r="AZ81" s="23"/>
      <c r="BA81" s="23" t="str">
        <f t="shared" si="17"/>
        <v/>
      </c>
    </row>
    <row r="82" spans="1:53" ht="45" x14ac:dyDescent="0.25">
      <c r="A82" s="5"/>
      <c r="B82" s="16" t="s">
        <v>546</v>
      </c>
      <c r="C82" s="16" t="s">
        <v>547</v>
      </c>
      <c r="D82" s="16">
        <v>2000</v>
      </c>
      <c r="E82" s="16">
        <v>1997</v>
      </c>
      <c r="F82" s="16" t="s">
        <v>520</v>
      </c>
      <c r="G82" s="16" t="s">
        <v>12</v>
      </c>
      <c r="H82" s="16" t="s">
        <v>256</v>
      </c>
      <c r="I82" s="16" t="s">
        <v>257</v>
      </c>
      <c r="J82" s="5">
        <v>0</v>
      </c>
      <c r="K82" s="5">
        <v>0</v>
      </c>
      <c r="L82" s="5">
        <v>0</v>
      </c>
      <c r="M82" s="5">
        <v>50</v>
      </c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23"/>
      <c r="AC82" s="5">
        <f t="shared" si="12"/>
        <v>50</v>
      </c>
      <c r="AD82" s="23" t="s">
        <v>548</v>
      </c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23"/>
      <c r="AX82" s="5">
        <f t="shared" si="14"/>
        <v>0</v>
      </c>
      <c r="AY82" s="23" t="s">
        <v>510</v>
      </c>
      <c r="AZ82" s="23"/>
      <c r="BA82" s="23" t="str">
        <f t="shared" si="17"/>
        <v/>
      </c>
    </row>
    <row r="83" spans="1:53" ht="120" x14ac:dyDescent="0.25">
      <c r="A83" s="5"/>
      <c r="B83" s="16" t="s">
        <v>555</v>
      </c>
      <c r="C83" s="16" t="s">
        <v>556</v>
      </c>
      <c r="D83" s="16">
        <v>2007</v>
      </c>
      <c r="E83" s="16">
        <v>2000</v>
      </c>
      <c r="F83" s="16" t="s">
        <v>526</v>
      </c>
      <c r="G83" s="16" t="s">
        <v>262</v>
      </c>
      <c r="H83" s="16" t="s">
        <v>73</v>
      </c>
      <c r="I83" s="16" t="s">
        <v>321</v>
      </c>
      <c r="J83" s="5">
        <v>0</v>
      </c>
      <c r="K83" s="5">
        <v>2</v>
      </c>
      <c r="L83" s="5">
        <v>0</v>
      </c>
      <c r="M83" s="5">
        <v>2</v>
      </c>
      <c r="N83" s="5">
        <v>0</v>
      </c>
      <c r="O83" s="5">
        <v>50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23"/>
      <c r="AC83" s="5">
        <f t="shared" si="12"/>
        <v>54</v>
      </c>
      <c r="AD83" s="23" t="s">
        <v>548</v>
      </c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23"/>
      <c r="AX83" s="5">
        <f t="shared" si="14"/>
        <v>0</v>
      </c>
      <c r="AY83" s="23" t="s">
        <v>510</v>
      </c>
      <c r="AZ83" s="23"/>
      <c r="BA83" s="23" t="str">
        <f t="shared" si="17"/>
        <v/>
      </c>
    </row>
    <row r="84" spans="1:53" ht="45" x14ac:dyDescent="0.25">
      <c r="A84" s="5"/>
      <c r="B84" s="16" t="s">
        <v>559</v>
      </c>
      <c r="C84" s="16" t="s">
        <v>560</v>
      </c>
      <c r="D84" s="16">
        <v>2002</v>
      </c>
      <c r="E84" s="16">
        <v>1990</v>
      </c>
      <c r="F84" s="16" t="s">
        <v>561</v>
      </c>
      <c r="G84" s="16" t="s">
        <v>12</v>
      </c>
      <c r="H84" s="16" t="s">
        <v>148</v>
      </c>
      <c r="I84" s="16" t="s">
        <v>257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2</v>
      </c>
      <c r="Q84" s="5">
        <v>0</v>
      </c>
      <c r="R84" s="5">
        <v>2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23">
        <v>134.12</v>
      </c>
      <c r="AC84" s="5">
        <f t="shared" si="12"/>
        <v>4</v>
      </c>
      <c r="AD84" s="23">
        <f t="shared" si="13"/>
        <v>138.12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23"/>
      <c r="AX84" s="5">
        <f t="shared" si="14"/>
        <v>0</v>
      </c>
      <c r="AY84" s="23" t="s">
        <v>510</v>
      </c>
      <c r="AZ84" s="23">
        <f t="shared" si="16"/>
        <v>138.12</v>
      </c>
      <c r="BA84" s="23">
        <f t="shared" si="17"/>
        <v>28.747203579418347</v>
      </c>
    </row>
    <row r="85" spans="1:53" ht="60" x14ac:dyDescent="0.25">
      <c r="A85" s="5"/>
      <c r="B85" s="16" t="s">
        <v>562</v>
      </c>
      <c r="C85" s="16" t="s">
        <v>563</v>
      </c>
      <c r="D85" s="16">
        <v>2007</v>
      </c>
      <c r="E85" s="16">
        <v>2005</v>
      </c>
      <c r="F85" s="16" t="s">
        <v>539</v>
      </c>
      <c r="G85" s="16" t="s">
        <v>19</v>
      </c>
      <c r="H85" s="16" t="s">
        <v>77</v>
      </c>
      <c r="I85" s="16" t="s">
        <v>31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23"/>
      <c r="AC85" s="5">
        <f t="shared" si="12"/>
        <v>0</v>
      </c>
      <c r="AD85" s="23" t="s">
        <v>510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23"/>
      <c r="AX85" s="5">
        <f t="shared" si="14"/>
        <v>0</v>
      </c>
      <c r="AY85" s="23" t="s">
        <v>510</v>
      </c>
      <c r="AZ85" s="23"/>
      <c r="BA85" s="23" t="str">
        <f t="shared" si="17"/>
        <v/>
      </c>
    </row>
    <row r="87" spans="1:53" ht="18.75" x14ac:dyDescent="0.25">
      <c r="A87" s="52" t="s">
        <v>564</v>
      </c>
      <c r="B87" s="52"/>
      <c r="C87" s="52"/>
      <c r="D87" s="52"/>
      <c r="E87" s="52"/>
      <c r="F87" s="52"/>
      <c r="G87" s="52"/>
      <c r="H87" s="52"/>
      <c r="I87" s="52"/>
      <c r="J87" s="52"/>
    </row>
    <row r="88" spans="1:53" x14ac:dyDescent="0.25">
      <c r="A88" s="67" t="s">
        <v>501</v>
      </c>
      <c r="B88" s="67" t="s">
        <v>1</v>
      </c>
      <c r="C88" s="67" t="s">
        <v>2</v>
      </c>
      <c r="D88" s="67" t="s">
        <v>225</v>
      </c>
      <c r="E88" s="67" t="s">
        <v>226</v>
      </c>
      <c r="F88" s="67" t="s">
        <v>3</v>
      </c>
      <c r="G88" s="67" t="s">
        <v>4</v>
      </c>
      <c r="H88" s="67" t="s">
        <v>5</v>
      </c>
      <c r="I88" s="67" t="s">
        <v>6</v>
      </c>
      <c r="J88" s="69" t="s">
        <v>503</v>
      </c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1"/>
      <c r="AE88" s="69" t="s">
        <v>507</v>
      </c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1"/>
      <c r="AZ88" s="67" t="s">
        <v>508</v>
      </c>
      <c r="BA88" s="67" t="s">
        <v>509</v>
      </c>
    </row>
    <row r="89" spans="1:53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18">
        <v>1</v>
      </c>
      <c r="K89" s="18">
        <v>2</v>
      </c>
      <c r="L89" s="18">
        <v>3</v>
      </c>
      <c r="M89" s="18">
        <v>4</v>
      </c>
      <c r="N89" s="18">
        <v>5</v>
      </c>
      <c r="O89" s="18">
        <v>6</v>
      </c>
      <c r="P89" s="18">
        <v>7</v>
      </c>
      <c r="Q89" s="18">
        <v>8</v>
      </c>
      <c r="R89" s="18">
        <v>9</v>
      </c>
      <c r="S89" s="18">
        <v>10</v>
      </c>
      <c r="T89" s="18">
        <v>11</v>
      </c>
      <c r="U89" s="18">
        <v>12</v>
      </c>
      <c r="V89" s="18">
        <v>13</v>
      </c>
      <c r="W89" s="18">
        <v>14</v>
      </c>
      <c r="X89" s="18">
        <v>15</v>
      </c>
      <c r="Y89" s="18">
        <v>16</v>
      </c>
      <c r="Z89" s="18">
        <v>17</v>
      </c>
      <c r="AA89" s="18">
        <v>18</v>
      </c>
      <c r="AB89" s="18" t="s">
        <v>504</v>
      </c>
      <c r="AC89" s="18" t="s">
        <v>505</v>
      </c>
      <c r="AD89" s="18" t="s">
        <v>506</v>
      </c>
      <c r="AE89" s="18">
        <v>1</v>
      </c>
      <c r="AF89" s="18">
        <v>2</v>
      </c>
      <c r="AG89" s="18">
        <v>3</v>
      </c>
      <c r="AH89" s="18">
        <v>4</v>
      </c>
      <c r="AI89" s="18">
        <v>5</v>
      </c>
      <c r="AJ89" s="18">
        <v>6</v>
      </c>
      <c r="AK89" s="18">
        <v>7</v>
      </c>
      <c r="AL89" s="18">
        <v>8</v>
      </c>
      <c r="AM89" s="18">
        <v>9</v>
      </c>
      <c r="AN89" s="18">
        <v>10</v>
      </c>
      <c r="AO89" s="18">
        <v>11</v>
      </c>
      <c r="AP89" s="18">
        <v>12</v>
      </c>
      <c r="AQ89" s="18">
        <v>13</v>
      </c>
      <c r="AR89" s="18">
        <v>14</v>
      </c>
      <c r="AS89" s="18">
        <v>15</v>
      </c>
      <c r="AT89" s="18">
        <v>16</v>
      </c>
      <c r="AU89" s="18">
        <v>17</v>
      </c>
      <c r="AV89" s="18">
        <v>18</v>
      </c>
      <c r="AW89" s="18" t="s">
        <v>504</v>
      </c>
      <c r="AX89" s="18" t="s">
        <v>505</v>
      </c>
      <c r="AY89" s="18" t="s">
        <v>506</v>
      </c>
      <c r="AZ89" s="68"/>
      <c r="BA89" s="68"/>
    </row>
    <row r="90" spans="1:53" x14ac:dyDescent="0.25">
      <c r="A90" s="20">
        <v>1</v>
      </c>
      <c r="B90" s="21" t="s">
        <v>79</v>
      </c>
      <c r="C90" s="21">
        <v>2001</v>
      </c>
      <c r="D90" s="21">
        <v>2001</v>
      </c>
      <c r="E90" s="21">
        <v>2001</v>
      </c>
      <c r="F90" s="21">
        <v>1</v>
      </c>
      <c r="G90" s="21" t="s">
        <v>12</v>
      </c>
      <c r="H90" s="21" t="s">
        <v>13</v>
      </c>
      <c r="I90" s="21" t="s">
        <v>14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2">
        <v>114.87</v>
      </c>
      <c r="AC90" s="20">
        <f t="shared" ref="AC90:AC106" si="18">SUM(J90:AA90)</f>
        <v>0</v>
      </c>
      <c r="AD90" s="22">
        <f t="shared" ref="AD90:AD101" si="19">AB90+AC90</f>
        <v>114.87</v>
      </c>
      <c r="AE90" s="20">
        <v>0</v>
      </c>
      <c r="AF90" s="20">
        <v>0</v>
      </c>
      <c r="AG90" s="20">
        <v>0</v>
      </c>
      <c r="AH90" s="20">
        <v>0</v>
      </c>
      <c r="AI90" s="20">
        <v>2</v>
      </c>
      <c r="AJ90" s="20">
        <v>2</v>
      </c>
      <c r="AK90" s="20">
        <v>2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2</v>
      </c>
      <c r="AU90" s="20">
        <v>0</v>
      </c>
      <c r="AV90" s="20">
        <v>0</v>
      </c>
      <c r="AW90" s="22">
        <v>118.96</v>
      </c>
      <c r="AX90" s="20">
        <f t="shared" ref="AX90:AX106" si="20">SUM(AE90:AV90)</f>
        <v>8</v>
      </c>
      <c r="AY90" s="22">
        <f t="shared" ref="AY90:AY102" si="21">AW90+AX90</f>
        <v>126.96</v>
      </c>
      <c r="AZ90" s="22">
        <f t="shared" ref="AZ90:AZ102" si="22">MIN(AY90,AD90)</f>
        <v>114.87</v>
      </c>
      <c r="BA90" s="22">
        <f t="shared" ref="BA90:BA106" si="23">IF( AND(ISNUMBER(AZ$90),ISNUMBER(AZ90)),(AZ90-AZ$90)/AZ$90*100,"")</f>
        <v>0</v>
      </c>
    </row>
    <row r="91" spans="1:53" x14ac:dyDescent="0.25">
      <c r="A91" s="5">
        <v>2</v>
      </c>
      <c r="B91" s="16" t="s">
        <v>198</v>
      </c>
      <c r="C91" s="16">
        <v>2005</v>
      </c>
      <c r="D91" s="16">
        <v>2004</v>
      </c>
      <c r="E91" s="16">
        <v>2004</v>
      </c>
      <c r="F91" s="16">
        <v>2</v>
      </c>
      <c r="G91" s="16" t="s">
        <v>12</v>
      </c>
      <c r="H91" s="16" t="s">
        <v>13</v>
      </c>
      <c r="I91" s="16" t="s">
        <v>14</v>
      </c>
      <c r="J91" s="5">
        <v>0</v>
      </c>
      <c r="K91" s="5">
        <v>0</v>
      </c>
      <c r="L91" s="5">
        <v>0</v>
      </c>
      <c r="M91" s="5">
        <v>2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2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23">
        <v>116.92</v>
      </c>
      <c r="AC91" s="5">
        <f t="shared" si="18"/>
        <v>4</v>
      </c>
      <c r="AD91" s="23">
        <f t="shared" si="19"/>
        <v>120.92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23">
        <v>118.09</v>
      </c>
      <c r="AX91" s="5">
        <f t="shared" si="20"/>
        <v>0</v>
      </c>
      <c r="AY91" s="23">
        <f t="shared" si="21"/>
        <v>118.09</v>
      </c>
      <c r="AZ91" s="23">
        <f t="shared" si="22"/>
        <v>118.09</v>
      </c>
      <c r="BA91" s="23">
        <f t="shared" si="23"/>
        <v>2.8031687995124912</v>
      </c>
    </row>
    <row r="92" spans="1:53" ht="60" x14ac:dyDescent="0.25">
      <c r="A92" s="5">
        <v>3</v>
      </c>
      <c r="B92" s="16" t="s">
        <v>128</v>
      </c>
      <c r="C92" s="16">
        <v>2005</v>
      </c>
      <c r="D92" s="16">
        <v>2005</v>
      </c>
      <c r="E92" s="16">
        <v>2005</v>
      </c>
      <c r="F92" s="16">
        <v>3</v>
      </c>
      <c r="G92" s="16" t="s">
        <v>19</v>
      </c>
      <c r="H92" s="16" t="s">
        <v>77</v>
      </c>
      <c r="I92" s="16" t="s">
        <v>31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23">
        <v>121.03</v>
      </c>
      <c r="AC92" s="5">
        <f t="shared" si="18"/>
        <v>0</v>
      </c>
      <c r="AD92" s="23">
        <f t="shared" si="19"/>
        <v>121.03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2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23">
        <v>117.5</v>
      </c>
      <c r="AX92" s="5">
        <f t="shared" si="20"/>
        <v>2</v>
      </c>
      <c r="AY92" s="23">
        <f t="shared" si="21"/>
        <v>119.5</v>
      </c>
      <c r="AZ92" s="23">
        <f t="shared" si="22"/>
        <v>119.5</v>
      </c>
      <c r="BA92" s="23">
        <f t="shared" si="23"/>
        <v>4.0306433359449771</v>
      </c>
    </row>
    <row r="93" spans="1:53" ht="75" x14ac:dyDescent="0.25">
      <c r="A93" s="5">
        <v>4</v>
      </c>
      <c r="B93" s="16" t="s">
        <v>92</v>
      </c>
      <c r="C93" s="16">
        <v>2002</v>
      </c>
      <c r="D93" s="16">
        <v>2002</v>
      </c>
      <c r="E93" s="16">
        <v>2002</v>
      </c>
      <c r="F93" s="16" t="s">
        <v>59</v>
      </c>
      <c r="G93" s="16" t="s">
        <v>47</v>
      </c>
      <c r="H93" s="16" t="s">
        <v>73</v>
      </c>
      <c r="I93" s="16" t="s">
        <v>382</v>
      </c>
      <c r="J93" s="5">
        <v>0</v>
      </c>
      <c r="K93" s="5">
        <v>2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2</v>
      </c>
      <c r="X93" s="5">
        <v>0</v>
      </c>
      <c r="Y93" s="5">
        <v>0</v>
      </c>
      <c r="Z93" s="5">
        <v>0</v>
      </c>
      <c r="AA93" s="5">
        <v>2</v>
      </c>
      <c r="AB93" s="23">
        <v>117.9</v>
      </c>
      <c r="AC93" s="5">
        <f t="shared" si="18"/>
        <v>8</v>
      </c>
      <c r="AD93" s="23">
        <f t="shared" si="19"/>
        <v>125.9</v>
      </c>
      <c r="AE93" s="5">
        <v>0</v>
      </c>
      <c r="AF93" s="5">
        <v>2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2</v>
      </c>
      <c r="AW93" s="23">
        <v>115.71</v>
      </c>
      <c r="AX93" s="5">
        <f t="shared" si="20"/>
        <v>4</v>
      </c>
      <c r="AY93" s="23">
        <f t="shared" si="21"/>
        <v>119.71</v>
      </c>
      <c r="AZ93" s="23">
        <f t="shared" si="22"/>
        <v>119.71</v>
      </c>
      <c r="BA93" s="23">
        <f t="shared" si="23"/>
        <v>4.2134586924349167</v>
      </c>
    </row>
    <row r="94" spans="1:53" ht="60" x14ac:dyDescent="0.25">
      <c r="A94" s="5">
        <v>5</v>
      </c>
      <c r="B94" s="16" t="s">
        <v>86</v>
      </c>
      <c r="C94" s="16">
        <v>2004</v>
      </c>
      <c r="D94" s="16">
        <v>2004</v>
      </c>
      <c r="E94" s="16">
        <v>2004</v>
      </c>
      <c r="F94" s="16">
        <v>3</v>
      </c>
      <c r="G94" s="16" t="s">
        <v>19</v>
      </c>
      <c r="H94" s="16" t="s">
        <v>77</v>
      </c>
      <c r="I94" s="16" t="s">
        <v>31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2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23">
        <v>119.07</v>
      </c>
      <c r="AC94" s="5">
        <f t="shared" si="18"/>
        <v>2</v>
      </c>
      <c r="AD94" s="23">
        <f t="shared" si="19"/>
        <v>121.07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2</v>
      </c>
      <c r="AS94" s="5">
        <v>0</v>
      </c>
      <c r="AT94" s="5">
        <v>0</v>
      </c>
      <c r="AU94" s="5">
        <v>0</v>
      </c>
      <c r="AV94" s="5">
        <v>0</v>
      </c>
      <c r="AW94" s="23">
        <v>118.1</v>
      </c>
      <c r="AX94" s="5">
        <f t="shared" si="20"/>
        <v>2</v>
      </c>
      <c r="AY94" s="23">
        <f t="shared" si="21"/>
        <v>120.1</v>
      </c>
      <c r="AZ94" s="23">
        <f t="shared" si="22"/>
        <v>120.1</v>
      </c>
      <c r="BA94" s="23">
        <f t="shared" si="23"/>
        <v>4.5529729259162437</v>
      </c>
    </row>
    <row r="95" spans="1:53" ht="30" x14ac:dyDescent="0.25">
      <c r="A95" s="5">
        <v>6</v>
      </c>
      <c r="B95" s="16" t="s">
        <v>46</v>
      </c>
      <c r="C95" s="16">
        <v>2005</v>
      </c>
      <c r="D95" s="16">
        <v>2005</v>
      </c>
      <c r="E95" s="16">
        <v>2005</v>
      </c>
      <c r="F95" s="16" t="s">
        <v>24</v>
      </c>
      <c r="G95" s="16" t="s">
        <v>47</v>
      </c>
      <c r="H95" s="16" t="s">
        <v>73</v>
      </c>
      <c r="I95" s="16" t="s">
        <v>74</v>
      </c>
      <c r="J95" s="5">
        <v>0</v>
      </c>
      <c r="K95" s="5">
        <v>2</v>
      </c>
      <c r="L95" s="5">
        <v>2</v>
      </c>
      <c r="M95" s="5">
        <v>0</v>
      </c>
      <c r="N95" s="5">
        <v>0</v>
      </c>
      <c r="O95" s="5">
        <v>2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2</v>
      </c>
      <c r="Z95" s="5">
        <v>0</v>
      </c>
      <c r="AA95" s="5">
        <v>0</v>
      </c>
      <c r="AB95" s="23">
        <v>126.76</v>
      </c>
      <c r="AC95" s="5">
        <f t="shared" si="18"/>
        <v>8</v>
      </c>
      <c r="AD95" s="23">
        <f t="shared" si="19"/>
        <v>134.76</v>
      </c>
      <c r="AE95" s="5">
        <v>0</v>
      </c>
      <c r="AF95" s="5">
        <v>0</v>
      </c>
      <c r="AG95" s="5">
        <v>2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2</v>
      </c>
      <c r="AW95" s="23">
        <v>226.45</v>
      </c>
      <c r="AX95" s="5">
        <f t="shared" si="20"/>
        <v>4</v>
      </c>
      <c r="AY95" s="23">
        <f t="shared" si="21"/>
        <v>230.45</v>
      </c>
      <c r="AZ95" s="23">
        <f t="shared" si="22"/>
        <v>134.76</v>
      </c>
      <c r="BA95" s="23">
        <f t="shared" si="23"/>
        <v>17.315225907547649</v>
      </c>
    </row>
    <row r="96" spans="1:53" x14ac:dyDescent="0.25">
      <c r="A96" s="5">
        <v>7</v>
      </c>
      <c r="B96" s="16" t="s">
        <v>182</v>
      </c>
      <c r="C96" s="16">
        <v>1992</v>
      </c>
      <c r="D96" s="16">
        <v>1992</v>
      </c>
      <c r="E96" s="16">
        <v>1992</v>
      </c>
      <c r="F96" s="16">
        <v>1</v>
      </c>
      <c r="G96" s="16" t="s">
        <v>12</v>
      </c>
      <c r="H96" s="16" t="s">
        <v>13</v>
      </c>
      <c r="I96" s="16" t="s">
        <v>118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2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2</v>
      </c>
      <c r="X96" s="5">
        <v>0</v>
      </c>
      <c r="Y96" s="5">
        <v>0</v>
      </c>
      <c r="Z96" s="5">
        <v>0</v>
      </c>
      <c r="AA96" s="5">
        <v>0</v>
      </c>
      <c r="AB96" s="23">
        <v>131.80000000000001</v>
      </c>
      <c r="AC96" s="5">
        <f t="shared" si="18"/>
        <v>4</v>
      </c>
      <c r="AD96" s="23">
        <f t="shared" si="19"/>
        <v>135.80000000000001</v>
      </c>
      <c r="AE96" s="5">
        <v>0</v>
      </c>
      <c r="AF96" s="5">
        <v>0</v>
      </c>
      <c r="AG96" s="5">
        <v>0</v>
      </c>
      <c r="AH96" s="5">
        <v>0</v>
      </c>
      <c r="AI96" s="5">
        <v>2</v>
      </c>
      <c r="AJ96" s="5">
        <v>0</v>
      </c>
      <c r="AK96" s="5">
        <v>0</v>
      </c>
      <c r="AL96" s="5">
        <v>0</v>
      </c>
      <c r="AM96" s="5">
        <v>2</v>
      </c>
      <c r="AN96" s="5">
        <v>2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23">
        <v>150.55000000000001</v>
      </c>
      <c r="AX96" s="5">
        <f t="shared" si="20"/>
        <v>6</v>
      </c>
      <c r="AY96" s="23">
        <f t="shared" si="21"/>
        <v>156.55000000000001</v>
      </c>
      <c r="AZ96" s="23">
        <f t="shared" si="22"/>
        <v>135.80000000000001</v>
      </c>
      <c r="BA96" s="23">
        <f t="shared" si="23"/>
        <v>18.220597196831207</v>
      </c>
    </row>
    <row r="97" spans="1:53" ht="30" x14ac:dyDescent="0.25">
      <c r="A97" s="5">
        <v>8</v>
      </c>
      <c r="B97" s="16" t="s">
        <v>72</v>
      </c>
      <c r="C97" s="16">
        <v>2005</v>
      </c>
      <c r="D97" s="16">
        <v>2005</v>
      </c>
      <c r="E97" s="16">
        <v>2005</v>
      </c>
      <c r="F97" s="16" t="s">
        <v>24</v>
      </c>
      <c r="G97" s="16" t="s">
        <v>47</v>
      </c>
      <c r="H97" s="16" t="s">
        <v>73</v>
      </c>
      <c r="I97" s="16" t="s">
        <v>74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2</v>
      </c>
      <c r="AB97" s="23">
        <v>142.36000000000001</v>
      </c>
      <c r="AC97" s="5">
        <f t="shared" si="18"/>
        <v>2</v>
      </c>
      <c r="AD97" s="23">
        <f t="shared" si="19"/>
        <v>144.36000000000001</v>
      </c>
      <c r="AE97" s="5">
        <v>0</v>
      </c>
      <c r="AF97" s="5">
        <v>2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2</v>
      </c>
      <c r="AT97" s="5">
        <v>0</v>
      </c>
      <c r="AU97" s="5">
        <v>0</v>
      </c>
      <c r="AV97" s="5">
        <v>0</v>
      </c>
      <c r="AW97" s="23">
        <v>143.71</v>
      </c>
      <c r="AX97" s="5">
        <f t="shared" si="20"/>
        <v>4</v>
      </c>
      <c r="AY97" s="23">
        <f t="shared" si="21"/>
        <v>147.71</v>
      </c>
      <c r="AZ97" s="23">
        <f t="shared" si="22"/>
        <v>144.36000000000001</v>
      </c>
      <c r="BA97" s="23">
        <f t="shared" si="23"/>
        <v>25.672499347088017</v>
      </c>
    </row>
    <row r="98" spans="1:53" ht="60" x14ac:dyDescent="0.25">
      <c r="A98" s="5">
        <v>9</v>
      </c>
      <c r="B98" s="16" t="s">
        <v>391</v>
      </c>
      <c r="C98" s="16">
        <v>2007</v>
      </c>
      <c r="D98" s="16">
        <v>2007</v>
      </c>
      <c r="E98" s="16">
        <v>2007</v>
      </c>
      <c r="F98" s="16" t="s">
        <v>18</v>
      </c>
      <c r="G98" s="16" t="s">
        <v>19</v>
      </c>
      <c r="H98" s="16" t="s">
        <v>77</v>
      </c>
      <c r="I98" s="16" t="s">
        <v>162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2</v>
      </c>
      <c r="Q98" s="5">
        <v>0</v>
      </c>
      <c r="R98" s="5">
        <v>0</v>
      </c>
      <c r="S98" s="5">
        <v>0</v>
      </c>
      <c r="T98" s="5">
        <v>0</v>
      </c>
      <c r="U98" s="5">
        <v>2</v>
      </c>
      <c r="V98" s="5">
        <v>0</v>
      </c>
      <c r="W98" s="5">
        <v>0</v>
      </c>
      <c r="X98" s="5">
        <v>2</v>
      </c>
      <c r="Y98" s="5">
        <v>0</v>
      </c>
      <c r="Z98" s="5">
        <v>0</v>
      </c>
      <c r="AA98" s="5">
        <v>0</v>
      </c>
      <c r="AB98" s="23">
        <v>148.34</v>
      </c>
      <c r="AC98" s="5">
        <f t="shared" si="18"/>
        <v>6</v>
      </c>
      <c r="AD98" s="23">
        <f t="shared" si="19"/>
        <v>154.34</v>
      </c>
      <c r="AE98" s="5">
        <v>0</v>
      </c>
      <c r="AF98" s="5">
        <v>2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2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23">
        <v>160.32</v>
      </c>
      <c r="AX98" s="5">
        <f t="shared" si="20"/>
        <v>4</v>
      </c>
      <c r="AY98" s="23">
        <f t="shared" si="21"/>
        <v>164.32</v>
      </c>
      <c r="AZ98" s="23">
        <f t="shared" si="22"/>
        <v>154.34</v>
      </c>
      <c r="BA98" s="23">
        <f t="shared" si="23"/>
        <v>34.360581526943498</v>
      </c>
    </row>
    <row r="99" spans="1:53" ht="30" x14ac:dyDescent="0.25">
      <c r="A99" s="5">
        <v>10</v>
      </c>
      <c r="B99" s="16" t="s">
        <v>105</v>
      </c>
      <c r="C99" s="16">
        <v>2005</v>
      </c>
      <c r="D99" s="16">
        <v>2005</v>
      </c>
      <c r="E99" s="16">
        <v>2005</v>
      </c>
      <c r="F99" s="16" t="s">
        <v>24</v>
      </c>
      <c r="G99" s="16" t="s">
        <v>47</v>
      </c>
      <c r="H99" s="16" t="s">
        <v>73</v>
      </c>
      <c r="I99" s="16" t="s">
        <v>74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2</v>
      </c>
      <c r="Q99" s="5">
        <v>0</v>
      </c>
      <c r="R99" s="5">
        <v>0</v>
      </c>
      <c r="S99" s="5">
        <v>0</v>
      </c>
      <c r="T99" s="5">
        <v>2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23">
        <v>161.87</v>
      </c>
      <c r="AC99" s="5">
        <f t="shared" si="18"/>
        <v>4</v>
      </c>
      <c r="AD99" s="23">
        <f t="shared" si="19"/>
        <v>165.87</v>
      </c>
      <c r="AE99" s="5">
        <v>2</v>
      </c>
      <c r="AF99" s="5">
        <v>0</v>
      </c>
      <c r="AG99" s="5">
        <v>0</v>
      </c>
      <c r="AH99" s="5">
        <v>0</v>
      </c>
      <c r="AI99" s="5">
        <v>2</v>
      </c>
      <c r="AJ99" s="5">
        <v>0</v>
      </c>
      <c r="AK99" s="5">
        <v>0</v>
      </c>
      <c r="AL99" s="5">
        <v>2</v>
      </c>
      <c r="AM99" s="5">
        <v>0</v>
      </c>
      <c r="AN99" s="5">
        <v>2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2</v>
      </c>
      <c r="AU99" s="5">
        <v>0</v>
      </c>
      <c r="AV99" s="5">
        <v>2</v>
      </c>
      <c r="AW99" s="23">
        <v>165.45</v>
      </c>
      <c r="AX99" s="5">
        <f t="shared" si="20"/>
        <v>12</v>
      </c>
      <c r="AY99" s="23">
        <f t="shared" si="21"/>
        <v>177.45</v>
      </c>
      <c r="AZ99" s="23">
        <f t="shared" si="22"/>
        <v>165.87</v>
      </c>
      <c r="BA99" s="23">
        <f t="shared" si="23"/>
        <v>44.398015147558105</v>
      </c>
    </row>
    <row r="100" spans="1:53" ht="30" x14ac:dyDescent="0.25">
      <c r="A100" s="5">
        <v>11</v>
      </c>
      <c r="B100" s="16" t="s">
        <v>166</v>
      </c>
      <c r="C100" s="16">
        <v>2011</v>
      </c>
      <c r="D100" s="16">
        <v>2011</v>
      </c>
      <c r="E100" s="16">
        <v>2011</v>
      </c>
      <c r="F100" s="16" t="s">
        <v>18</v>
      </c>
      <c r="G100" s="16" t="s">
        <v>19</v>
      </c>
      <c r="H100" s="16" t="s">
        <v>20</v>
      </c>
      <c r="I100" s="16" t="s">
        <v>21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2</v>
      </c>
      <c r="S100" s="5">
        <v>2</v>
      </c>
      <c r="T100" s="5">
        <v>0</v>
      </c>
      <c r="U100" s="5">
        <v>2</v>
      </c>
      <c r="V100" s="5">
        <v>0</v>
      </c>
      <c r="W100" s="5">
        <v>2</v>
      </c>
      <c r="X100" s="5">
        <v>0</v>
      </c>
      <c r="Y100" s="5">
        <v>0</v>
      </c>
      <c r="Z100" s="5">
        <v>0</v>
      </c>
      <c r="AA100" s="5">
        <v>2</v>
      </c>
      <c r="AB100" s="23">
        <v>174.97</v>
      </c>
      <c r="AC100" s="5">
        <f t="shared" si="18"/>
        <v>10</v>
      </c>
      <c r="AD100" s="23">
        <f t="shared" si="19"/>
        <v>184.97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2</v>
      </c>
      <c r="AW100" s="23">
        <v>202.01</v>
      </c>
      <c r="AX100" s="5">
        <f t="shared" si="20"/>
        <v>2</v>
      </c>
      <c r="AY100" s="23">
        <f t="shared" si="21"/>
        <v>204.01</v>
      </c>
      <c r="AZ100" s="23">
        <f t="shared" si="22"/>
        <v>184.97</v>
      </c>
      <c r="BA100" s="23">
        <f t="shared" si="23"/>
        <v>61.02550709497693</v>
      </c>
    </row>
    <row r="101" spans="1:53" ht="30" x14ac:dyDescent="0.25">
      <c r="A101" s="5">
        <v>12</v>
      </c>
      <c r="B101" s="16" t="s">
        <v>95</v>
      </c>
      <c r="C101" s="16">
        <v>2008</v>
      </c>
      <c r="D101" s="16">
        <v>2008</v>
      </c>
      <c r="E101" s="16">
        <v>2008</v>
      </c>
      <c r="F101" s="16" t="s">
        <v>24</v>
      </c>
      <c r="G101" s="16" t="s">
        <v>47</v>
      </c>
      <c r="H101" s="16" t="s">
        <v>73</v>
      </c>
      <c r="I101" s="16" t="s">
        <v>74</v>
      </c>
      <c r="J101" s="5">
        <v>0</v>
      </c>
      <c r="K101" s="5">
        <v>0</v>
      </c>
      <c r="L101" s="5">
        <v>0</v>
      </c>
      <c r="M101" s="5">
        <v>0</v>
      </c>
      <c r="N101" s="5">
        <v>50</v>
      </c>
      <c r="O101" s="5">
        <v>2</v>
      </c>
      <c r="P101" s="5">
        <v>2</v>
      </c>
      <c r="Q101" s="5">
        <v>0</v>
      </c>
      <c r="R101" s="5">
        <v>0</v>
      </c>
      <c r="S101" s="5">
        <v>0</v>
      </c>
      <c r="T101" s="5">
        <v>0</v>
      </c>
      <c r="U101" s="5">
        <v>2</v>
      </c>
      <c r="V101" s="5">
        <v>0</v>
      </c>
      <c r="W101" s="5">
        <v>0</v>
      </c>
      <c r="X101" s="5">
        <v>0</v>
      </c>
      <c r="Y101" s="5">
        <v>0</v>
      </c>
      <c r="Z101" s="5">
        <v>2</v>
      </c>
      <c r="AA101" s="5">
        <v>2</v>
      </c>
      <c r="AB101" s="23">
        <v>215.64</v>
      </c>
      <c r="AC101" s="5">
        <f t="shared" si="18"/>
        <v>60</v>
      </c>
      <c r="AD101" s="23">
        <f t="shared" si="19"/>
        <v>275.64</v>
      </c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23"/>
      <c r="AX101" s="5">
        <f t="shared" si="20"/>
        <v>0</v>
      </c>
      <c r="AY101" s="23" t="s">
        <v>510</v>
      </c>
      <c r="AZ101" s="23">
        <f t="shared" si="22"/>
        <v>275.64</v>
      </c>
      <c r="BA101" s="23">
        <f t="shared" si="23"/>
        <v>139.95821363280228</v>
      </c>
    </row>
    <row r="102" spans="1:53" ht="30" x14ac:dyDescent="0.25">
      <c r="A102" s="5">
        <v>13</v>
      </c>
      <c r="B102" s="16" t="s">
        <v>137</v>
      </c>
      <c r="C102" s="16">
        <v>2003</v>
      </c>
      <c r="D102" s="16">
        <v>2003</v>
      </c>
      <c r="E102" s="16">
        <v>2003</v>
      </c>
      <c r="F102" s="16">
        <v>3</v>
      </c>
      <c r="G102" s="16" t="s">
        <v>12</v>
      </c>
      <c r="H102" s="16" t="s">
        <v>53</v>
      </c>
      <c r="I102" s="16" t="s">
        <v>54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23"/>
      <c r="AC102" s="5">
        <f t="shared" si="18"/>
        <v>0</v>
      </c>
      <c r="AD102" s="23" t="s">
        <v>510</v>
      </c>
      <c r="AE102" s="5">
        <v>0</v>
      </c>
      <c r="AF102" s="5">
        <v>2</v>
      </c>
      <c r="AG102" s="5">
        <v>0</v>
      </c>
      <c r="AH102" s="5">
        <v>0</v>
      </c>
      <c r="AI102" s="5">
        <v>50</v>
      </c>
      <c r="AJ102" s="5">
        <v>0</v>
      </c>
      <c r="AK102" s="5">
        <v>2</v>
      </c>
      <c r="AL102" s="5">
        <v>2</v>
      </c>
      <c r="AM102" s="5">
        <v>2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23">
        <v>224.21</v>
      </c>
      <c r="AX102" s="5">
        <f t="shared" si="20"/>
        <v>58</v>
      </c>
      <c r="AY102" s="23">
        <f t="shared" si="21"/>
        <v>282.21000000000004</v>
      </c>
      <c r="AZ102" s="23">
        <f t="shared" si="22"/>
        <v>282.21000000000004</v>
      </c>
      <c r="BA102" s="23">
        <f t="shared" si="23"/>
        <v>145.67772264298776</v>
      </c>
    </row>
    <row r="103" spans="1:53" ht="60" x14ac:dyDescent="0.25">
      <c r="A103" s="5"/>
      <c r="B103" s="16" t="s">
        <v>147</v>
      </c>
      <c r="C103" s="16">
        <v>2003</v>
      </c>
      <c r="D103" s="16">
        <v>2003</v>
      </c>
      <c r="E103" s="16">
        <v>2003</v>
      </c>
      <c r="F103" s="16" t="s">
        <v>59</v>
      </c>
      <c r="G103" s="16" t="s">
        <v>12</v>
      </c>
      <c r="H103" s="16" t="s">
        <v>389</v>
      </c>
      <c r="I103" s="16" t="s">
        <v>257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23"/>
      <c r="AC103" s="5">
        <f t="shared" si="18"/>
        <v>0</v>
      </c>
      <c r="AD103" s="23" t="s">
        <v>510</v>
      </c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23"/>
      <c r="AX103" s="5">
        <f t="shared" si="20"/>
        <v>0</v>
      </c>
      <c r="AY103" s="23" t="s">
        <v>510</v>
      </c>
      <c r="AZ103" s="23"/>
      <c r="BA103" s="23" t="str">
        <f t="shared" si="23"/>
        <v/>
      </c>
    </row>
    <row r="104" spans="1:53" ht="30" x14ac:dyDescent="0.25">
      <c r="A104" s="5"/>
      <c r="B104" s="16" t="s">
        <v>174</v>
      </c>
      <c r="C104" s="16">
        <v>2002</v>
      </c>
      <c r="D104" s="16">
        <v>2002</v>
      </c>
      <c r="E104" s="16">
        <v>2002</v>
      </c>
      <c r="F104" s="16">
        <v>3</v>
      </c>
      <c r="G104" s="16" t="s">
        <v>12</v>
      </c>
      <c r="H104" s="16" t="s">
        <v>53</v>
      </c>
      <c r="I104" s="16" t="s">
        <v>54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23"/>
      <c r="AC104" s="5">
        <f t="shared" si="18"/>
        <v>0</v>
      </c>
      <c r="AD104" s="23" t="s">
        <v>510</v>
      </c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23"/>
      <c r="AX104" s="5">
        <f t="shared" si="20"/>
        <v>0</v>
      </c>
      <c r="AY104" s="23" t="s">
        <v>510</v>
      </c>
      <c r="AZ104" s="23"/>
      <c r="BA104" s="23" t="str">
        <f t="shared" si="23"/>
        <v/>
      </c>
    </row>
    <row r="105" spans="1:53" ht="30" x14ac:dyDescent="0.25">
      <c r="A105" s="5"/>
      <c r="B105" s="16" t="s">
        <v>97</v>
      </c>
      <c r="C105" s="16">
        <v>2003</v>
      </c>
      <c r="D105" s="16">
        <v>2003</v>
      </c>
      <c r="E105" s="16">
        <v>2003</v>
      </c>
      <c r="F105" s="16">
        <v>3</v>
      </c>
      <c r="G105" s="16" t="s">
        <v>12</v>
      </c>
      <c r="H105" s="16" t="s">
        <v>53</v>
      </c>
      <c r="I105" s="16" t="s">
        <v>54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23"/>
      <c r="AC105" s="5">
        <f t="shared" si="18"/>
        <v>0</v>
      </c>
      <c r="AD105" s="23" t="s">
        <v>510</v>
      </c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23"/>
      <c r="AX105" s="5">
        <f t="shared" si="20"/>
        <v>0</v>
      </c>
      <c r="AY105" s="23" t="s">
        <v>510</v>
      </c>
      <c r="AZ105" s="23"/>
      <c r="BA105" s="23" t="str">
        <f t="shared" si="23"/>
        <v/>
      </c>
    </row>
    <row r="106" spans="1:53" ht="30" x14ac:dyDescent="0.25">
      <c r="A106" s="5"/>
      <c r="B106" s="16" t="s">
        <v>90</v>
      </c>
      <c r="C106" s="16">
        <v>2008</v>
      </c>
      <c r="D106" s="16">
        <v>2008</v>
      </c>
      <c r="E106" s="16">
        <v>2008</v>
      </c>
      <c r="F106" s="16">
        <v>3</v>
      </c>
      <c r="G106" s="16" t="s">
        <v>47</v>
      </c>
      <c r="H106" s="16" t="s">
        <v>73</v>
      </c>
      <c r="I106" s="16" t="s">
        <v>74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23"/>
      <c r="AC106" s="5">
        <f t="shared" si="18"/>
        <v>0</v>
      </c>
      <c r="AD106" s="23" t="s">
        <v>510</v>
      </c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23"/>
      <c r="AX106" s="5">
        <f t="shared" si="20"/>
        <v>0</v>
      </c>
      <c r="AY106" s="23" t="s">
        <v>510</v>
      </c>
      <c r="AZ106" s="23"/>
      <c r="BA106" s="23" t="str">
        <f t="shared" si="23"/>
        <v/>
      </c>
    </row>
    <row r="108" spans="1:53" ht="18.75" x14ac:dyDescent="0.25">
      <c r="A108" s="52" t="s">
        <v>565</v>
      </c>
      <c r="B108" s="52"/>
      <c r="C108" s="52"/>
      <c r="D108" s="52"/>
      <c r="E108" s="52"/>
      <c r="F108" s="52"/>
      <c r="G108" s="52"/>
      <c r="H108" s="52"/>
      <c r="I108" s="52"/>
      <c r="J108" s="52"/>
    </row>
    <row r="109" spans="1:53" x14ac:dyDescent="0.25">
      <c r="A109" s="67" t="s">
        <v>501</v>
      </c>
      <c r="B109" s="67" t="s">
        <v>1</v>
      </c>
      <c r="C109" s="67" t="s">
        <v>2</v>
      </c>
      <c r="D109" s="67" t="s">
        <v>225</v>
      </c>
      <c r="E109" s="67" t="s">
        <v>226</v>
      </c>
      <c r="F109" s="67" t="s">
        <v>3</v>
      </c>
      <c r="G109" s="67" t="s">
        <v>4</v>
      </c>
      <c r="H109" s="67" t="s">
        <v>5</v>
      </c>
      <c r="I109" s="67" t="s">
        <v>6</v>
      </c>
      <c r="J109" s="69" t="s">
        <v>503</v>
      </c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1"/>
      <c r="AE109" s="69" t="s">
        <v>507</v>
      </c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1"/>
      <c r="AZ109" s="67" t="s">
        <v>508</v>
      </c>
      <c r="BA109" s="67" t="s">
        <v>509</v>
      </c>
    </row>
    <row r="110" spans="1:53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18">
        <v>1</v>
      </c>
      <c r="K110" s="18">
        <v>2</v>
      </c>
      <c r="L110" s="18">
        <v>3</v>
      </c>
      <c r="M110" s="18">
        <v>4</v>
      </c>
      <c r="N110" s="18">
        <v>5</v>
      </c>
      <c r="O110" s="18">
        <v>6</v>
      </c>
      <c r="P110" s="18">
        <v>7</v>
      </c>
      <c r="Q110" s="18">
        <v>8</v>
      </c>
      <c r="R110" s="18">
        <v>9</v>
      </c>
      <c r="S110" s="18">
        <v>10</v>
      </c>
      <c r="T110" s="18">
        <v>11</v>
      </c>
      <c r="U110" s="18">
        <v>12</v>
      </c>
      <c r="V110" s="18">
        <v>13</v>
      </c>
      <c r="W110" s="18">
        <v>14</v>
      </c>
      <c r="X110" s="18">
        <v>15</v>
      </c>
      <c r="Y110" s="18">
        <v>16</v>
      </c>
      <c r="Z110" s="18">
        <v>17</v>
      </c>
      <c r="AA110" s="18">
        <v>18</v>
      </c>
      <c r="AB110" s="18" t="s">
        <v>504</v>
      </c>
      <c r="AC110" s="18" t="s">
        <v>505</v>
      </c>
      <c r="AD110" s="18" t="s">
        <v>506</v>
      </c>
      <c r="AE110" s="18">
        <v>1</v>
      </c>
      <c r="AF110" s="18">
        <v>2</v>
      </c>
      <c r="AG110" s="18">
        <v>3</v>
      </c>
      <c r="AH110" s="18">
        <v>4</v>
      </c>
      <c r="AI110" s="18">
        <v>5</v>
      </c>
      <c r="AJ110" s="18">
        <v>6</v>
      </c>
      <c r="AK110" s="18">
        <v>7</v>
      </c>
      <c r="AL110" s="18">
        <v>8</v>
      </c>
      <c r="AM110" s="18">
        <v>9</v>
      </c>
      <c r="AN110" s="18">
        <v>10</v>
      </c>
      <c r="AO110" s="18">
        <v>11</v>
      </c>
      <c r="AP110" s="18">
        <v>12</v>
      </c>
      <c r="AQ110" s="18">
        <v>13</v>
      </c>
      <c r="AR110" s="18">
        <v>14</v>
      </c>
      <c r="AS110" s="18">
        <v>15</v>
      </c>
      <c r="AT110" s="18">
        <v>16</v>
      </c>
      <c r="AU110" s="18">
        <v>17</v>
      </c>
      <c r="AV110" s="18">
        <v>18</v>
      </c>
      <c r="AW110" s="18" t="s">
        <v>504</v>
      </c>
      <c r="AX110" s="18" t="s">
        <v>505</v>
      </c>
      <c r="AY110" s="18" t="s">
        <v>506</v>
      </c>
      <c r="AZ110" s="68"/>
      <c r="BA110" s="68"/>
    </row>
    <row r="111" spans="1:53" ht="60" x14ac:dyDescent="0.25">
      <c r="A111" s="20">
        <v>1</v>
      </c>
      <c r="B111" s="21" t="s">
        <v>154</v>
      </c>
      <c r="C111" s="21">
        <v>2004</v>
      </c>
      <c r="D111" s="21">
        <v>2004</v>
      </c>
      <c r="E111" s="21">
        <v>2004</v>
      </c>
      <c r="F111" s="21">
        <v>1</v>
      </c>
      <c r="G111" s="21" t="s">
        <v>19</v>
      </c>
      <c r="H111" s="21" t="s">
        <v>30</v>
      </c>
      <c r="I111" s="21" t="s">
        <v>31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2">
        <v>100.53</v>
      </c>
      <c r="AC111" s="20">
        <f t="shared" ref="AC111:AC150" si="24">SUM(J111:AA111)</f>
        <v>0</v>
      </c>
      <c r="AD111" s="22">
        <f t="shared" ref="AD111:AD144" si="25">AB111+AC111</f>
        <v>100.53</v>
      </c>
      <c r="AE111" s="20">
        <v>0</v>
      </c>
      <c r="AF111" s="20">
        <v>0</v>
      </c>
      <c r="AG111" s="20">
        <v>0</v>
      </c>
      <c r="AH111" s="20">
        <v>2</v>
      </c>
      <c r="AI111" s="20">
        <v>2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2</v>
      </c>
      <c r="AR111" s="20">
        <v>2</v>
      </c>
      <c r="AS111" s="20">
        <v>0</v>
      </c>
      <c r="AT111" s="20">
        <v>0</v>
      </c>
      <c r="AU111" s="20">
        <v>0</v>
      </c>
      <c r="AV111" s="20">
        <v>0</v>
      </c>
      <c r="AW111" s="22">
        <v>107.6</v>
      </c>
      <c r="AX111" s="20">
        <f t="shared" ref="AX111:AX150" si="26">SUM(AE111:AV111)</f>
        <v>8</v>
      </c>
      <c r="AY111" s="22">
        <f t="shared" ref="AY111:AY144" si="27">AW111+AX111</f>
        <v>115.6</v>
      </c>
      <c r="AZ111" s="22">
        <f t="shared" ref="AZ111:AZ144" si="28">MIN(AY111,AD111)</f>
        <v>100.53</v>
      </c>
      <c r="BA111" s="22">
        <f t="shared" ref="BA111:BA150" si="29">IF( AND(ISNUMBER(AZ$111),ISNUMBER(AZ111)),(AZ111-AZ$111)/AZ$111*100,"")</f>
        <v>0</v>
      </c>
    </row>
    <row r="112" spans="1:53" ht="60" x14ac:dyDescent="0.25">
      <c r="A112" s="5">
        <v>2</v>
      </c>
      <c r="B112" s="16" t="s">
        <v>120</v>
      </c>
      <c r="C112" s="16">
        <v>2004</v>
      </c>
      <c r="D112" s="16">
        <v>2004</v>
      </c>
      <c r="E112" s="16">
        <v>2004</v>
      </c>
      <c r="F112" s="16">
        <v>1</v>
      </c>
      <c r="G112" s="16" t="s">
        <v>19</v>
      </c>
      <c r="H112" s="16" t="s">
        <v>30</v>
      </c>
      <c r="I112" s="16" t="s">
        <v>31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23">
        <v>105.73</v>
      </c>
      <c r="AC112" s="5">
        <f t="shared" si="24"/>
        <v>0</v>
      </c>
      <c r="AD112" s="23">
        <f t="shared" si="25"/>
        <v>105.73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23">
        <v>101.9</v>
      </c>
      <c r="AX112" s="5">
        <f t="shared" si="26"/>
        <v>0</v>
      </c>
      <c r="AY112" s="23">
        <f t="shared" si="27"/>
        <v>101.9</v>
      </c>
      <c r="AZ112" s="23">
        <f t="shared" si="28"/>
        <v>101.9</v>
      </c>
      <c r="BA112" s="23">
        <f t="shared" si="29"/>
        <v>1.3627772804138114</v>
      </c>
    </row>
    <row r="113" spans="1:53" ht="60" x14ac:dyDescent="0.25">
      <c r="A113" s="5">
        <v>3</v>
      </c>
      <c r="B113" s="16" t="s">
        <v>109</v>
      </c>
      <c r="C113" s="16">
        <v>2000</v>
      </c>
      <c r="D113" s="16">
        <v>2000</v>
      </c>
      <c r="E113" s="16">
        <v>2000</v>
      </c>
      <c r="F113" s="16" t="s">
        <v>59</v>
      </c>
      <c r="G113" s="16" t="s">
        <v>262</v>
      </c>
      <c r="H113" s="16" t="s">
        <v>73</v>
      </c>
      <c r="I113" s="16" t="s">
        <v>263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2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23">
        <v>99.98</v>
      </c>
      <c r="AC113" s="5">
        <f t="shared" si="24"/>
        <v>2</v>
      </c>
      <c r="AD113" s="23">
        <f t="shared" si="25"/>
        <v>101.98</v>
      </c>
      <c r="AE113" s="5">
        <v>0</v>
      </c>
      <c r="AF113" s="5">
        <v>0</v>
      </c>
      <c r="AG113" s="5">
        <v>0</v>
      </c>
      <c r="AH113" s="5">
        <v>0</v>
      </c>
      <c r="AI113" s="5">
        <v>2</v>
      </c>
      <c r="AJ113" s="5">
        <v>0</v>
      </c>
      <c r="AK113" s="5">
        <v>2</v>
      </c>
      <c r="AL113" s="5">
        <v>0</v>
      </c>
      <c r="AM113" s="5">
        <v>0</v>
      </c>
      <c r="AN113" s="5">
        <v>2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23">
        <v>106.17</v>
      </c>
      <c r="AX113" s="5">
        <f t="shared" si="26"/>
        <v>6</v>
      </c>
      <c r="AY113" s="23">
        <f t="shared" si="27"/>
        <v>112.17</v>
      </c>
      <c r="AZ113" s="23">
        <f t="shared" si="28"/>
        <v>101.98</v>
      </c>
      <c r="BA113" s="23">
        <f t="shared" si="29"/>
        <v>1.4423555157664407</v>
      </c>
    </row>
    <row r="114" spans="1:53" x14ac:dyDescent="0.25">
      <c r="A114" s="5">
        <v>4</v>
      </c>
      <c r="B114" s="16" t="s">
        <v>58</v>
      </c>
      <c r="C114" s="16">
        <v>1998</v>
      </c>
      <c r="D114" s="16">
        <v>1998</v>
      </c>
      <c r="E114" s="16">
        <v>1998</v>
      </c>
      <c r="F114" s="16" t="s">
        <v>59</v>
      </c>
      <c r="G114" s="16" t="s">
        <v>12</v>
      </c>
      <c r="H114" s="16" t="s">
        <v>13</v>
      </c>
      <c r="I114" s="16" t="s">
        <v>14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23">
        <v>106.25</v>
      </c>
      <c r="AC114" s="5">
        <f t="shared" si="24"/>
        <v>0</v>
      </c>
      <c r="AD114" s="23">
        <f t="shared" si="25"/>
        <v>106.25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2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23">
        <v>102.65</v>
      </c>
      <c r="AX114" s="5">
        <f t="shared" si="26"/>
        <v>2</v>
      </c>
      <c r="AY114" s="23">
        <f t="shared" si="27"/>
        <v>104.65</v>
      </c>
      <c r="AZ114" s="23">
        <f t="shared" si="28"/>
        <v>104.65</v>
      </c>
      <c r="BA114" s="23">
        <f t="shared" si="29"/>
        <v>4.0982791206605036</v>
      </c>
    </row>
    <row r="115" spans="1:53" x14ac:dyDescent="0.25">
      <c r="A115" s="5">
        <v>5</v>
      </c>
      <c r="B115" s="16" t="s">
        <v>10</v>
      </c>
      <c r="C115" s="16">
        <v>2003</v>
      </c>
      <c r="D115" s="16">
        <v>2003</v>
      </c>
      <c r="E115" s="16">
        <v>2003</v>
      </c>
      <c r="F115" s="16">
        <v>1</v>
      </c>
      <c r="G115" s="16" t="s">
        <v>12</v>
      </c>
      <c r="H115" s="16" t="s">
        <v>13</v>
      </c>
      <c r="I115" s="16" t="s">
        <v>14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2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23">
        <v>103.99</v>
      </c>
      <c r="AC115" s="5">
        <f t="shared" si="24"/>
        <v>2</v>
      </c>
      <c r="AD115" s="23">
        <f t="shared" si="25"/>
        <v>105.99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2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23">
        <v>114.12</v>
      </c>
      <c r="AX115" s="5">
        <f t="shared" si="26"/>
        <v>2</v>
      </c>
      <c r="AY115" s="23">
        <f t="shared" si="27"/>
        <v>116.12</v>
      </c>
      <c r="AZ115" s="23">
        <f t="shared" si="28"/>
        <v>105.99</v>
      </c>
      <c r="BA115" s="23">
        <f t="shared" si="29"/>
        <v>5.4312145628170629</v>
      </c>
    </row>
    <row r="116" spans="1:53" x14ac:dyDescent="0.25">
      <c r="A116" s="5">
        <v>6</v>
      </c>
      <c r="B116" s="16" t="s">
        <v>116</v>
      </c>
      <c r="C116" s="16">
        <v>1980</v>
      </c>
      <c r="D116" s="16">
        <v>1980</v>
      </c>
      <c r="E116" s="16">
        <v>1980</v>
      </c>
      <c r="F116" s="16" t="s">
        <v>117</v>
      </c>
      <c r="G116" s="16" t="s">
        <v>12</v>
      </c>
      <c r="H116" s="16" t="s">
        <v>13</v>
      </c>
      <c r="I116" s="16" t="s">
        <v>118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2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</v>
      </c>
      <c r="AA116" s="5">
        <v>0</v>
      </c>
      <c r="AB116" s="23">
        <v>102.95</v>
      </c>
      <c r="AC116" s="5">
        <f t="shared" si="24"/>
        <v>4</v>
      </c>
      <c r="AD116" s="23">
        <f t="shared" si="25"/>
        <v>106.95</v>
      </c>
      <c r="AE116" s="5">
        <v>0</v>
      </c>
      <c r="AF116" s="5">
        <v>0</v>
      </c>
      <c r="AG116" s="5">
        <v>0</v>
      </c>
      <c r="AH116" s="5">
        <v>0</v>
      </c>
      <c r="AI116" s="5">
        <v>2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23">
        <v>107.46</v>
      </c>
      <c r="AX116" s="5">
        <f t="shared" si="26"/>
        <v>2</v>
      </c>
      <c r="AY116" s="23">
        <f t="shared" si="27"/>
        <v>109.46</v>
      </c>
      <c r="AZ116" s="23">
        <f t="shared" si="28"/>
        <v>106.95</v>
      </c>
      <c r="BA116" s="23">
        <f t="shared" si="29"/>
        <v>6.3861533870486449</v>
      </c>
    </row>
    <row r="117" spans="1:53" ht="60" x14ac:dyDescent="0.25">
      <c r="A117" s="5">
        <v>7</v>
      </c>
      <c r="B117" s="16" t="s">
        <v>176</v>
      </c>
      <c r="C117" s="16">
        <v>2002</v>
      </c>
      <c r="D117" s="16">
        <v>2002</v>
      </c>
      <c r="E117" s="16">
        <v>2002</v>
      </c>
      <c r="F117" s="16" t="s">
        <v>59</v>
      </c>
      <c r="G117" s="16" t="s">
        <v>68</v>
      </c>
      <c r="H117" s="16" t="s">
        <v>30</v>
      </c>
      <c r="I117" s="16" t="s">
        <v>31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2</v>
      </c>
      <c r="Q117" s="5">
        <v>0</v>
      </c>
      <c r="R117" s="5">
        <v>0</v>
      </c>
      <c r="S117" s="5">
        <v>2</v>
      </c>
      <c r="T117" s="5">
        <v>2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2</v>
      </c>
      <c r="AB117" s="23">
        <v>111.19</v>
      </c>
      <c r="AC117" s="5">
        <f t="shared" si="24"/>
        <v>8</v>
      </c>
      <c r="AD117" s="23">
        <f t="shared" si="25"/>
        <v>119.19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2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23">
        <v>106</v>
      </c>
      <c r="AX117" s="5">
        <f t="shared" si="26"/>
        <v>2</v>
      </c>
      <c r="AY117" s="23">
        <f t="shared" si="27"/>
        <v>108</v>
      </c>
      <c r="AZ117" s="23">
        <f t="shared" si="28"/>
        <v>108</v>
      </c>
      <c r="BA117" s="23">
        <f t="shared" si="29"/>
        <v>7.4306177260519233</v>
      </c>
    </row>
    <row r="118" spans="1:53" ht="60" x14ac:dyDescent="0.25">
      <c r="A118" s="5">
        <v>8</v>
      </c>
      <c r="B118" s="16" t="s">
        <v>29</v>
      </c>
      <c r="C118" s="16">
        <v>2002</v>
      </c>
      <c r="D118" s="16">
        <v>2002</v>
      </c>
      <c r="E118" s="16">
        <v>2002</v>
      </c>
      <c r="F118" s="16">
        <v>1</v>
      </c>
      <c r="G118" s="16" t="s">
        <v>19</v>
      </c>
      <c r="H118" s="16" t="s">
        <v>30</v>
      </c>
      <c r="I118" s="16" t="s">
        <v>31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23">
        <v>110.41</v>
      </c>
      <c r="AC118" s="5">
        <f t="shared" si="24"/>
        <v>0</v>
      </c>
      <c r="AD118" s="23">
        <f t="shared" si="25"/>
        <v>110.41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2</v>
      </c>
      <c r="AT118" s="5">
        <v>0</v>
      </c>
      <c r="AU118" s="5">
        <v>2</v>
      </c>
      <c r="AV118" s="5">
        <v>0</v>
      </c>
      <c r="AW118" s="23">
        <v>107.65</v>
      </c>
      <c r="AX118" s="5">
        <f t="shared" si="26"/>
        <v>4</v>
      </c>
      <c r="AY118" s="23">
        <f t="shared" si="27"/>
        <v>111.65</v>
      </c>
      <c r="AZ118" s="23">
        <f t="shared" si="28"/>
        <v>110.41</v>
      </c>
      <c r="BA118" s="23">
        <f t="shared" si="29"/>
        <v>9.8279120660499313</v>
      </c>
    </row>
    <row r="119" spans="1:53" ht="60" x14ac:dyDescent="0.25">
      <c r="A119" s="5">
        <v>9</v>
      </c>
      <c r="B119" s="16" t="s">
        <v>63</v>
      </c>
      <c r="C119" s="16">
        <v>2003</v>
      </c>
      <c r="D119" s="16">
        <v>2003</v>
      </c>
      <c r="E119" s="16">
        <v>2003</v>
      </c>
      <c r="F119" s="16">
        <v>2</v>
      </c>
      <c r="G119" s="16" t="s">
        <v>47</v>
      </c>
      <c r="H119" s="16" t="s">
        <v>73</v>
      </c>
      <c r="I119" s="16" t="s">
        <v>65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2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23">
        <v>110.51</v>
      </c>
      <c r="AC119" s="5">
        <f t="shared" si="24"/>
        <v>2</v>
      </c>
      <c r="AD119" s="23">
        <f t="shared" si="25"/>
        <v>112.51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23">
        <v>123.04</v>
      </c>
      <c r="AX119" s="5">
        <f t="shared" si="26"/>
        <v>0</v>
      </c>
      <c r="AY119" s="23">
        <f t="shared" si="27"/>
        <v>123.04</v>
      </c>
      <c r="AZ119" s="23">
        <f t="shared" si="28"/>
        <v>112.51</v>
      </c>
      <c r="BA119" s="23">
        <f t="shared" si="29"/>
        <v>11.916840744056504</v>
      </c>
    </row>
    <row r="120" spans="1:53" ht="60" x14ac:dyDescent="0.25">
      <c r="A120" s="5">
        <v>10</v>
      </c>
      <c r="B120" s="16" t="s">
        <v>114</v>
      </c>
      <c r="C120" s="16">
        <v>2002</v>
      </c>
      <c r="D120" s="16">
        <v>2002</v>
      </c>
      <c r="E120" s="16">
        <v>2002</v>
      </c>
      <c r="F120" s="16" t="s">
        <v>59</v>
      </c>
      <c r="G120" s="16" t="s">
        <v>19</v>
      </c>
      <c r="H120" s="16" t="s">
        <v>30</v>
      </c>
      <c r="I120" s="16" t="s">
        <v>31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2</v>
      </c>
      <c r="Q120" s="5">
        <v>0</v>
      </c>
      <c r="R120" s="5">
        <v>0</v>
      </c>
      <c r="S120" s="5">
        <v>2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23">
        <v>117.6</v>
      </c>
      <c r="AC120" s="5">
        <f t="shared" si="24"/>
        <v>4</v>
      </c>
      <c r="AD120" s="23">
        <f t="shared" si="25"/>
        <v>121.6</v>
      </c>
      <c r="AE120" s="5">
        <v>0</v>
      </c>
      <c r="AF120" s="5">
        <v>0</v>
      </c>
      <c r="AG120" s="5">
        <v>0</v>
      </c>
      <c r="AH120" s="5">
        <v>0</v>
      </c>
      <c r="AI120" s="5">
        <v>2</v>
      </c>
      <c r="AJ120" s="5">
        <v>2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23">
        <v>108.93</v>
      </c>
      <c r="AX120" s="5">
        <f t="shared" si="26"/>
        <v>4</v>
      </c>
      <c r="AY120" s="23">
        <f t="shared" si="27"/>
        <v>112.93</v>
      </c>
      <c r="AZ120" s="23">
        <f t="shared" si="28"/>
        <v>112.93</v>
      </c>
      <c r="BA120" s="23">
        <f t="shared" si="29"/>
        <v>12.334626479657819</v>
      </c>
    </row>
    <row r="121" spans="1:53" ht="30" x14ac:dyDescent="0.25">
      <c r="A121" s="5">
        <v>11</v>
      </c>
      <c r="B121" s="16" t="s">
        <v>126</v>
      </c>
      <c r="C121" s="16">
        <v>2003</v>
      </c>
      <c r="D121" s="16">
        <v>2003</v>
      </c>
      <c r="E121" s="16">
        <v>2003</v>
      </c>
      <c r="F121" s="16" t="s">
        <v>59</v>
      </c>
      <c r="G121" s="16" t="s">
        <v>19</v>
      </c>
      <c r="H121" s="16" t="s">
        <v>20</v>
      </c>
      <c r="I121" s="16" t="s">
        <v>21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2</v>
      </c>
      <c r="Q121" s="5">
        <v>0</v>
      </c>
      <c r="R121" s="5">
        <v>0</v>
      </c>
      <c r="S121" s="5">
        <v>2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23">
        <v>109.22</v>
      </c>
      <c r="AC121" s="5">
        <f t="shared" si="24"/>
        <v>4</v>
      </c>
      <c r="AD121" s="23">
        <f t="shared" si="25"/>
        <v>113.22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2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2</v>
      </c>
      <c r="AW121" s="23">
        <v>113.81</v>
      </c>
      <c r="AX121" s="5">
        <f t="shared" si="26"/>
        <v>4</v>
      </c>
      <c r="AY121" s="23">
        <f t="shared" si="27"/>
        <v>117.81</v>
      </c>
      <c r="AZ121" s="23">
        <f t="shared" si="28"/>
        <v>113.22</v>
      </c>
      <c r="BA121" s="23">
        <f t="shared" si="29"/>
        <v>12.623097582811099</v>
      </c>
    </row>
    <row r="122" spans="1:53" x14ac:dyDescent="0.25">
      <c r="A122" s="5">
        <v>12</v>
      </c>
      <c r="B122" s="16" t="s">
        <v>88</v>
      </c>
      <c r="C122" s="16">
        <v>1990</v>
      </c>
      <c r="D122" s="16">
        <v>1990</v>
      </c>
      <c r="E122" s="16">
        <v>1990</v>
      </c>
      <c r="F122" s="16" t="s">
        <v>59</v>
      </c>
      <c r="G122" s="16" t="s">
        <v>12</v>
      </c>
      <c r="H122" s="16" t="s">
        <v>13</v>
      </c>
      <c r="I122" s="16" t="s">
        <v>14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2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23">
        <v>111.95</v>
      </c>
      <c r="AC122" s="5">
        <f t="shared" si="24"/>
        <v>2</v>
      </c>
      <c r="AD122" s="23">
        <f t="shared" si="25"/>
        <v>113.95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2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2</v>
      </c>
      <c r="AT122" s="5">
        <v>0</v>
      </c>
      <c r="AU122" s="5">
        <v>0</v>
      </c>
      <c r="AV122" s="5">
        <v>0</v>
      </c>
      <c r="AW122" s="23">
        <v>114.36</v>
      </c>
      <c r="AX122" s="5">
        <f t="shared" si="26"/>
        <v>4</v>
      </c>
      <c r="AY122" s="23">
        <f t="shared" si="27"/>
        <v>118.36</v>
      </c>
      <c r="AZ122" s="23">
        <f t="shared" si="28"/>
        <v>113.95</v>
      </c>
      <c r="BA122" s="23">
        <f t="shared" si="29"/>
        <v>13.349248980403861</v>
      </c>
    </row>
    <row r="123" spans="1:53" ht="60" x14ac:dyDescent="0.25">
      <c r="A123" s="5">
        <v>13</v>
      </c>
      <c r="B123" s="16" t="s">
        <v>139</v>
      </c>
      <c r="C123" s="16">
        <v>2004</v>
      </c>
      <c r="D123" s="16">
        <v>2004</v>
      </c>
      <c r="E123" s="16">
        <v>2004</v>
      </c>
      <c r="F123" s="16">
        <v>2</v>
      </c>
      <c r="G123" s="16" t="s">
        <v>19</v>
      </c>
      <c r="H123" s="16" t="s">
        <v>30</v>
      </c>
      <c r="I123" s="16" t="s">
        <v>31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2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0</v>
      </c>
      <c r="X123" s="5">
        <v>2</v>
      </c>
      <c r="Y123" s="5">
        <v>0</v>
      </c>
      <c r="Z123" s="5">
        <v>0</v>
      </c>
      <c r="AA123" s="5">
        <v>0</v>
      </c>
      <c r="AB123" s="23">
        <v>114.69</v>
      </c>
      <c r="AC123" s="5">
        <f t="shared" si="24"/>
        <v>6</v>
      </c>
      <c r="AD123" s="23">
        <f t="shared" si="25"/>
        <v>120.69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23">
        <v>114.65</v>
      </c>
      <c r="AX123" s="5">
        <f t="shared" si="26"/>
        <v>0</v>
      </c>
      <c r="AY123" s="23">
        <f t="shared" si="27"/>
        <v>114.65</v>
      </c>
      <c r="AZ123" s="23">
        <f t="shared" si="28"/>
        <v>114.65</v>
      </c>
      <c r="BA123" s="23">
        <f t="shared" si="29"/>
        <v>14.045558539739385</v>
      </c>
    </row>
    <row r="124" spans="1:53" ht="45" x14ac:dyDescent="0.25">
      <c r="A124" s="5">
        <v>14</v>
      </c>
      <c r="B124" s="16" t="s">
        <v>210</v>
      </c>
      <c r="C124" s="16">
        <v>2004</v>
      </c>
      <c r="D124" s="16">
        <v>2004</v>
      </c>
      <c r="E124" s="16">
        <v>2004</v>
      </c>
      <c r="F124" s="16">
        <v>2</v>
      </c>
      <c r="G124" s="16" t="s">
        <v>47</v>
      </c>
      <c r="H124" s="16" t="s">
        <v>73</v>
      </c>
      <c r="I124" s="16" t="s">
        <v>49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2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23">
        <v>114.38</v>
      </c>
      <c r="AC124" s="5">
        <f t="shared" si="24"/>
        <v>2</v>
      </c>
      <c r="AD124" s="23">
        <f t="shared" si="25"/>
        <v>116.38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23">
        <v>123.81</v>
      </c>
      <c r="AX124" s="5">
        <f t="shared" si="26"/>
        <v>0</v>
      </c>
      <c r="AY124" s="23">
        <f t="shared" si="27"/>
        <v>123.81</v>
      </c>
      <c r="AZ124" s="23">
        <f t="shared" si="28"/>
        <v>116.38</v>
      </c>
      <c r="BA124" s="23">
        <f t="shared" si="29"/>
        <v>15.766437879240023</v>
      </c>
    </row>
    <row r="125" spans="1:53" ht="30" x14ac:dyDescent="0.25">
      <c r="A125" s="5">
        <v>15</v>
      </c>
      <c r="B125" s="16" t="s">
        <v>158</v>
      </c>
      <c r="C125" s="16">
        <v>2003</v>
      </c>
      <c r="D125" s="16">
        <v>2003</v>
      </c>
      <c r="E125" s="16">
        <v>2003</v>
      </c>
      <c r="F125" s="16">
        <v>2</v>
      </c>
      <c r="G125" s="16" t="s">
        <v>47</v>
      </c>
      <c r="H125" s="16" t="s">
        <v>73</v>
      </c>
      <c r="I125" s="16" t="s">
        <v>74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2</v>
      </c>
      <c r="AB125" s="23">
        <v>117.78</v>
      </c>
      <c r="AC125" s="5">
        <f t="shared" si="24"/>
        <v>2</v>
      </c>
      <c r="AD125" s="23">
        <f t="shared" si="25"/>
        <v>119.78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2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23">
        <v>118.09</v>
      </c>
      <c r="AX125" s="5">
        <f t="shared" si="26"/>
        <v>2</v>
      </c>
      <c r="AY125" s="23">
        <f t="shared" si="27"/>
        <v>120.09</v>
      </c>
      <c r="AZ125" s="23">
        <f t="shared" si="28"/>
        <v>119.78</v>
      </c>
      <c r="BA125" s="23">
        <f t="shared" si="29"/>
        <v>19.148512881726848</v>
      </c>
    </row>
    <row r="126" spans="1:53" x14ac:dyDescent="0.25">
      <c r="A126" s="5">
        <v>16</v>
      </c>
      <c r="B126" s="16" t="s">
        <v>152</v>
      </c>
      <c r="C126" s="16">
        <v>1982</v>
      </c>
      <c r="D126" s="16">
        <v>1982</v>
      </c>
      <c r="E126" s="16">
        <v>1982</v>
      </c>
      <c r="F126" s="16" t="s">
        <v>117</v>
      </c>
      <c r="G126" s="16" t="s">
        <v>12</v>
      </c>
      <c r="H126" s="16" t="s">
        <v>13</v>
      </c>
      <c r="I126" s="16" t="s">
        <v>118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2</v>
      </c>
      <c r="AB126" s="23">
        <v>117.9</v>
      </c>
      <c r="AC126" s="5">
        <f t="shared" si="24"/>
        <v>2</v>
      </c>
      <c r="AD126" s="23">
        <f t="shared" si="25"/>
        <v>119.9</v>
      </c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23"/>
      <c r="AX126" s="5">
        <f t="shared" si="26"/>
        <v>0</v>
      </c>
      <c r="AY126" s="23" t="s">
        <v>510</v>
      </c>
      <c r="AZ126" s="23">
        <f t="shared" si="28"/>
        <v>119.9</v>
      </c>
      <c r="BA126" s="23">
        <f t="shared" si="29"/>
        <v>19.2678802347558</v>
      </c>
    </row>
    <row r="127" spans="1:53" x14ac:dyDescent="0.25">
      <c r="A127" s="5">
        <v>17</v>
      </c>
      <c r="B127" s="16" t="s">
        <v>124</v>
      </c>
      <c r="C127" s="16">
        <v>2003</v>
      </c>
      <c r="D127" s="16">
        <v>2003</v>
      </c>
      <c r="E127" s="16">
        <v>2003</v>
      </c>
      <c r="F127" s="16">
        <v>1</v>
      </c>
      <c r="G127" s="16" t="s">
        <v>12</v>
      </c>
      <c r="H127" s="16" t="s">
        <v>13</v>
      </c>
      <c r="I127" s="16" t="s">
        <v>14</v>
      </c>
      <c r="J127" s="5">
        <v>0</v>
      </c>
      <c r="K127" s="5">
        <v>0</v>
      </c>
      <c r="L127" s="5">
        <v>0</v>
      </c>
      <c r="M127" s="5">
        <v>0</v>
      </c>
      <c r="N127" s="5">
        <v>2</v>
      </c>
      <c r="O127" s="5">
        <v>0</v>
      </c>
      <c r="P127" s="5">
        <v>2</v>
      </c>
      <c r="Q127" s="5">
        <v>0</v>
      </c>
      <c r="R127" s="5">
        <v>2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23">
        <v>115.24</v>
      </c>
      <c r="AC127" s="5">
        <f t="shared" si="24"/>
        <v>6</v>
      </c>
      <c r="AD127" s="23">
        <f t="shared" si="25"/>
        <v>121.24</v>
      </c>
      <c r="AE127" s="5">
        <v>0</v>
      </c>
      <c r="AF127" s="5">
        <v>0</v>
      </c>
      <c r="AG127" s="5">
        <v>0</v>
      </c>
      <c r="AH127" s="5">
        <v>0</v>
      </c>
      <c r="AI127" s="5">
        <v>2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2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23">
        <v>122.58</v>
      </c>
      <c r="AX127" s="5">
        <f t="shared" si="26"/>
        <v>4</v>
      </c>
      <c r="AY127" s="23">
        <f t="shared" si="27"/>
        <v>126.58</v>
      </c>
      <c r="AZ127" s="23">
        <f t="shared" si="28"/>
        <v>121.24</v>
      </c>
      <c r="BA127" s="23">
        <f t="shared" si="29"/>
        <v>20.600815676912358</v>
      </c>
    </row>
    <row r="128" spans="1:53" ht="60" x14ac:dyDescent="0.25">
      <c r="A128" s="5">
        <v>18</v>
      </c>
      <c r="B128" s="16" t="s">
        <v>107</v>
      </c>
      <c r="C128" s="16">
        <v>2005</v>
      </c>
      <c r="D128" s="16">
        <v>2005</v>
      </c>
      <c r="E128" s="16">
        <v>2005</v>
      </c>
      <c r="F128" s="16" t="s">
        <v>18</v>
      </c>
      <c r="G128" s="16" t="s">
        <v>19</v>
      </c>
      <c r="H128" s="16" t="s">
        <v>77</v>
      </c>
      <c r="I128" s="16" t="s">
        <v>31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2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2</v>
      </c>
      <c r="AB128" s="23">
        <v>119.06</v>
      </c>
      <c r="AC128" s="5">
        <f t="shared" si="24"/>
        <v>4</v>
      </c>
      <c r="AD128" s="23">
        <f t="shared" si="25"/>
        <v>123.06</v>
      </c>
      <c r="AE128" s="5">
        <v>0</v>
      </c>
      <c r="AF128" s="5">
        <v>0</v>
      </c>
      <c r="AG128" s="5">
        <v>0</v>
      </c>
      <c r="AH128" s="5">
        <v>0</v>
      </c>
      <c r="AI128" s="5">
        <v>2</v>
      </c>
      <c r="AJ128" s="5">
        <v>2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2</v>
      </c>
      <c r="AT128" s="5">
        <v>0</v>
      </c>
      <c r="AU128" s="5">
        <v>0</v>
      </c>
      <c r="AV128" s="5">
        <v>0</v>
      </c>
      <c r="AW128" s="23">
        <v>125.17</v>
      </c>
      <c r="AX128" s="5">
        <f t="shared" si="26"/>
        <v>6</v>
      </c>
      <c r="AY128" s="23">
        <f t="shared" si="27"/>
        <v>131.17000000000002</v>
      </c>
      <c r="AZ128" s="23">
        <f t="shared" si="28"/>
        <v>123.06</v>
      </c>
      <c r="BA128" s="23">
        <f t="shared" si="29"/>
        <v>22.411220531184721</v>
      </c>
    </row>
    <row r="129" spans="1:53" ht="45" x14ac:dyDescent="0.25">
      <c r="A129" s="5">
        <v>19</v>
      </c>
      <c r="B129" s="16" t="s">
        <v>41</v>
      </c>
      <c r="C129" s="16">
        <v>2004</v>
      </c>
      <c r="D129" s="16">
        <v>2004</v>
      </c>
      <c r="E129" s="16">
        <v>2004</v>
      </c>
      <c r="F129" s="16">
        <v>3</v>
      </c>
      <c r="G129" s="16" t="s">
        <v>43</v>
      </c>
      <c r="H129" s="16" t="s">
        <v>44</v>
      </c>
      <c r="I129" s="16" t="s">
        <v>31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2</v>
      </c>
      <c r="Q129" s="5">
        <v>0</v>
      </c>
      <c r="R129" s="5">
        <v>0</v>
      </c>
      <c r="S129" s="5">
        <v>2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23">
        <v>131.72999999999999</v>
      </c>
      <c r="AC129" s="5">
        <f t="shared" si="24"/>
        <v>4</v>
      </c>
      <c r="AD129" s="23">
        <f t="shared" si="25"/>
        <v>135.72999999999999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2</v>
      </c>
      <c r="AK129" s="5">
        <v>2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2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23">
        <v>121.71</v>
      </c>
      <c r="AX129" s="5">
        <f t="shared" si="26"/>
        <v>6</v>
      </c>
      <c r="AY129" s="23">
        <f t="shared" si="27"/>
        <v>127.71</v>
      </c>
      <c r="AZ129" s="23">
        <f t="shared" si="28"/>
        <v>127.71</v>
      </c>
      <c r="BA129" s="23">
        <f t="shared" si="29"/>
        <v>27.036705461056393</v>
      </c>
    </row>
    <row r="130" spans="1:53" ht="30" x14ac:dyDescent="0.25">
      <c r="A130" s="5">
        <v>20</v>
      </c>
      <c r="B130" s="16" t="s">
        <v>38</v>
      </c>
      <c r="C130" s="16">
        <v>2006</v>
      </c>
      <c r="D130" s="16">
        <v>2006</v>
      </c>
      <c r="E130" s="16">
        <v>2006</v>
      </c>
      <c r="F130" s="16" t="s">
        <v>18</v>
      </c>
      <c r="G130" s="16" t="s">
        <v>19</v>
      </c>
      <c r="H130" s="16" t="s">
        <v>20</v>
      </c>
      <c r="I130" s="16" t="s">
        <v>21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2</v>
      </c>
      <c r="S130" s="5">
        <v>2</v>
      </c>
      <c r="T130" s="5">
        <v>0</v>
      </c>
      <c r="U130" s="5">
        <v>2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2</v>
      </c>
      <c r="AB130" s="23">
        <v>123.17</v>
      </c>
      <c r="AC130" s="5">
        <f t="shared" si="24"/>
        <v>8</v>
      </c>
      <c r="AD130" s="23">
        <f t="shared" si="25"/>
        <v>131.17000000000002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23">
        <v>132.49</v>
      </c>
      <c r="AX130" s="5">
        <f t="shared" si="26"/>
        <v>0</v>
      </c>
      <c r="AY130" s="23">
        <f t="shared" si="27"/>
        <v>132.49</v>
      </c>
      <c r="AZ130" s="23">
        <f t="shared" si="28"/>
        <v>131.17000000000002</v>
      </c>
      <c r="BA130" s="23">
        <f t="shared" si="29"/>
        <v>30.47846414005771</v>
      </c>
    </row>
    <row r="131" spans="1:53" x14ac:dyDescent="0.25">
      <c r="A131" s="5">
        <v>21</v>
      </c>
      <c r="B131" s="16" t="s">
        <v>56</v>
      </c>
      <c r="C131" s="16">
        <v>2004</v>
      </c>
      <c r="D131" s="16">
        <v>2004</v>
      </c>
      <c r="E131" s="16">
        <v>2004</v>
      </c>
      <c r="F131" s="16" t="s">
        <v>18</v>
      </c>
      <c r="G131" s="16" t="s">
        <v>12</v>
      </c>
      <c r="H131" s="16" t="s">
        <v>13</v>
      </c>
      <c r="I131" s="16" t="s">
        <v>14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2</v>
      </c>
      <c r="T131" s="5">
        <v>2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23">
        <v>131.75</v>
      </c>
      <c r="AC131" s="5">
        <f t="shared" si="24"/>
        <v>4</v>
      </c>
      <c r="AD131" s="23">
        <f t="shared" si="25"/>
        <v>135.75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2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2</v>
      </c>
      <c r="AW131" s="23">
        <v>147.66999999999999</v>
      </c>
      <c r="AX131" s="5">
        <f t="shared" si="26"/>
        <v>4</v>
      </c>
      <c r="AY131" s="23">
        <f t="shared" si="27"/>
        <v>151.66999999999999</v>
      </c>
      <c r="AZ131" s="23">
        <f t="shared" si="28"/>
        <v>135.75</v>
      </c>
      <c r="BA131" s="23">
        <f t="shared" si="29"/>
        <v>35.034318113995823</v>
      </c>
    </row>
    <row r="132" spans="1:53" ht="30" x14ac:dyDescent="0.25">
      <c r="A132" s="5">
        <v>22</v>
      </c>
      <c r="B132" s="16" t="s">
        <v>172</v>
      </c>
      <c r="C132" s="16">
        <v>2004</v>
      </c>
      <c r="D132" s="16">
        <v>2004</v>
      </c>
      <c r="E132" s="16">
        <v>2004</v>
      </c>
      <c r="F132" s="16">
        <v>3</v>
      </c>
      <c r="G132" s="16" t="s">
        <v>19</v>
      </c>
      <c r="H132" s="16" t="s">
        <v>44</v>
      </c>
      <c r="I132" s="16" t="s">
        <v>31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2</v>
      </c>
      <c r="Y132" s="5">
        <v>2</v>
      </c>
      <c r="Z132" s="5">
        <v>0</v>
      </c>
      <c r="AA132" s="5">
        <v>0</v>
      </c>
      <c r="AB132" s="23">
        <v>133</v>
      </c>
      <c r="AC132" s="5">
        <f t="shared" si="24"/>
        <v>4</v>
      </c>
      <c r="AD132" s="23">
        <f t="shared" si="25"/>
        <v>137</v>
      </c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23"/>
      <c r="AX132" s="5">
        <f t="shared" si="26"/>
        <v>0</v>
      </c>
      <c r="AY132" s="23" t="s">
        <v>510</v>
      </c>
      <c r="AZ132" s="23">
        <f t="shared" si="28"/>
        <v>137</v>
      </c>
      <c r="BA132" s="23">
        <f t="shared" si="29"/>
        <v>36.277728041380684</v>
      </c>
    </row>
    <row r="133" spans="1:53" ht="30" x14ac:dyDescent="0.25">
      <c r="A133" s="5">
        <v>23</v>
      </c>
      <c r="B133" s="16" t="s">
        <v>170</v>
      </c>
      <c r="C133" s="16">
        <v>2006</v>
      </c>
      <c r="D133" s="16">
        <v>2006</v>
      </c>
      <c r="E133" s="16">
        <v>2006</v>
      </c>
      <c r="F133" s="16" t="s">
        <v>24</v>
      </c>
      <c r="G133" s="16" t="s">
        <v>47</v>
      </c>
      <c r="H133" s="16" t="s">
        <v>47</v>
      </c>
      <c r="I133" s="16" t="s">
        <v>74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2</v>
      </c>
      <c r="Q133" s="5">
        <v>0</v>
      </c>
      <c r="R133" s="5">
        <v>50</v>
      </c>
      <c r="S133" s="5">
        <v>0</v>
      </c>
      <c r="T133" s="5">
        <v>0</v>
      </c>
      <c r="U133" s="5">
        <v>2</v>
      </c>
      <c r="V133" s="5">
        <v>0</v>
      </c>
      <c r="W133" s="5">
        <v>0</v>
      </c>
      <c r="X133" s="5">
        <v>0</v>
      </c>
      <c r="Y133" s="5">
        <v>0</v>
      </c>
      <c r="Z133" s="5">
        <v>2</v>
      </c>
      <c r="AA133" s="5">
        <v>0</v>
      </c>
      <c r="AB133" s="23">
        <v>146.05000000000001</v>
      </c>
      <c r="AC133" s="5">
        <f t="shared" si="24"/>
        <v>56</v>
      </c>
      <c r="AD133" s="23">
        <f t="shared" si="25"/>
        <v>202.05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23">
        <v>138.03</v>
      </c>
      <c r="AX133" s="5">
        <f t="shared" si="26"/>
        <v>0</v>
      </c>
      <c r="AY133" s="23">
        <f t="shared" si="27"/>
        <v>138.03</v>
      </c>
      <c r="AZ133" s="23">
        <f t="shared" si="28"/>
        <v>138.03</v>
      </c>
      <c r="BA133" s="23">
        <f t="shared" si="29"/>
        <v>37.302297821545807</v>
      </c>
    </row>
    <row r="134" spans="1:53" x14ac:dyDescent="0.25">
      <c r="A134" s="5">
        <v>24</v>
      </c>
      <c r="B134" s="16" t="s">
        <v>150</v>
      </c>
      <c r="C134" s="16">
        <v>2003</v>
      </c>
      <c r="D134" s="16">
        <v>2003</v>
      </c>
      <c r="E134" s="16">
        <v>2003</v>
      </c>
      <c r="F134" s="16">
        <v>3</v>
      </c>
      <c r="G134" s="16" t="s">
        <v>12</v>
      </c>
      <c r="H134" s="16" t="s">
        <v>13</v>
      </c>
      <c r="I134" s="16" t="s">
        <v>14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2</v>
      </c>
      <c r="X134" s="5">
        <v>0</v>
      </c>
      <c r="Y134" s="5">
        <v>0</v>
      </c>
      <c r="Z134" s="5">
        <v>2</v>
      </c>
      <c r="AA134" s="5">
        <v>2</v>
      </c>
      <c r="AB134" s="23">
        <v>141.84</v>
      </c>
      <c r="AC134" s="5">
        <f t="shared" si="24"/>
        <v>6</v>
      </c>
      <c r="AD134" s="23">
        <f t="shared" si="25"/>
        <v>147.84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2</v>
      </c>
      <c r="AU134" s="5">
        <v>0</v>
      </c>
      <c r="AV134" s="5">
        <v>0</v>
      </c>
      <c r="AW134" s="23">
        <v>142.28</v>
      </c>
      <c r="AX134" s="5">
        <f t="shared" si="26"/>
        <v>2</v>
      </c>
      <c r="AY134" s="23">
        <f t="shared" si="27"/>
        <v>144.28</v>
      </c>
      <c r="AZ134" s="23">
        <f t="shared" si="28"/>
        <v>144.28</v>
      </c>
      <c r="BA134" s="23">
        <f t="shared" si="29"/>
        <v>43.519347458470108</v>
      </c>
    </row>
    <row r="135" spans="1:53" ht="30" x14ac:dyDescent="0.25">
      <c r="A135" s="5">
        <v>25</v>
      </c>
      <c r="B135" s="16" t="s">
        <v>52</v>
      </c>
      <c r="C135" s="16">
        <v>2005</v>
      </c>
      <c r="D135" s="16">
        <v>2004</v>
      </c>
      <c r="E135" s="16">
        <v>2004</v>
      </c>
      <c r="F135" s="16">
        <v>3</v>
      </c>
      <c r="G135" s="16" t="s">
        <v>12</v>
      </c>
      <c r="H135" s="16" t="s">
        <v>53</v>
      </c>
      <c r="I135" s="16" t="s">
        <v>54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23">
        <v>146.29</v>
      </c>
      <c r="AC135" s="5">
        <f t="shared" si="24"/>
        <v>0</v>
      </c>
      <c r="AD135" s="23">
        <f t="shared" si="25"/>
        <v>146.29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2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23">
        <v>187.5</v>
      </c>
      <c r="AX135" s="5">
        <f t="shared" si="26"/>
        <v>2</v>
      </c>
      <c r="AY135" s="23">
        <f t="shared" si="27"/>
        <v>189.5</v>
      </c>
      <c r="AZ135" s="23">
        <f t="shared" si="28"/>
        <v>146.29</v>
      </c>
      <c r="BA135" s="23">
        <f t="shared" si="29"/>
        <v>45.518750621704953</v>
      </c>
    </row>
    <row r="136" spans="1:53" ht="60" x14ac:dyDescent="0.25">
      <c r="A136" s="5">
        <v>26</v>
      </c>
      <c r="B136" s="16" t="s">
        <v>76</v>
      </c>
      <c r="C136" s="16">
        <v>2007</v>
      </c>
      <c r="D136" s="16">
        <v>2007</v>
      </c>
      <c r="E136" s="16">
        <v>2007</v>
      </c>
      <c r="F136" s="16" t="s">
        <v>18</v>
      </c>
      <c r="G136" s="16" t="s">
        <v>19</v>
      </c>
      <c r="H136" s="16" t="s">
        <v>77</v>
      </c>
      <c r="I136" s="16" t="s">
        <v>31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23">
        <v>154.06</v>
      </c>
      <c r="AC136" s="5">
        <f t="shared" si="24"/>
        <v>0</v>
      </c>
      <c r="AD136" s="23">
        <f t="shared" si="25"/>
        <v>154.06</v>
      </c>
      <c r="AE136" s="5">
        <v>0</v>
      </c>
      <c r="AF136" s="5">
        <v>0</v>
      </c>
      <c r="AG136" s="5">
        <v>2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23">
        <v>152.03</v>
      </c>
      <c r="AX136" s="5">
        <f t="shared" si="26"/>
        <v>2</v>
      </c>
      <c r="AY136" s="23">
        <f t="shared" si="27"/>
        <v>154.03</v>
      </c>
      <c r="AZ136" s="23">
        <f t="shared" si="28"/>
        <v>154.03</v>
      </c>
      <c r="BA136" s="23">
        <f t="shared" si="29"/>
        <v>53.217944892072019</v>
      </c>
    </row>
    <row r="137" spans="1:53" ht="30" x14ac:dyDescent="0.25">
      <c r="A137" s="5">
        <v>27</v>
      </c>
      <c r="B137" s="16" t="s">
        <v>81</v>
      </c>
      <c r="C137" s="16">
        <v>2006</v>
      </c>
      <c r="D137" s="16">
        <v>2006</v>
      </c>
      <c r="E137" s="16">
        <v>2006</v>
      </c>
      <c r="F137" s="16" t="s">
        <v>18</v>
      </c>
      <c r="G137" s="16" t="s">
        <v>19</v>
      </c>
      <c r="H137" s="16" t="s">
        <v>20</v>
      </c>
      <c r="I137" s="16" t="s">
        <v>21</v>
      </c>
      <c r="J137" s="5">
        <v>0</v>
      </c>
      <c r="K137" s="5">
        <v>2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2</v>
      </c>
      <c r="Z137" s="5">
        <v>2</v>
      </c>
      <c r="AA137" s="5">
        <v>2</v>
      </c>
      <c r="AB137" s="23">
        <v>164.94</v>
      </c>
      <c r="AC137" s="5">
        <f t="shared" si="24"/>
        <v>10</v>
      </c>
      <c r="AD137" s="23">
        <f t="shared" si="25"/>
        <v>174.94</v>
      </c>
      <c r="AE137" s="5">
        <v>2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23">
        <v>153.77000000000001</v>
      </c>
      <c r="AX137" s="5">
        <f t="shared" si="26"/>
        <v>2</v>
      </c>
      <c r="AY137" s="23">
        <f t="shared" si="27"/>
        <v>155.77000000000001</v>
      </c>
      <c r="AZ137" s="23">
        <f t="shared" si="28"/>
        <v>155.77000000000001</v>
      </c>
      <c r="BA137" s="23">
        <f t="shared" si="29"/>
        <v>54.948771510991754</v>
      </c>
    </row>
    <row r="138" spans="1:53" ht="30" x14ac:dyDescent="0.25">
      <c r="A138" s="5">
        <v>28</v>
      </c>
      <c r="B138" s="16" t="s">
        <v>188</v>
      </c>
      <c r="C138" s="16">
        <v>2006</v>
      </c>
      <c r="D138" s="16">
        <v>2006</v>
      </c>
      <c r="E138" s="16">
        <v>2006</v>
      </c>
      <c r="F138" s="16" t="s">
        <v>18</v>
      </c>
      <c r="G138" s="16" t="s">
        <v>19</v>
      </c>
      <c r="H138" s="16" t="s">
        <v>20</v>
      </c>
      <c r="I138" s="16" t="s">
        <v>21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2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2</v>
      </c>
      <c r="AB138" s="23">
        <v>167.02</v>
      </c>
      <c r="AC138" s="5">
        <f t="shared" si="24"/>
        <v>4</v>
      </c>
      <c r="AD138" s="23">
        <f t="shared" si="25"/>
        <v>171.02</v>
      </c>
      <c r="AE138" s="5">
        <v>0</v>
      </c>
      <c r="AF138" s="5">
        <v>2</v>
      </c>
      <c r="AG138" s="5">
        <v>0</v>
      </c>
      <c r="AH138" s="5">
        <v>0</v>
      </c>
      <c r="AI138" s="5">
        <v>0</v>
      </c>
      <c r="AJ138" s="5">
        <v>0</v>
      </c>
      <c r="AK138" s="5">
        <v>2</v>
      </c>
      <c r="AL138" s="5">
        <v>0</v>
      </c>
      <c r="AM138" s="5">
        <v>0</v>
      </c>
      <c r="AN138" s="5">
        <v>0</v>
      </c>
      <c r="AO138" s="5">
        <v>0</v>
      </c>
      <c r="AP138" s="5">
        <v>2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2</v>
      </c>
      <c r="AW138" s="23">
        <v>172.46</v>
      </c>
      <c r="AX138" s="5">
        <f t="shared" si="26"/>
        <v>8</v>
      </c>
      <c r="AY138" s="23">
        <f t="shared" si="27"/>
        <v>180.46</v>
      </c>
      <c r="AZ138" s="23">
        <f t="shared" si="28"/>
        <v>171.02</v>
      </c>
      <c r="BA138" s="23">
        <f t="shared" si="29"/>
        <v>70.118372625087048</v>
      </c>
    </row>
    <row r="139" spans="1:53" ht="60" x14ac:dyDescent="0.25">
      <c r="A139" s="5">
        <v>29</v>
      </c>
      <c r="B139" s="16" t="s">
        <v>204</v>
      </c>
      <c r="C139" s="16">
        <v>2007</v>
      </c>
      <c r="D139" s="16">
        <v>2007</v>
      </c>
      <c r="E139" s="16">
        <v>2007</v>
      </c>
      <c r="F139" s="16" t="s">
        <v>294</v>
      </c>
      <c r="G139" s="16" t="s">
        <v>47</v>
      </c>
      <c r="H139" s="16" t="s">
        <v>73</v>
      </c>
      <c r="I139" s="16" t="s">
        <v>65</v>
      </c>
      <c r="J139" s="5">
        <v>2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2</v>
      </c>
      <c r="Z139" s="5">
        <v>0</v>
      </c>
      <c r="AA139" s="5">
        <v>0</v>
      </c>
      <c r="AB139" s="23">
        <v>168.38</v>
      </c>
      <c r="AC139" s="5">
        <f t="shared" si="24"/>
        <v>4</v>
      </c>
      <c r="AD139" s="23">
        <f t="shared" si="25"/>
        <v>172.38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2</v>
      </c>
      <c r="AO139" s="5">
        <v>0</v>
      </c>
      <c r="AP139" s="5">
        <v>50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23">
        <v>131.94</v>
      </c>
      <c r="AX139" s="5">
        <f t="shared" si="26"/>
        <v>52</v>
      </c>
      <c r="AY139" s="23">
        <f t="shared" si="27"/>
        <v>183.94</v>
      </c>
      <c r="AZ139" s="23">
        <f t="shared" si="28"/>
        <v>172.38</v>
      </c>
      <c r="BA139" s="23">
        <f t="shared" si="29"/>
        <v>71.471202626081762</v>
      </c>
    </row>
    <row r="140" spans="1:53" ht="30" x14ac:dyDescent="0.25">
      <c r="A140" s="5">
        <v>30</v>
      </c>
      <c r="B140" s="16" t="s">
        <v>61</v>
      </c>
      <c r="C140" s="16">
        <v>2005</v>
      </c>
      <c r="D140" s="16">
        <v>2005</v>
      </c>
      <c r="E140" s="16">
        <v>2005</v>
      </c>
      <c r="F140" s="16">
        <v>3</v>
      </c>
      <c r="G140" s="16" t="s">
        <v>12</v>
      </c>
      <c r="H140" s="16" t="s">
        <v>53</v>
      </c>
      <c r="I140" s="16" t="s">
        <v>54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50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2</v>
      </c>
      <c r="AB140" s="23">
        <v>189.75</v>
      </c>
      <c r="AC140" s="5">
        <f t="shared" si="24"/>
        <v>52</v>
      </c>
      <c r="AD140" s="23">
        <f t="shared" si="25"/>
        <v>241.75</v>
      </c>
      <c r="AE140" s="5">
        <v>0</v>
      </c>
      <c r="AF140" s="5">
        <v>0</v>
      </c>
      <c r="AG140" s="5">
        <v>0</v>
      </c>
      <c r="AH140" s="5">
        <v>0</v>
      </c>
      <c r="AI140" s="5">
        <v>2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23">
        <v>171.78</v>
      </c>
      <c r="AX140" s="5">
        <f t="shared" si="26"/>
        <v>2</v>
      </c>
      <c r="AY140" s="23">
        <f t="shared" si="27"/>
        <v>173.78</v>
      </c>
      <c r="AZ140" s="23">
        <f t="shared" si="28"/>
        <v>173.78</v>
      </c>
      <c r="BA140" s="23">
        <f t="shared" si="29"/>
        <v>72.863821744752812</v>
      </c>
    </row>
    <row r="141" spans="1:53" ht="30" x14ac:dyDescent="0.25">
      <c r="A141" s="5">
        <v>31</v>
      </c>
      <c r="B141" s="16" t="s">
        <v>103</v>
      </c>
      <c r="C141" s="16">
        <v>2006</v>
      </c>
      <c r="D141" s="16">
        <v>2006</v>
      </c>
      <c r="E141" s="16">
        <v>2006</v>
      </c>
      <c r="F141" s="16">
        <v>3</v>
      </c>
      <c r="G141" s="16" t="s">
        <v>12</v>
      </c>
      <c r="H141" s="16" t="s">
        <v>258</v>
      </c>
      <c r="I141" s="16" t="s">
        <v>54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2</v>
      </c>
      <c r="AB141" s="23">
        <v>189.84</v>
      </c>
      <c r="AC141" s="5">
        <f t="shared" si="24"/>
        <v>2</v>
      </c>
      <c r="AD141" s="23">
        <f t="shared" si="25"/>
        <v>191.84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2</v>
      </c>
      <c r="AL141" s="5">
        <v>0</v>
      </c>
      <c r="AM141" s="5">
        <v>0</v>
      </c>
      <c r="AN141" s="5">
        <v>0</v>
      </c>
      <c r="AO141" s="5">
        <v>0</v>
      </c>
      <c r="AP141" s="5">
        <v>2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23">
        <v>177.09</v>
      </c>
      <c r="AX141" s="5">
        <f t="shared" si="26"/>
        <v>4</v>
      </c>
      <c r="AY141" s="23">
        <f t="shared" si="27"/>
        <v>181.09</v>
      </c>
      <c r="AZ141" s="23">
        <f t="shared" si="28"/>
        <v>181.09</v>
      </c>
      <c r="BA141" s="23">
        <f t="shared" si="29"/>
        <v>80.135283000099477</v>
      </c>
    </row>
    <row r="142" spans="1:53" ht="60" x14ac:dyDescent="0.25">
      <c r="A142" s="5">
        <v>32</v>
      </c>
      <c r="B142" s="16" t="s">
        <v>156</v>
      </c>
      <c r="C142" s="16">
        <v>2007</v>
      </c>
      <c r="D142" s="16">
        <v>2007</v>
      </c>
      <c r="E142" s="16">
        <v>2007</v>
      </c>
      <c r="F142" s="16">
        <v>2</v>
      </c>
      <c r="G142" s="16" t="s">
        <v>47</v>
      </c>
      <c r="H142" s="16" t="s">
        <v>73</v>
      </c>
      <c r="I142" s="16" t="s">
        <v>65</v>
      </c>
      <c r="J142" s="5">
        <v>0</v>
      </c>
      <c r="K142" s="5">
        <v>50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2</v>
      </c>
      <c r="V142" s="5">
        <v>0</v>
      </c>
      <c r="W142" s="5">
        <v>0</v>
      </c>
      <c r="X142" s="5">
        <v>0</v>
      </c>
      <c r="Y142" s="5">
        <v>2</v>
      </c>
      <c r="Z142" s="5">
        <v>0</v>
      </c>
      <c r="AA142" s="5">
        <v>0</v>
      </c>
      <c r="AB142" s="23">
        <v>171.98</v>
      </c>
      <c r="AC142" s="5">
        <f t="shared" si="24"/>
        <v>54</v>
      </c>
      <c r="AD142" s="23">
        <f t="shared" si="25"/>
        <v>225.98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0</v>
      </c>
      <c r="AR142" s="5">
        <v>2</v>
      </c>
      <c r="AS142" s="5">
        <v>0</v>
      </c>
      <c r="AT142" s="5">
        <v>2</v>
      </c>
      <c r="AU142" s="5">
        <v>0</v>
      </c>
      <c r="AV142" s="5">
        <v>0</v>
      </c>
      <c r="AW142" s="23">
        <v>184.65</v>
      </c>
      <c r="AX142" s="5">
        <f t="shared" si="26"/>
        <v>4</v>
      </c>
      <c r="AY142" s="23">
        <f t="shared" si="27"/>
        <v>188.65</v>
      </c>
      <c r="AZ142" s="23">
        <f t="shared" si="28"/>
        <v>188.65</v>
      </c>
      <c r="BA142" s="23">
        <f t="shared" si="29"/>
        <v>87.655426240923106</v>
      </c>
    </row>
    <row r="143" spans="1:53" ht="45" x14ac:dyDescent="0.25">
      <c r="A143" s="5">
        <v>33</v>
      </c>
      <c r="B143" s="16" t="s">
        <v>180</v>
      </c>
      <c r="C143" s="16">
        <v>2008</v>
      </c>
      <c r="D143" s="16">
        <v>2008</v>
      </c>
      <c r="E143" s="16">
        <v>2008</v>
      </c>
      <c r="F143" s="16" t="s">
        <v>18</v>
      </c>
      <c r="G143" s="16" t="s">
        <v>43</v>
      </c>
      <c r="H143" s="16" t="s">
        <v>13</v>
      </c>
      <c r="I143" s="16" t="s">
        <v>14</v>
      </c>
      <c r="J143" s="5">
        <v>0</v>
      </c>
      <c r="K143" s="5">
        <v>2</v>
      </c>
      <c r="L143" s="5">
        <v>0</v>
      </c>
      <c r="M143" s="5">
        <v>0</v>
      </c>
      <c r="N143" s="5">
        <v>0</v>
      </c>
      <c r="O143" s="5">
        <v>0</v>
      </c>
      <c r="P143" s="5">
        <v>2</v>
      </c>
      <c r="Q143" s="5">
        <v>0</v>
      </c>
      <c r="R143" s="5">
        <v>2</v>
      </c>
      <c r="S143" s="5">
        <v>0</v>
      </c>
      <c r="T143" s="5">
        <v>2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2</v>
      </c>
      <c r="AB143" s="23">
        <v>209.41</v>
      </c>
      <c r="AC143" s="5">
        <f t="shared" si="24"/>
        <v>10</v>
      </c>
      <c r="AD143" s="23">
        <f t="shared" si="25"/>
        <v>219.41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2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2</v>
      </c>
      <c r="AS143" s="5">
        <v>0</v>
      </c>
      <c r="AT143" s="5">
        <v>2</v>
      </c>
      <c r="AU143" s="5">
        <v>0</v>
      </c>
      <c r="AV143" s="5">
        <v>0</v>
      </c>
      <c r="AW143" s="23">
        <v>223.84</v>
      </c>
      <c r="AX143" s="5">
        <f t="shared" si="26"/>
        <v>6</v>
      </c>
      <c r="AY143" s="23">
        <f t="shared" si="27"/>
        <v>229.84</v>
      </c>
      <c r="AZ143" s="23">
        <f t="shared" si="28"/>
        <v>219.41</v>
      </c>
      <c r="BA143" s="23">
        <f t="shared" si="29"/>
        <v>118.25325773400974</v>
      </c>
    </row>
    <row r="144" spans="1:53" ht="30" x14ac:dyDescent="0.25">
      <c r="A144" s="5">
        <v>34</v>
      </c>
      <c r="B144" s="16" t="s">
        <v>194</v>
      </c>
      <c r="C144" s="16">
        <v>2004</v>
      </c>
      <c r="D144" s="16">
        <v>2004</v>
      </c>
      <c r="E144" s="16">
        <v>2004</v>
      </c>
      <c r="F144" s="16" t="s">
        <v>24</v>
      </c>
      <c r="G144" s="16" t="s">
        <v>47</v>
      </c>
      <c r="H144" s="16" t="s">
        <v>73</v>
      </c>
      <c r="I144" s="16" t="s">
        <v>196</v>
      </c>
      <c r="J144" s="5">
        <v>0</v>
      </c>
      <c r="K144" s="5">
        <v>2</v>
      </c>
      <c r="L144" s="5">
        <v>0</v>
      </c>
      <c r="M144" s="5">
        <v>0</v>
      </c>
      <c r="N144" s="5">
        <v>0</v>
      </c>
      <c r="O144" s="5">
        <v>2</v>
      </c>
      <c r="P144" s="5">
        <v>2</v>
      </c>
      <c r="Q144" s="5">
        <v>0</v>
      </c>
      <c r="R144" s="5">
        <v>50</v>
      </c>
      <c r="S144" s="5">
        <v>2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2</v>
      </c>
      <c r="Z144" s="5">
        <v>0</v>
      </c>
      <c r="AA144" s="5">
        <v>0</v>
      </c>
      <c r="AB144" s="23">
        <v>164.55</v>
      </c>
      <c r="AC144" s="5">
        <f t="shared" si="24"/>
        <v>60</v>
      </c>
      <c r="AD144" s="23">
        <f t="shared" si="25"/>
        <v>224.55</v>
      </c>
      <c r="AE144" s="5">
        <v>0</v>
      </c>
      <c r="AF144" s="5">
        <v>0</v>
      </c>
      <c r="AG144" s="5">
        <v>0</v>
      </c>
      <c r="AH144" s="5">
        <v>0</v>
      </c>
      <c r="AI144" s="5">
        <v>2</v>
      </c>
      <c r="AJ144" s="5">
        <v>0</v>
      </c>
      <c r="AK144" s="5">
        <v>2</v>
      </c>
      <c r="AL144" s="5">
        <v>2</v>
      </c>
      <c r="AM144" s="5">
        <v>50</v>
      </c>
      <c r="AN144" s="5">
        <v>2</v>
      </c>
      <c r="AO144" s="5">
        <v>0</v>
      </c>
      <c r="AP144" s="5">
        <v>2</v>
      </c>
      <c r="AQ144" s="5">
        <v>0</v>
      </c>
      <c r="AR144" s="5">
        <v>2</v>
      </c>
      <c r="AS144" s="5">
        <v>0</v>
      </c>
      <c r="AT144" s="5">
        <v>0</v>
      </c>
      <c r="AU144" s="5">
        <v>0</v>
      </c>
      <c r="AV144" s="5">
        <v>2</v>
      </c>
      <c r="AW144" s="23">
        <v>172.45</v>
      </c>
      <c r="AX144" s="5">
        <f t="shared" si="26"/>
        <v>64</v>
      </c>
      <c r="AY144" s="23">
        <f t="shared" si="27"/>
        <v>236.45</v>
      </c>
      <c r="AZ144" s="23">
        <f t="shared" si="28"/>
        <v>224.55</v>
      </c>
      <c r="BA144" s="23">
        <f t="shared" si="29"/>
        <v>123.3661593554163</v>
      </c>
    </row>
    <row r="145" spans="1:53" ht="30" x14ac:dyDescent="0.25">
      <c r="A145" s="5"/>
      <c r="B145" s="16" t="s">
        <v>190</v>
      </c>
      <c r="C145" s="16">
        <v>1980</v>
      </c>
      <c r="D145" s="16">
        <v>1980</v>
      </c>
      <c r="E145" s="16">
        <v>1980</v>
      </c>
      <c r="F145" s="16" t="s">
        <v>117</v>
      </c>
      <c r="G145" s="16" t="s">
        <v>19</v>
      </c>
      <c r="H145" s="16" t="s">
        <v>20</v>
      </c>
      <c r="I145" s="16" t="s">
        <v>21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23"/>
      <c r="AC145" s="5">
        <f t="shared" si="24"/>
        <v>0</v>
      </c>
      <c r="AD145" s="23" t="s">
        <v>548</v>
      </c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23"/>
      <c r="AX145" s="5">
        <f t="shared" si="26"/>
        <v>0</v>
      </c>
      <c r="AY145" s="23" t="s">
        <v>510</v>
      </c>
      <c r="AZ145" s="23"/>
      <c r="BA145" s="23" t="str">
        <f t="shared" si="29"/>
        <v/>
      </c>
    </row>
    <row r="146" spans="1:53" ht="30" x14ac:dyDescent="0.25">
      <c r="A146" s="5"/>
      <c r="B146" s="16" t="s">
        <v>164</v>
      </c>
      <c r="C146" s="16">
        <v>2007</v>
      </c>
      <c r="D146" s="16">
        <v>2007</v>
      </c>
      <c r="E146" s="16">
        <v>2007</v>
      </c>
      <c r="F146" s="16" t="s">
        <v>18</v>
      </c>
      <c r="G146" s="16" t="s">
        <v>19</v>
      </c>
      <c r="H146" s="16" t="s">
        <v>20</v>
      </c>
      <c r="I146" s="16" t="s">
        <v>21</v>
      </c>
      <c r="J146" s="5">
        <v>0</v>
      </c>
      <c r="K146" s="5">
        <v>0</v>
      </c>
      <c r="L146" s="5">
        <v>0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23"/>
      <c r="AC146" s="5">
        <f t="shared" si="24"/>
        <v>0</v>
      </c>
      <c r="AD146" s="23" t="s">
        <v>548</v>
      </c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23"/>
      <c r="AX146" s="5">
        <f t="shared" si="26"/>
        <v>0</v>
      </c>
      <c r="AY146" s="23" t="s">
        <v>510</v>
      </c>
      <c r="AZ146" s="23"/>
      <c r="BA146" s="23" t="str">
        <f t="shared" si="29"/>
        <v/>
      </c>
    </row>
    <row r="147" spans="1:53" x14ac:dyDescent="0.25">
      <c r="A147" s="5"/>
      <c r="B147" s="16" t="s">
        <v>186</v>
      </c>
      <c r="C147" s="16">
        <v>2004</v>
      </c>
      <c r="D147" s="16">
        <v>2004</v>
      </c>
      <c r="E147" s="16">
        <v>2004</v>
      </c>
      <c r="F147" s="16">
        <v>2</v>
      </c>
      <c r="G147" s="16" t="s">
        <v>12</v>
      </c>
      <c r="H147" s="16" t="s">
        <v>13</v>
      </c>
      <c r="I147" s="16" t="s">
        <v>14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23"/>
      <c r="AC147" s="5">
        <f t="shared" si="24"/>
        <v>0</v>
      </c>
      <c r="AD147" s="23" t="s">
        <v>548</v>
      </c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23"/>
      <c r="AX147" s="5">
        <f t="shared" si="26"/>
        <v>0</v>
      </c>
      <c r="AY147" s="23" t="s">
        <v>510</v>
      </c>
      <c r="AZ147" s="23"/>
      <c r="BA147" s="23" t="str">
        <f t="shared" si="29"/>
        <v/>
      </c>
    </row>
    <row r="148" spans="1:53" ht="30" x14ac:dyDescent="0.25">
      <c r="A148" s="5"/>
      <c r="B148" s="16" t="s">
        <v>23</v>
      </c>
      <c r="C148" s="16">
        <v>2007</v>
      </c>
      <c r="D148" s="16">
        <v>2007</v>
      </c>
      <c r="E148" s="16">
        <v>2007</v>
      </c>
      <c r="F148" s="16" t="s">
        <v>18</v>
      </c>
      <c r="G148" s="16" t="s">
        <v>19</v>
      </c>
      <c r="H148" s="16" t="s">
        <v>20</v>
      </c>
      <c r="I148" s="16" t="s">
        <v>21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/>
      <c r="T148" s="5"/>
      <c r="U148" s="5"/>
      <c r="V148" s="5"/>
      <c r="W148" s="5"/>
      <c r="X148" s="5"/>
      <c r="Y148" s="5"/>
      <c r="Z148" s="5"/>
      <c r="AA148" s="5"/>
      <c r="AB148" s="23"/>
      <c r="AC148" s="5">
        <f t="shared" si="24"/>
        <v>0</v>
      </c>
      <c r="AD148" s="23" t="s">
        <v>548</v>
      </c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23"/>
      <c r="AX148" s="5">
        <f t="shared" si="26"/>
        <v>0</v>
      </c>
      <c r="AY148" s="23" t="s">
        <v>510</v>
      </c>
      <c r="AZ148" s="23"/>
      <c r="BA148" s="23" t="str">
        <f t="shared" si="29"/>
        <v/>
      </c>
    </row>
    <row r="149" spans="1:53" ht="30" x14ac:dyDescent="0.25">
      <c r="A149" s="5"/>
      <c r="B149" s="16" t="s">
        <v>112</v>
      </c>
      <c r="C149" s="16">
        <v>2008</v>
      </c>
      <c r="D149" s="16">
        <v>2008</v>
      </c>
      <c r="E149" s="16">
        <v>2008</v>
      </c>
      <c r="F149" s="16" t="s">
        <v>18</v>
      </c>
      <c r="G149" s="16" t="s">
        <v>19</v>
      </c>
      <c r="H149" s="16" t="s">
        <v>20</v>
      </c>
      <c r="I149" s="16" t="s">
        <v>21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23"/>
      <c r="AC149" s="5">
        <f t="shared" si="24"/>
        <v>0</v>
      </c>
      <c r="AD149" s="23" t="s">
        <v>548</v>
      </c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23"/>
      <c r="AX149" s="5">
        <f t="shared" si="26"/>
        <v>0</v>
      </c>
      <c r="AY149" s="23" t="s">
        <v>510</v>
      </c>
      <c r="AZ149" s="23"/>
      <c r="BA149" s="23" t="str">
        <f t="shared" si="29"/>
        <v/>
      </c>
    </row>
    <row r="150" spans="1:53" ht="60" x14ac:dyDescent="0.25">
      <c r="A150" s="5"/>
      <c r="B150" s="16" t="s">
        <v>202</v>
      </c>
      <c r="C150" s="16">
        <v>2007</v>
      </c>
      <c r="D150" s="16">
        <v>2007</v>
      </c>
      <c r="E150" s="16">
        <v>2007</v>
      </c>
      <c r="F150" s="16">
        <v>3</v>
      </c>
      <c r="G150" s="16" t="s">
        <v>19</v>
      </c>
      <c r="H150" s="16" t="s">
        <v>77</v>
      </c>
      <c r="I150" s="16" t="s">
        <v>31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23"/>
      <c r="AC150" s="5">
        <f t="shared" si="24"/>
        <v>0</v>
      </c>
      <c r="AD150" s="23" t="s">
        <v>510</v>
      </c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23"/>
      <c r="AX150" s="5">
        <f t="shared" si="26"/>
        <v>0</v>
      </c>
      <c r="AY150" s="23" t="s">
        <v>510</v>
      </c>
      <c r="AZ150" s="23"/>
      <c r="BA150" s="23" t="str">
        <f t="shared" si="29"/>
        <v/>
      </c>
    </row>
    <row r="152" spans="1:53" ht="18.75" x14ac:dyDescent="0.25">
      <c r="A152" s="52" t="s">
        <v>566</v>
      </c>
      <c r="B152" s="52"/>
      <c r="C152" s="52"/>
      <c r="D152" s="52"/>
      <c r="E152" s="52"/>
      <c r="F152" s="52"/>
      <c r="G152" s="52"/>
      <c r="H152" s="52"/>
      <c r="I152" s="52"/>
      <c r="J152" s="52"/>
    </row>
    <row r="153" spans="1:53" x14ac:dyDescent="0.25">
      <c r="A153" s="67" t="s">
        <v>501</v>
      </c>
      <c r="B153" s="67" t="s">
        <v>1</v>
      </c>
      <c r="C153" s="67" t="s">
        <v>2</v>
      </c>
      <c r="D153" s="67" t="s">
        <v>225</v>
      </c>
      <c r="E153" s="67" t="s">
        <v>226</v>
      </c>
      <c r="F153" s="67" t="s">
        <v>3</v>
      </c>
      <c r="G153" s="67" t="s">
        <v>4</v>
      </c>
      <c r="H153" s="67" t="s">
        <v>5</v>
      </c>
      <c r="I153" s="67" t="s">
        <v>6</v>
      </c>
      <c r="J153" s="69" t="s">
        <v>503</v>
      </c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1"/>
      <c r="AE153" s="69" t="s">
        <v>507</v>
      </c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1"/>
      <c r="AZ153" s="67" t="s">
        <v>508</v>
      </c>
      <c r="BA153" s="67" t="s">
        <v>509</v>
      </c>
    </row>
    <row r="154" spans="1:53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18">
        <v>1</v>
      </c>
      <c r="K154" s="18">
        <v>2</v>
      </c>
      <c r="L154" s="18">
        <v>3</v>
      </c>
      <c r="M154" s="18">
        <v>4</v>
      </c>
      <c r="N154" s="18">
        <v>5</v>
      </c>
      <c r="O154" s="18">
        <v>6</v>
      </c>
      <c r="P154" s="18">
        <v>7</v>
      </c>
      <c r="Q154" s="18">
        <v>8</v>
      </c>
      <c r="R154" s="18">
        <v>9</v>
      </c>
      <c r="S154" s="18">
        <v>10</v>
      </c>
      <c r="T154" s="18">
        <v>11</v>
      </c>
      <c r="U154" s="18">
        <v>12</v>
      </c>
      <c r="V154" s="18">
        <v>13</v>
      </c>
      <c r="W154" s="18">
        <v>14</v>
      </c>
      <c r="X154" s="18">
        <v>15</v>
      </c>
      <c r="Y154" s="18">
        <v>16</v>
      </c>
      <c r="Z154" s="18">
        <v>17</v>
      </c>
      <c r="AA154" s="18">
        <v>18</v>
      </c>
      <c r="AB154" s="18" t="s">
        <v>504</v>
      </c>
      <c r="AC154" s="18" t="s">
        <v>505</v>
      </c>
      <c r="AD154" s="18" t="s">
        <v>506</v>
      </c>
      <c r="AE154" s="18">
        <v>1</v>
      </c>
      <c r="AF154" s="18">
        <v>2</v>
      </c>
      <c r="AG154" s="18">
        <v>3</v>
      </c>
      <c r="AH154" s="18">
        <v>4</v>
      </c>
      <c r="AI154" s="18">
        <v>5</v>
      </c>
      <c r="AJ154" s="18">
        <v>6</v>
      </c>
      <c r="AK154" s="18">
        <v>7</v>
      </c>
      <c r="AL154" s="18">
        <v>8</v>
      </c>
      <c r="AM154" s="18">
        <v>9</v>
      </c>
      <c r="AN154" s="18">
        <v>10</v>
      </c>
      <c r="AO154" s="18">
        <v>11</v>
      </c>
      <c r="AP154" s="18">
        <v>12</v>
      </c>
      <c r="AQ154" s="18">
        <v>13</v>
      </c>
      <c r="AR154" s="18">
        <v>14</v>
      </c>
      <c r="AS154" s="18">
        <v>15</v>
      </c>
      <c r="AT154" s="18">
        <v>16</v>
      </c>
      <c r="AU154" s="18">
        <v>17</v>
      </c>
      <c r="AV154" s="18">
        <v>18</v>
      </c>
      <c r="AW154" s="18" t="s">
        <v>504</v>
      </c>
      <c r="AX154" s="18" t="s">
        <v>505</v>
      </c>
      <c r="AY154" s="18" t="s">
        <v>506</v>
      </c>
      <c r="AZ154" s="68"/>
      <c r="BA154" s="68"/>
    </row>
    <row r="155" spans="1:53" ht="75" x14ac:dyDescent="0.25">
      <c r="A155" s="20">
        <v>1</v>
      </c>
      <c r="B155" s="21" t="s">
        <v>92</v>
      </c>
      <c r="C155" s="21">
        <v>2002</v>
      </c>
      <c r="D155" s="21">
        <v>2002</v>
      </c>
      <c r="E155" s="21">
        <v>2002</v>
      </c>
      <c r="F155" s="21" t="s">
        <v>59</v>
      </c>
      <c r="G155" s="21" t="s">
        <v>47</v>
      </c>
      <c r="H155" s="21" t="s">
        <v>73</v>
      </c>
      <c r="I155" s="21" t="s">
        <v>382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50</v>
      </c>
      <c r="V155" s="20">
        <v>0</v>
      </c>
      <c r="W155" s="20">
        <v>2</v>
      </c>
      <c r="X155" s="20">
        <v>0</v>
      </c>
      <c r="Y155" s="20">
        <v>0</v>
      </c>
      <c r="Z155" s="20">
        <v>0</v>
      </c>
      <c r="AA155" s="20">
        <v>0</v>
      </c>
      <c r="AB155" s="22">
        <v>119.8</v>
      </c>
      <c r="AC155" s="20">
        <f t="shared" ref="AC155:AC167" si="30">SUM(J155:AA155)</f>
        <v>52</v>
      </c>
      <c r="AD155" s="22">
        <f t="shared" ref="AD155:AD164" si="31">AB155+AC155</f>
        <v>171.8</v>
      </c>
      <c r="AE155" s="20">
        <v>2</v>
      </c>
      <c r="AF155" s="20">
        <v>0</v>
      </c>
      <c r="AG155" s="20">
        <v>0</v>
      </c>
      <c r="AH155" s="20">
        <v>0</v>
      </c>
      <c r="AI155" s="20">
        <v>2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2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2">
        <v>122.43</v>
      </c>
      <c r="AX155" s="20">
        <f t="shared" ref="AX155:AX167" si="32">SUM(AE155:AV155)</f>
        <v>6</v>
      </c>
      <c r="AY155" s="22">
        <f t="shared" ref="AY155:AY164" si="33">AW155+AX155</f>
        <v>128.43</v>
      </c>
      <c r="AZ155" s="22">
        <f t="shared" ref="AZ155:AZ164" si="34">MIN(AY155,AD155)</f>
        <v>128.43</v>
      </c>
      <c r="BA155" s="22">
        <f t="shared" ref="BA155:BA167" si="35">IF( AND(ISNUMBER(AZ$155),ISNUMBER(AZ155)),(AZ155-AZ$155)/AZ$155*100,"")</f>
        <v>0</v>
      </c>
    </row>
    <row r="156" spans="1:53" ht="60" x14ac:dyDescent="0.25">
      <c r="A156" s="5">
        <v>2</v>
      </c>
      <c r="B156" s="16" t="s">
        <v>86</v>
      </c>
      <c r="C156" s="16">
        <v>2004</v>
      </c>
      <c r="D156" s="16">
        <v>2004</v>
      </c>
      <c r="E156" s="16">
        <v>2004</v>
      </c>
      <c r="F156" s="16">
        <v>3</v>
      </c>
      <c r="G156" s="16" t="s">
        <v>19</v>
      </c>
      <c r="H156" s="16" t="s">
        <v>77</v>
      </c>
      <c r="I156" s="16" t="s">
        <v>31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23">
        <v>146.88999999999999</v>
      </c>
      <c r="AC156" s="5">
        <f t="shared" si="30"/>
        <v>0</v>
      </c>
      <c r="AD156" s="23">
        <f t="shared" si="31"/>
        <v>146.88999999999999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23">
        <v>131.59</v>
      </c>
      <c r="AX156" s="5">
        <f t="shared" si="32"/>
        <v>0</v>
      </c>
      <c r="AY156" s="23">
        <f t="shared" si="33"/>
        <v>131.59</v>
      </c>
      <c r="AZ156" s="23">
        <f t="shared" si="34"/>
        <v>131.59</v>
      </c>
      <c r="BA156" s="23">
        <f t="shared" si="35"/>
        <v>2.4604843105193464</v>
      </c>
    </row>
    <row r="157" spans="1:53" ht="30" x14ac:dyDescent="0.25">
      <c r="A157" s="5">
        <v>3</v>
      </c>
      <c r="B157" s="16" t="s">
        <v>46</v>
      </c>
      <c r="C157" s="16">
        <v>2005</v>
      </c>
      <c r="D157" s="16">
        <v>2005</v>
      </c>
      <c r="E157" s="16">
        <v>2005</v>
      </c>
      <c r="F157" s="16" t="s">
        <v>24</v>
      </c>
      <c r="G157" s="16" t="s">
        <v>47</v>
      </c>
      <c r="H157" s="16" t="s">
        <v>73</v>
      </c>
      <c r="I157" s="16" t="s">
        <v>74</v>
      </c>
      <c r="J157" s="5">
        <v>0</v>
      </c>
      <c r="K157" s="5">
        <v>2</v>
      </c>
      <c r="L157" s="5">
        <v>2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2</v>
      </c>
      <c r="V157" s="5">
        <v>0</v>
      </c>
      <c r="W157" s="5">
        <v>2</v>
      </c>
      <c r="X157" s="5">
        <v>0</v>
      </c>
      <c r="Y157" s="5">
        <v>0</v>
      </c>
      <c r="Z157" s="5">
        <v>0</v>
      </c>
      <c r="AA157" s="5">
        <v>0</v>
      </c>
      <c r="AB157" s="23">
        <v>136.68</v>
      </c>
      <c r="AC157" s="5">
        <f t="shared" si="30"/>
        <v>8</v>
      </c>
      <c r="AD157" s="23">
        <f t="shared" si="31"/>
        <v>144.68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2</v>
      </c>
      <c r="AL157" s="5">
        <v>0</v>
      </c>
      <c r="AM157" s="5">
        <v>0</v>
      </c>
      <c r="AN157" s="5">
        <v>0</v>
      </c>
      <c r="AO157" s="5">
        <v>0</v>
      </c>
      <c r="AP157" s="5">
        <v>2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23">
        <v>132.28</v>
      </c>
      <c r="AX157" s="5">
        <f t="shared" si="32"/>
        <v>4</v>
      </c>
      <c r="AY157" s="23">
        <f t="shared" si="33"/>
        <v>136.28</v>
      </c>
      <c r="AZ157" s="23">
        <f t="shared" si="34"/>
        <v>136.28</v>
      </c>
      <c r="BA157" s="23">
        <f t="shared" si="35"/>
        <v>6.112279062524328</v>
      </c>
    </row>
    <row r="158" spans="1:53" ht="60" x14ac:dyDescent="0.25">
      <c r="A158" s="5">
        <v>4</v>
      </c>
      <c r="B158" s="16" t="s">
        <v>128</v>
      </c>
      <c r="C158" s="16">
        <v>2005</v>
      </c>
      <c r="D158" s="16">
        <v>2005</v>
      </c>
      <c r="E158" s="16">
        <v>2005</v>
      </c>
      <c r="F158" s="16">
        <v>3</v>
      </c>
      <c r="G158" s="16" t="s">
        <v>19</v>
      </c>
      <c r="H158" s="16" t="s">
        <v>77</v>
      </c>
      <c r="I158" s="16" t="s">
        <v>31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2</v>
      </c>
      <c r="X158" s="5">
        <v>0</v>
      </c>
      <c r="Y158" s="5">
        <v>0</v>
      </c>
      <c r="Z158" s="5">
        <v>0</v>
      </c>
      <c r="AA158" s="5">
        <v>0</v>
      </c>
      <c r="AB158" s="23">
        <v>141.9</v>
      </c>
      <c r="AC158" s="5">
        <f t="shared" si="30"/>
        <v>2</v>
      </c>
      <c r="AD158" s="23">
        <f t="shared" si="31"/>
        <v>143.9</v>
      </c>
      <c r="AE158" s="5">
        <v>2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2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23">
        <v>135.38</v>
      </c>
      <c r="AX158" s="5">
        <f t="shared" si="32"/>
        <v>4</v>
      </c>
      <c r="AY158" s="23">
        <f t="shared" si="33"/>
        <v>139.38</v>
      </c>
      <c r="AZ158" s="23">
        <f t="shared" si="34"/>
        <v>139.38</v>
      </c>
      <c r="BA158" s="23">
        <f t="shared" si="35"/>
        <v>8.5260453165148249</v>
      </c>
    </row>
    <row r="159" spans="1:53" x14ac:dyDescent="0.25">
      <c r="A159" s="5">
        <v>5</v>
      </c>
      <c r="B159" s="16" t="s">
        <v>198</v>
      </c>
      <c r="C159" s="16">
        <v>2005</v>
      </c>
      <c r="D159" s="16">
        <v>2004</v>
      </c>
      <c r="E159" s="16">
        <v>2004</v>
      </c>
      <c r="F159" s="16">
        <v>2</v>
      </c>
      <c r="G159" s="16" t="s">
        <v>12</v>
      </c>
      <c r="H159" s="16" t="s">
        <v>13</v>
      </c>
      <c r="I159" s="16" t="s">
        <v>14</v>
      </c>
      <c r="J159" s="5">
        <v>0</v>
      </c>
      <c r="K159" s="5">
        <v>0</v>
      </c>
      <c r="L159" s="5">
        <v>0</v>
      </c>
      <c r="M159" s="5">
        <v>0</v>
      </c>
      <c r="N159" s="5">
        <v>2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2</v>
      </c>
      <c r="AB159" s="23">
        <v>143.75</v>
      </c>
      <c r="AC159" s="5">
        <f t="shared" si="30"/>
        <v>4</v>
      </c>
      <c r="AD159" s="23">
        <f t="shared" si="31"/>
        <v>147.75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2</v>
      </c>
      <c r="AL159" s="5">
        <v>0</v>
      </c>
      <c r="AM159" s="5">
        <v>0</v>
      </c>
      <c r="AN159" s="5">
        <v>2</v>
      </c>
      <c r="AO159" s="5">
        <v>0</v>
      </c>
      <c r="AP159" s="5">
        <v>0</v>
      </c>
      <c r="AQ159" s="5">
        <v>0</v>
      </c>
      <c r="AR159" s="5">
        <v>2</v>
      </c>
      <c r="AS159" s="5">
        <v>0</v>
      </c>
      <c r="AT159" s="5">
        <v>0</v>
      </c>
      <c r="AU159" s="5">
        <v>0</v>
      </c>
      <c r="AV159" s="5">
        <v>0</v>
      </c>
      <c r="AW159" s="23">
        <v>161.86000000000001</v>
      </c>
      <c r="AX159" s="5">
        <f t="shared" si="32"/>
        <v>6</v>
      </c>
      <c r="AY159" s="23">
        <f t="shared" si="33"/>
        <v>167.86</v>
      </c>
      <c r="AZ159" s="23">
        <f t="shared" si="34"/>
        <v>147.75</v>
      </c>
      <c r="BA159" s="23">
        <f t="shared" si="35"/>
        <v>15.043214202289178</v>
      </c>
    </row>
    <row r="160" spans="1:53" x14ac:dyDescent="0.25">
      <c r="A160" s="5">
        <v>6</v>
      </c>
      <c r="B160" s="16" t="s">
        <v>79</v>
      </c>
      <c r="C160" s="16">
        <v>2001</v>
      </c>
      <c r="D160" s="16">
        <v>2001</v>
      </c>
      <c r="E160" s="16">
        <v>2001</v>
      </c>
      <c r="F160" s="16">
        <v>1</v>
      </c>
      <c r="G160" s="16" t="s">
        <v>12</v>
      </c>
      <c r="H160" s="16" t="s">
        <v>13</v>
      </c>
      <c r="I160" s="16" t="s">
        <v>14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23">
        <v>148.34</v>
      </c>
      <c r="AC160" s="5">
        <f t="shared" si="30"/>
        <v>0</v>
      </c>
      <c r="AD160" s="23">
        <f t="shared" si="31"/>
        <v>148.34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2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2</v>
      </c>
      <c r="AW160" s="23">
        <v>146.15</v>
      </c>
      <c r="AX160" s="5">
        <f t="shared" si="32"/>
        <v>4</v>
      </c>
      <c r="AY160" s="23">
        <f t="shared" si="33"/>
        <v>150.15</v>
      </c>
      <c r="AZ160" s="23">
        <f t="shared" si="34"/>
        <v>148.34</v>
      </c>
      <c r="BA160" s="23">
        <f t="shared" si="35"/>
        <v>15.502608424822858</v>
      </c>
    </row>
    <row r="161" spans="1:53" ht="30" x14ac:dyDescent="0.25">
      <c r="A161" s="5">
        <v>7</v>
      </c>
      <c r="B161" s="16" t="s">
        <v>72</v>
      </c>
      <c r="C161" s="16">
        <v>2005</v>
      </c>
      <c r="D161" s="16">
        <v>2005</v>
      </c>
      <c r="E161" s="16">
        <v>2005</v>
      </c>
      <c r="F161" s="16" t="s">
        <v>24</v>
      </c>
      <c r="G161" s="16" t="s">
        <v>47</v>
      </c>
      <c r="H161" s="16" t="s">
        <v>73</v>
      </c>
      <c r="I161" s="16" t="s">
        <v>74</v>
      </c>
      <c r="J161" s="5">
        <v>2</v>
      </c>
      <c r="K161" s="5">
        <v>2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2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2</v>
      </c>
      <c r="AB161" s="23">
        <v>154.37</v>
      </c>
      <c r="AC161" s="5">
        <f t="shared" si="30"/>
        <v>8</v>
      </c>
      <c r="AD161" s="23">
        <f t="shared" si="31"/>
        <v>162.37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2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2</v>
      </c>
      <c r="AU161" s="5">
        <v>2</v>
      </c>
      <c r="AV161" s="5">
        <v>2</v>
      </c>
      <c r="AW161" s="23">
        <v>146.9</v>
      </c>
      <c r="AX161" s="5">
        <f t="shared" si="32"/>
        <v>8</v>
      </c>
      <c r="AY161" s="23">
        <f t="shared" si="33"/>
        <v>154.9</v>
      </c>
      <c r="AZ161" s="23">
        <f t="shared" si="34"/>
        <v>154.9</v>
      </c>
      <c r="BA161" s="23">
        <f t="shared" si="35"/>
        <v>20.61044927197695</v>
      </c>
    </row>
    <row r="162" spans="1:53" ht="30" x14ac:dyDescent="0.25">
      <c r="A162" s="5">
        <v>8</v>
      </c>
      <c r="B162" s="16" t="s">
        <v>105</v>
      </c>
      <c r="C162" s="16">
        <v>2005</v>
      </c>
      <c r="D162" s="16">
        <v>2005</v>
      </c>
      <c r="E162" s="16">
        <v>2005</v>
      </c>
      <c r="F162" s="16" t="s">
        <v>24</v>
      </c>
      <c r="G162" s="16" t="s">
        <v>47</v>
      </c>
      <c r="H162" s="16" t="s">
        <v>73</v>
      </c>
      <c r="I162" s="16" t="s">
        <v>74</v>
      </c>
      <c r="J162" s="5">
        <v>2</v>
      </c>
      <c r="K162" s="5">
        <v>0</v>
      </c>
      <c r="L162" s="5">
        <v>0</v>
      </c>
      <c r="M162" s="5">
        <v>0</v>
      </c>
      <c r="N162" s="5">
        <v>2</v>
      </c>
      <c r="O162" s="5">
        <v>0</v>
      </c>
      <c r="P162" s="5">
        <v>0</v>
      </c>
      <c r="Q162" s="5">
        <v>0</v>
      </c>
      <c r="R162" s="5">
        <v>0</v>
      </c>
      <c r="S162" s="5">
        <v>2</v>
      </c>
      <c r="T162" s="5">
        <v>0</v>
      </c>
      <c r="U162" s="5">
        <v>2</v>
      </c>
      <c r="V162" s="5">
        <v>0</v>
      </c>
      <c r="W162" s="5">
        <v>0</v>
      </c>
      <c r="X162" s="5">
        <v>2</v>
      </c>
      <c r="Y162" s="5">
        <v>0</v>
      </c>
      <c r="Z162" s="5">
        <v>2</v>
      </c>
      <c r="AA162" s="5">
        <v>2</v>
      </c>
      <c r="AB162" s="23">
        <v>234.62</v>
      </c>
      <c r="AC162" s="5">
        <f t="shared" si="30"/>
        <v>14</v>
      </c>
      <c r="AD162" s="23">
        <f t="shared" si="31"/>
        <v>248.62</v>
      </c>
      <c r="AE162" s="5">
        <v>0</v>
      </c>
      <c r="AF162" s="5">
        <v>2</v>
      </c>
      <c r="AG162" s="5">
        <v>0</v>
      </c>
      <c r="AH162" s="5">
        <v>0</v>
      </c>
      <c r="AI162" s="5">
        <v>0</v>
      </c>
      <c r="AJ162" s="5">
        <v>2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2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23">
        <v>179.87</v>
      </c>
      <c r="AX162" s="5">
        <f t="shared" si="32"/>
        <v>6</v>
      </c>
      <c r="AY162" s="23">
        <f t="shared" si="33"/>
        <v>185.87</v>
      </c>
      <c r="AZ162" s="23">
        <f t="shared" si="34"/>
        <v>185.87</v>
      </c>
      <c r="BA162" s="23">
        <f t="shared" si="35"/>
        <v>44.724752783617532</v>
      </c>
    </row>
    <row r="163" spans="1:53" ht="60" x14ac:dyDescent="0.25">
      <c r="A163" s="5">
        <v>9</v>
      </c>
      <c r="B163" s="16" t="s">
        <v>391</v>
      </c>
      <c r="C163" s="16">
        <v>2007</v>
      </c>
      <c r="D163" s="16">
        <v>2007</v>
      </c>
      <c r="E163" s="16">
        <v>2007</v>
      </c>
      <c r="F163" s="16" t="s">
        <v>18</v>
      </c>
      <c r="G163" s="16" t="s">
        <v>19</v>
      </c>
      <c r="H163" s="16" t="s">
        <v>77</v>
      </c>
      <c r="I163" s="16" t="s">
        <v>162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2</v>
      </c>
      <c r="X163" s="5">
        <v>0</v>
      </c>
      <c r="Y163" s="5">
        <v>0</v>
      </c>
      <c r="Z163" s="5">
        <v>0</v>
      </c>
      <c r="AA163" s="5">
        <v>0</v>
      </c>
      <c r="AB163" s="23">
        <v>201.99</v>
      </c>
      <c r="AC163" s="5">
        <f t="shared" si="30"/>
        <v>2</v>
      </c>
      <c r="AD163" s="23">
        <f t="shared" si="31"/>
        <v>203.99</v>
      </c>
      <c r="AE163" s="5">
        <v>0</v>
      </c>
      <c r="AF163" s="5">
        <v>2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23">
        <v>190.41</v>
      </c>
      <c r="AX163" s="5">
        <f t="shared" si="32"/>
        <v>2</v>
      </c>
      <c r="AY163" s="23">
        <f t="shared" si="33"/>
        <v>192.41</v>
      </c>
      <c r="AZ163" s="23">
        <f t="shared" si="34"/>
        <v>192.41</v>
      </c>
      <c r="BA163" s="23">
        <f t="shared" si="35"/>
        <v>49.817020945261994</v>
      </c>
    </row>
    <row r="164" spans="1:53" ht="30" x14ac:dyDescent="0.25">
      <c r="A164" s="5">
        <v>10</v>
      </c>
      <c r="B164" s="16" t="s">
        <v>95</v>
      </c>
      <c r="C164" s="16">
        <v>2008</v>
      </c>
      <c r="D164" s="16">
        <v>2008</v>
      </c>
      <c r="E164" s="16">
        <v>2008</v>
      </c>
      <c r="F164" s="16" t="s">
        <v>24</v>
      </c>
      <c r="G164" s="16" t="s">
        <v>47</v>
      </c>
      <c r="H164" s="16" t="s">
        <v>73</v>
      </c>
      <c r="I164" s="16" t="s">
        <v>74</v>
      </c>
      <c r="J164" s="5">
        <v>0</v>
      </c>
      <c r="K164" s="5">
        <v>0</v>
      </c>
      <c r="L164" s="5">
        <v>0</v>
      </c>
      <c r="M164" s="5">
        <v>0</v>
      </c>
      <c r="N164" s="5">
        <v>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2</v>
      </c>
      <c r="Y164" s="5">
        <v>0</v>
      </c>
      <c r="Z164" s="5">
        <v>0</v>
      </c>
      <c r="AA164" s="5">
        <v>2</v>
      </c>
      <c r="AB164" s="23">
        <v>270.11</v>
      </c>
      <c r="AC164" s="5">
        <f t="shared" si="30"/>
        <v>6</v>
      </c>
      <c r="AD164" s="23">
        <f t="shared" si="31"/>
        <v>276.11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2</v>
      </c>
      <c r="AL164" s="5">
        <v>2</v>
      </c>
      <c r="AM164" s="5">
        <v>0</v>
      </c>
      <c r="AN164" s="5">
        <v>0</v>
      </c>
      <c r="AO164" s="5">
        <v>0</v>
      </c>
      <c r="AP164" s="5">
        <v>2</v>
      </c>
      <c r="AQ164" s="5">
        <v>0</v>
      </c>
      <c r="AR164" s="5">
        <v>2</v>
      </c>
      <c r="AS164" s="5">
        <v>0</v>
      </c>
      <c r="AT164" s="5">
        <v>0</v>
      </c>
      <c r="AU164" s="5">
        <v>0</v>
      </c>
      <c r="AV164" s="5">
        <v>50</v>
      </c>
      <c r="AW164" s="23">
        <v>269.33</v>
      </c>
      <c r="AX164" s="5">
        <f t="shared" si="32"/>
        <v>58</v>
      </c>
      <c r="AY164" s="23">
        <f t="shared" si="33"/>
        <v>327.33</v>
      </c>
      <c r="AZ164" s="23">
        <f t="shared" si="34"/>
        <v>276.11</v>
      </c>
      <c r="BA164" s="23">
        <f t="shared" si="35"/>
        <v>114.98870980300553</v>
      </c>
    </row>
    <row r="165" spans="1:53" ht="30" x14ac:dyDescent="0.25">
      <c r="A165" s="5"/>
      <c r="B165" s="16" t="s">
        <v>166</v>
      </c>
      <c r="C165" s="16">
        <v>2011</v>
      </c>
      <c r="D165" s="16">
        <v>2011</v>
      </c>
      <c r="E165" s="16">
        <v>2011</v>
      </c>
      <c r="F165" s="16" t="s">
        <v>18</v>
      </c>
      <c r="G165" s="16" t="s">
        <v>19</v>
      </c>
      <c r="H165" s="16" t="s">
        <v>20</v>
      </c>
      <c r="I165" s="16" t="s">
        <v>21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23"/>
      <c r="AC165" s="5">
        <f t="shared" si="30"/>
        <v>0</v>
      </c>
      <c r="AD165" s="23" t="s">
        <v>510</v>
      </c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23"/>
      <c r="AX165" s="5">
        <f t="shared" si="32"/>
        <v>0</v>
      </c>
      <c r="AY165" s="23" t="s">
        <v>510</v>
      </c>
      <c r="AZ165" s="23"/>
      <c r="BA165" s="23" t="str">
        <f t="shared" si="35"/>
        <v/>
      </c>
    </row>
    <row r="166" spans="1:53" ht="60" x14ac:dyDescent="0.25">
      <c r="A166" s="5"/>
      <c r="B166" s="16" t="s">
        <v>147</v>
      </c>
      <c r="C166" s="16">
        <v>2003</v>
      </c>
      <c r="D166" s="16">
        <v>2003</v>
      </c>
      <c r="E166" s="16">
        <v>2003</v>
      </c>
      <c r="F166" s="16" t="s">
        <v>59</v>
      </c>
      <c r="G166" s="16" t="s">
        <v>12</v>
      </c>
      <c r="H166" s="16" t="s">
        <v>389</v>
      </c>
      <c r="I166" s="16" t="s">
        <v>257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23"/>
      <c r="AC166" s="5">
        <f t="shared" si="30"/>
        <v>0</v>
      </c>
      <c r="AD166" s="23" t="s">
        <v>510</v>
      </c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23"/>
      <c r="AX166" s="5">
        <f t="shared" si="32"/>
        <v>0</v>
      </c>
      <c r="AY166" s="23" t="s">
        <v>510</v>
      </c>
      <c r="AZ166" s="23"/>
      <c r="BA166" s="23" t="str">
        <f t="shared" si="35"/>
        <v/>
      </c>
    </row>
    <row r="167" spans="1:53" ht="30" x14ac:dyDescent="0.25">
      <c r="A167" s="5"/>
      <c r="B167" s="16" t="s">
        <v>137</v>
      </c>
      <c r="C167" s="16">
        <v>2003</v>
      </c>
      <c r="D167" s="16">
        <v>2003</v>
      </c>
      <c r="E167" s="16">
        <v>2003</v>
      </c>
      <c r="F167" s="16">
        <v>3</v>
      </c>
      <c r="G167" s="16" t="s">
        <v>12</v>
      </c>
      <c r="H167" s="16" t="s">
        <v>53</v>
      </c>
      <c r="I167" s="16" t="s">
        <v>54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23"/>
      <c r="AC167" s="5">
        <f t="shared" si="30"/>
        <v>0</v>
      </c>
      <c r="AD167" s="23" t="s">
        <v>510</v>
      </c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23"/>
      <c r="AX167" s="5">
        <f t="shared" si="32"/>
        <v>0</v>
      </c>
      <c r="AY167" s="23" t="s">
        <v>510</v>
      </c>
      <c r="AZ167" s="23"/>
      <c r="BA167" s="23" t="str">
        <f t="shared" si="35"/>
        <v/>
      </c>
    </row>
    <row r="169" spans="1:53" ht="18.75" x14ac:dyDescent="0.25">
      <c r="A169" s="52" t="s">
        <v>567</v>
      </c>
      <c r="B169" s="52"/>
      <c r="C169" s="52"/>
      <c r="D169" s="52"/>
      <c r="E169" s="52"/>
      <c r="F169" s="52"/>
      <c r="G169" s="52"/>
      <c r="H169" s="52"/>
      <c r="I169" s="52"/>
      <c r="J169" s="52"/>
    </row>
    <row r="170" spans="1:53" x14ac:dyDescent="0.25">
      <c r="A170" s="67" t="s">
        <v>501</v>
      </c>
      <c r="B170" s="67" t="s">
        <v>1</v>
      </c>
      <c r="C170" s="67" t="s">
        <v>2</v>
      </c>
      <c r="D170" s="67" t="s">
        <v>225</v>
      </c>
      <c r="E170" s="67" t="s">
        <v>226</v>
      </c>
      <c r="F170" s="67" t="s">
        <v>3</v>
      </c>
      <c r="G170" s="67" t="s">
        <v>4</v>
      </c>
      <c r="H170" s="67" t="s">
        <v>5</v>
      </c>
      <c r="I170" s="67" t="s">
        <v>6</v>
      </c>
      <c r="J170" s="69" t="s">
        <v>503</v>
      </c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1"/>
      <c r="AE170" s="69" t="s">
        <v>507</v>
      </c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1"/>
      <c r="AZ170" s="67" t="s">
        <v>508</v>
      </c>
      <c r="BA170" s="67" t="s">
        <v>509</v>
      </c>
    </row>
    <row r="171" spans="1:53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18">
        <v>1</v>
      </c>
      <c r="K171" s="18">
        <v>2</v>
      </c>
      <c r="L171" s="18">
        <v>3</v>
      </c>
      <c r="M171" s="18">
        <v>4</v>
      </c>
      <c r="N171" s="18">
        <v>5</v>
      </c>
      <c r="O171" s="18">
        <v>6</v>
      </c>
      <c r="P171" s="18">
        <v>7</v>
      </c>
      <c r="Q171" s="18">
        <v>8</v>
      </c>
      <c r="R171" s="18">
        <v>9</v>
      </c>
      <c r="S171" s="18">
        <v>10</v>
      </c>
      <c r="T171" s="18">
        <v>11</v>
      </c>
      <c r="U171" s="18">
        <v>12</v>
      </c>
      <c r="V171" s="18">
        <v>13</v>
      </c>
      <c r="W171" s="18">
        <v>14</v>
      </c>
      <c r="X171" s="18">
        <v>15</v>
      </c>
      <c r="Y171" s="18">
        <v>16</v>
      </c>
      <c r="Z171" s="18">
        <v>17</v>
      </c>
      <c r="AA171" s="18">
        <v>18</v>
      </c>
      <c r="AB171" s="18" t="s">
        <v>504</v>
      </c>
      <c r="AC171" s="18" t="s">
        <v>505</v>
      </c>
      <c r="AD171" s="18" t="s">
        <v>506</v>
      </c>
      <c r="AE171" s="18">
        <v>1</v>
      </c>
      <c r="AF171" s="18">
        <v>2</v>
      </c>
      <c r="AG171" s="18">
        <v>3</v>
      </c>
      <c r="AH171" s="18">
        <v>4</v>
      </c>
      <c r="AI171" s="18">
        <v>5</v>
      </c>
      <c r="AJ171" s="18">
        <v>6</v>
      </c>
      <c r="AK171" s="18">
        <v>7</v>
      </c>
      <c r="AL171" s="18">
        <v>8</v>
      </c>
      <c r="AM171" s="18">
        <v>9</v>
      </c>
      <c r="AN171" s="18">
        <v>10</v>
      </c>
      <c r="AO171" s="18">
        <v>11</v>
      </c>
      <c r="AP171" s="18">
        <v>12</v>
      </c>
      <c r="AQ171" s="18">
        <v>13</v>
      </c>
      <c r="AR171" s="18">
        <v>14</v>
      </c>
      <c r="AS171" s="18">
        <v>15</v>
      </c>
      <c r="AT171" s="18">
        <v>16</v>
      </c>
      <c r="AU171" s="18">
        <v>17</v>
      </c>
      <c r="AV171" s="18">
        <v>18</v>
      </c>
      <c r="AW171" s="18" t="s">
        <v>504</v>
      </c>
      <c r="AX171" s="18" t="s">
        <v>505</v>
      </c>
      <c r="AY171" s="18" t="s">
        <v>506</v>
      </c>
      <c r="AZ171" s="68"/>
      <c r="BA171" s="68"/>
    </row>
    <row r="172" spans="1:53" ht="105" x14ac:dyDescent="0.25">
      <c r="A172" s="20">
        <v>1</v>
      </c>
      <c r="B172" s="21" t="s">
        <v>568</v>
      </c>
      <c r="C172" s="21" t="s">
        <v>569</v>
      </c>
      <c r="D172" s="21">
        <v>2002</v>
      </c>
      <c r="E172" s="21">
        <v>2000</v>
      </c>
      <c r="F172" s="21" t="s">
        <v>570</v>
      </c>
      <c r="G172" s="21" t="s">
        <v>262</v>
      </c>
      <c r="H172" s="21" t="s">
        <v>73</v>
      </c>
      <c r="I172" s="21" t="s">
        <v>475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2">
        <v>122.48</v>
      </c>
      <c r="AC172" s="20">
        <f t="shared" ref="AC172:AC182" si="36">SUM(J172:AA172)</f>
        <v>0</v>
      </c>
      <c r="AD172" s="22">
        <f t="shared" ref="AD172:AD182" si="37">AB172+AC172</f>
        <v>122.48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2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2">
        <v>129.07</v>
      </c>
      <c r="AX172" s="20">
        <f t="shared" ref="AX172:AX182" si="38">SUM(AE172:AV172)</f>
        <v>2</v>
      </c>
      <c r="AY172" s="22">
        <f t="shared" ref="AY172:AY182" si="39">AW172+AX172</f>
        <v>131.07</v>
      </c>
      <c r="AZ172" s="22">
        <f t="shared" ref="AZ172:AZ182" si="40">MIN(AY172,AD172)</f>
        <v>122.48</v>
      </c>
      <c r="BA172" s="22">
        <f t="shared" ref="BA172:BA182" si="41">IF( AND(ISNUMBER(AZ$172),ISNUMBER(AZ172)),(AZ172-AZ$172)/AZ$172*100,"")</f>
        <v>0</v>
      </c>
    </row>
    <row r="173" spans="1:53" ht="60" x14ac:dyDescent="0.25">
      <c r="A173" s="5">
        <v>2</v>
      </c>
      <c r="B173" s="16" t="s">
        <v>571</v>
      </c>
      <c r="C173" s="16" t="s">
        <v>572</v>
      </c>
      <c r="D173" s="16">
        <v>2005</v>
      </c>
      <c r="E173" s="16">
        <v>2003</v>
      </c>
      <c r="F173" s="16" t="s">
        <v>573</v>
      </c>
      <c r="G173" s="16" t="s">
        <v>47</v>
      </c>
      <c r="H173" s="16" t="s">
        <v>73</v>
      </c>
      <c r="I173" s="16" t="s">
        <v>467</v>
      </c>
      <c r="J173" s="5">
        <v>2</v>
      </c>
      <c r="K173" s="5">
        <v>0</v>
      </c>
      <c r="L173" s="5">
        <v>0</v>
      </c>
      <c r="M173" s="5">
        <v>0</v>
      </c>
      <c r="N173" s="5">
        <v>2</v>
      </c>
      <c r="O173" s="5">
        <v>0</v>
      </c>
      <c r="P173" s="5">
        <v>2</v>
      </c>
      <c r="Q173" s="5">
        <v>0</v>
      </c>
      <c r="R173" s="5">
        <v>0</v>
      </c>
      <c r="S173" s="5">
        <v>0</v>
      </c>
      <c r="T173" s="5">
        <v>2</v>
      </c>
      <c r="U173" s="5">
        <v>2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23">
        <v>118.09</v>
      </c>
      <c r="AC173" s="5">
        <f t="shared" si="36"/>
        <v>10</v>
      </c>
      <c r="AD173" s="23">
        <f t="shared" si="37"/>
        <v>128.09</v>
      </c>
      <c r="AE173" s="5">
        <v>2</v>
      </c>
      <c r="AF173" s="5">
        <v>0</v>
      </c>
      <c r="AG173" s="5">
        <v>0</v>
      </c>
      <c r="AH173" s="5">
        <v>0</v>
      </c>
      <c r="AI173" s="5">
        <v>2</v>
      </c>
      <c r="AJ173" s="5">
        <v>0</v>
      </c>
      <c r="AK173" s="5">
        <v>2</v>
      </c>
      <c r="AL173" s="5">
        <v>0</v>
      </c>
      <c r="AM173" s="5">
        <v>0</v>
      </c>
      <c r="AN173" s="5">
        <v>0</v>
      </c>
      <c r="AO173" s="5">
        <v>2</v>
      </c>
      <c r="AP173" s="5">
        <v>2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2</v>
      </c>
      <c r="AW173" s="23">
        <v>144.46</v>
      </c>
      <c r="AX173" s="5">
        <f t="shared" si="38"/>
        <v>12</v>
      </c>
      <c r="AY173" s="23">
        <f t="shared" si="39"/>
        <v>156.46</v>
      </c>
      <c r="AZ173" s="23">
        <f t="shared" si="40"/>
        <v>128.09</v>
      </c>
      <c r="BA173" s="23">
        <f t="shared" si="41"/>
        <v>4.5803396472893523</v>
      </c>
    </row>
    <row r="174" spans="1:53" ht="120" x14ac:dyDescent="0.25">
      <c r="A174" s="5">
        <v>3</v>
      </c>
      <c r="B174" s="16" t="s">
        <v>574</v>
      </c>
      <c r="C174" s="16" t="s">
        <v>575</v>
      </c>
      <c r="D174" s="16">
        <v>2005</v>
      </c>
      <c r="E174" s="16">
        <v>2002</v>
      </c>
      <c r="F174" s="16" t="s">
        <v>554</v>
      </c>
      <c r="G174" s="16" t="s">
        <v>19</v>
      </c>
      <c r="H174" s="16" t="s">
        <v>458</v>
      </c>
      <c r="I174" s="16" t="s">
        <v>31</v>
      </c>
      <c r="J174" s="5">
        <v>0</v>
      </c>
      <c r="K174" s="5">
        <v>2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23">
        <v>165.39</v>
      </c>
      <c r="AC174" s="5">
        <f t="shared" si="36"/>
        <v>2</v>
      </c>
      <c r="AD174" s="23">
        <f t="shared" si="37"/>
        <v>167.39</v>
      </c>
      <c r="AE174" s="5">
        <v>0</v>
      </c>
      <c r="AF174" s="5">
        <v>2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2</v>
      </c>
      <c r="AW174" s="23">
        <v>141.38999999999999</v>
      </c>
      <c r="AX174" s="5">
        <f t="shared" si="38"/>
        <v>4</v>
      </c>
      <c r="AY174" s="23">
        <f t="shared" si="39"/>
        <v>145.38999999999999</v>
      </c>
      <c r="AZ174" s="23">
        <f t="shared" si="40"/>
        <v>145.38999999999999</v>
      </c>
      <c r="BA174" s="23">
        <f t="shared" si="41"/>
        <v>18.705094709340287</v>
      </c>
    </row>
    <row r="175" spans="1:53" ht="120" x14ac:dyDescent="0.25">
      <c r="A175" s="5">
        <v>4</v>
      </c>
      <c r="B175" s="16" t="s">
        <v>576</v>
      </c>
      <c r="C175" s="16" t="s">
        <v>525</v>
      </c>
      <c r="D175" s="16">
        <v>2004</v>
      </c>
      <c r="E175" s="16">
        <v>2002</v>
      </c>
      <c r="F175" s="16" t="s">
        <v>561</v>
      </c>
      <c r="G175" s="16" t="s">
        <v>68</v>
      </c>
      <c r="H175" s="16" t="s">
        <v>458</v>
      </c>
      <c r="I175" s="16" t="s">
        <v>31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2</v>
      </c>
      <c r="Y175" s="5">
        <v>0</v>
      </c>
      <c r="Z175" s="5">
        <v>0</v>
      </c>
      <c r="AA175" s="5">
        <v>2</v>
      </c>
      <c r="AB175" s="23">
        <v>142.43</v>
      </c>
      <c r="AC175" s="5">
        <f t="shared" si="36"/>
        <v>4</v>
      </c>
      <c r="AD175" s="23">
        <f t="shared" si="37"/>
        <v>146.43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2</v>
      </c>
      <c r="AS175" s="5">
        <v>0</v>
      </c>
      <c r="AT175" s="5">
        <v>0</v>
      </c>
      <c r="AU175" s="5">
        <v>0</v>
      </c>
      <c r="AV175" s="5">
        <v>0</v>
      </c>
      <c r="AW175" s="23">
        <v>147.26</v>
      </c>
      <c r="AX175" s="5">
        <f t="shared" si="38"/>
        <v>2</v>
      </c>
      <c r="AY175" s="23">
        <f t="shared" si="39"/>
        <v>149.26</v>
      </c>
      <c r="AZ175" s="23">
        <f t="shared" si="40"/>
        <v>146.43</v>
      </c>
      <c r="BA175" s="23">
        <f t="shared" si="41"/>
        <v>19.554212932723711</v>
      </c>
    </row>
    <row r="176" spans="1:53" ht="120" x14ac:dyDescent="0.25">
      <c r="A176" s="5">
        <v>5</v>
      </c>
      <c r="B176" s="16" t="s">
        <v>577</v>
      </c>
      <c r="C176" s="16" t="s">
        <v>578</v>
      </c>
      <c r="D176" s="16">
        <v>2007</v>
      </c>
      <c r="E176" s="16">
        <v>2002</v>
      </c>
      <c r="F176" s="16" t="s">
        <v>529</v>
      </c>
      <c r="G176" s="16" t="s">
        <v>19</v>
      </c>
      <c r="H176" s="16" t="s">
        <v>458</v>
      </c>
      <c r="I176" s="16" t="s">
        <v>479</v>
      </c>
      <c r="J176" s="5">
        <v>0</v>
      </c>
      <c r="K176" s="5">
        <v>2</v>
      </c>
      <c r="L176" s="5">
        <v>0</v>
      </c>
      <c r="M176" s="5">
        <v>0</v>
      </c>
      <c r="N176" s="5">
        <v>0</v>
      </c>
      <c r="O176" s="5">
        <v>0</v>
      </c>
      <c r="P176" s="5">
        <v>2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23">
        <v>140.55000000000001</v>
      </c>
      <c r="AC176" s="5">
        <f t="shared" si="36"/>
        <v>6</v>
      </c>
      <c r="AD176" s="23">
        <f t="shared" si="37"/>
        <v>146.55000000000001</v>
      </c>
      <c r="AE176" s="5">
        <v>0</v>
      </c>
      <c r="AF176" s="5">
        <v>2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23">
        <v>144.77000000000001</v>
      </c>
      <c r="AX176" s="5">
        <f t="shared" si="38"/>
        <v>2</v>
      </c>
      <c r="AY176" s="23">
        <f t="shared" si="39"/>
        <v>146.77000000000001</v>
      </c>
      <c r="AZ176" s="23">
        <f t="shared" si="40"/>
        <v>146.55000000000001</v>
      </c>
      <c r="BA176" s="23">
        <f t="shared" si="41"/>
        <v>19.652188112344877</v>
      </c>
    </row>
    <row r="177" spans="1:53" ht="45" x14ac:dyDescent="0.25">
      <c r="A177" s="5">
        <v>6</v>
      </c>
      <c r="B177" s="16" t="s">
        <v>579</v>
      </c>
      <c r="C177" s="16" t="s">
        <v>580</v>
      </c>
      <c r="D177" s="16">
        <v>1998</v>
      </c>
      <c r="E177" s="16">
        <v>1992</v>
      </c>
      <c r="F177" s="16" t="s">
        <v>520</v>
      </c>
      <c r="G177" s="16" t="s">
        <v>12</v>
      </c>
      <c r="H177" s="16" t="s">
        <v>13</v>
      </c>
      <c r="I177" s="16" t="s">
        <v>462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2</v>
      </c>
      <c r="Q177" s="5">
        <v>0</v>
      </c>
      <c r="R177" s="5">
        <v>2</v>
      </c>
      <c r="S177" s="5">
        <v>2</v>
      </c>
      <c r="T177" s="5">
        <v>0</v>
      </c>
      <c r="U177" s="5">
        <v>2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23">
        <v>142.26</v>
      </c>
      <c r="AC177" s="5">
        <f t="shared" si="36"/>
        <v>8</v>
      </c>
      <c r="AD177" s="23">
        <f t="shared" si="37"/>
        <v>150.26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23">
        <v>156.35</v>
      </c>
      <c r="AX177" s="5">
        <f t="shared" si="38"/>
        <v>0</v>
      </c>
      <c r="AY177" s="23">
        <f t="shared" si="39"/>
        <v>156.35</v>
      </c>
      <c r="AZ177" s="23">
        <f t="shared" si="40"/>
        <v>150.26</v>
      </c>
      <c r="BA177" s="23">
        <f t="shared" si="41"/>
        <v>22.681254082299141</v>
      </c>
    </row>
    <row r="178" spans="1:53" ht="75" x14ac:dyDescent="0.25">
      <c r="A178" s="5">
        <v>7</v>
      </c>
      <c r="B178" s="16" t="s">
        <v>581</v>
      </c>
      <c r="C178" s="16" t="s">
        <v>582</v>
      </c>
      <c r="D178" s="16">
        <v>2005</v>
      </c>
      <c r="E178" s="16">
        <v>2004</v>
      </c>
      <c r="F178" s="16" t="s">
        <v>583</v>
      </c>
      <c r="G178" s="16" t="s">
        <v>47</v>
      </c>
      <c r="H178" s="16" t="s">
        <v>73</v>
      </c>
      <c r="I178" s="16" t="s">
        <v>494</v>
      </c>
      <c r="J178" s="5">
        <v>0</v>
      </c>
      <c r="K178" s="5">
        <v>2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2</v>
      </c>
      <c r="T178" s="5">
        <v>0</v>
      </c>
      <c r="U178" s="5">
        <v>0</v>
      </c>
      <c r="V178" s="5">
        <v>2</v>
      </c>
      <c r="W178" s="5">
        <v>2</v>
      </c>
      <c r="X178" s="5">
        <v>0</v>
      </c>
      <c r="Y178" s="5">
        <v>0</v>
      </c>
      <c r="Z178" s="5">
        <v>2</v>
      </c>
      <c r="AA178" s="5">
        <v>2</v>
      </c>
      <c r="AB178" s="23">
        <v>150.61000000000001</v>
      </c>
      <c r="AC178" s="5">
        <f t="shared" si="36"/>
        <v>12</v>
      </c>
      <c r="AD178" s="23">
        <f t="shared" si="37"/>
        <v>162.61000000000001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2</v>
      </c>
      <c r="AR178" s="5">
        <v>2</v>
      </c>
      <c r="AS178" s="5">
        <v>0</v>
      </c>
      <c r="AT178" s="5">
        <v>0</v>
      </c>
      <c r="AU178" s="5">
        <v>2</v>
      </c>
      <c r="AV178" s="5">
        <v>2</v>
      </c>
      <c r="AW178" s="23">
        <v>145.27000000000001</v>
      </c>
      <c r="AX178" s="5">
        <f t="shared" si="38"/>
        <v>8</v>
      </c>
      <c r="AY178" s="23">
        <f t="shared" si="39"/>
        <v>153.27000000000001</v>
      </c>
      <c r="AZ178" s="23">
        <f t="shared" si="40"/>
        <v>153.27000000000001</v>
      </c>
      <c r="BA178" s="23">
        <f t="shared" si="41"/>
        <v>25.138798171129984</v>
      </c>
    </row>
    <row r="179" spans="1:53" ht="30" x14ac:dyDescent="0.25">
      <c r="A179" s="5">
        <v>8</v>
      </c>
      <c r="B179" s="16" t="s">
        <v>584</v>
      </c>
      <c r="C179" s="16" t="s">
        <v>572</v>
      </c>
      <c r="D179" s="16">
        <v>2005</v>
      </c>
      <c r="E179" s="16">
        <v>2003</v>
      </c>
      <c r="F179" s="16" t="s">
        <v>583</v>
      </c>
      <c r="G179" s="16" t="s">
        <v>47</v>
      </c>
      <c r="H179" s="16" t="s">
        <v>73</v>
      </c>
      <c r="I179" s="16" t="s">
        <v>74</v>
      </c>
      <c r="J179" s="5">
        <v>0</v>
      </c>
      <c r="K179" s="5">
        <v>0</v>
      </c>
      <c r="L179" s="5">
        <v>0</v>
      </c>
      <c r="M179" s="5">
        <v>2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2</v>
      </c>
      <c r="X179" s="5">
        <v>0</v>
      </c>
      <c r="Y179" s="5">
        <v>0</v>
      </c>
      <c r="Z179" s="5">
        <v>0</v>
      </c>
      <c r="AA179" s="5">
        <v>2</v>
      </c>
      <c r="AB179" s="23">
        <v>155.51</v>
      </c>
      <c r="AC179" s="5">
        <f t="shared" si="36"/>
        <v>6</v>
      </c>
      <c r="AD179" s="23">
        <f t="shared" si="37"/>
        <v>161.51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2</v>
      </c>
      <c r="AP179" s="5">
        <v>0</v>
      </c>
      <c r="AQ179" s="5">
        <v>0</v>
      </c>
      <c r="AR179" s="5">
        <v>2</v>
      </c>
      <c r="AS179" s="5">
        <v>0</v>
      </c>
      <c r="AT179" s="5">
        <v>0</v>
      </c>
      <c r="AU179" s="5">
        <v>2</v>
      </c>
      <c r="AV179" s="5">
        <v>2</v>
      </c>
      <c r="AW179" s="23">
        <v>160.44</v>
      </c>
      <c r="AX179" s="5">
        <f t="shared" si="38"/>
        <v>8</v>
      </c>
      <c r="AY179" s="23">
        <f t="shared" si="39"/>
        <v>168.44</v>
      </c>
      <c r="AZ179" s="23">
        <f t="shared" si="40"/>
        <v>161.51</v>
      </c>
      <c r="BA179" s="23">
        <f t="shared" si="41"/>
        <v>31.866427171783133</v>
      </c>
    </row>
    <row r="180" spans="1:53" ht="30" x14ac:dyDescent="0.25">
      <c r="A180" s="5">
        <v>9</v>
      </c>
      <c r="B180" s="16" t="s">
        <v>585</v>
      </c>
      <c r="C180" s="16" t="s">
        <v>586</v>
      </c>
      <c r="D180" s="16">
        <v>2002</v>
      </c>
      <c r="E180" s="16">
        <v>2001</v>
      </c>
      <c r="F180" s="16" t="s">
        <v>514</v>
      </c>
      <c r="G180" s="16" t="s">
        <v>12</v>
      </c>
      <c r="H180" s="16" t="s">
        <v>13</v>
      </c>
      <c r="I180" s="16" t="s">
        <v>14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23"/>
      <c r="AC180" s="5">
        <f t="shared" si="36"/>
        <v>0</v>
      </c>
      <c r="AD180" s="23" t="s">
        <v>510</v>
      </c>
      <c r="AE180" s="5">
        <v>0</v>
      </c>
      <c r="AF180" s="5">
        <v>0</v>
      </c>
      <c r="AG180" s="5">
        <v>0</v>
      </c>
      <c r="AH180" s="5">
        <v>0</v>
      </c>
      <c r="AI180" s="5">
        <v>2</v>
      </c>
      <c r="AJ180" s="5">
        <v>0</v>
      </c>
      <c r="AK180" s="5">
        <v>2</v>
      </c>
      <c r="AL180" s="5">
        <v>0</v>
      </c>
      <c r="AM180" s="5">
        <v>0</v>
      </c>
      <c r="AN180" s="5">
        <v>0</v>
      </c>
      <c r="AO180" s="5">
        <v>2</v>
      </c>
      <c r="AP180" s="5">
        <v>0</v>
      </c>
      <c r="AQ180" s="5">
        <v>0</v>
      </c>
      <c r="AR180" s="5">
        <v>2</v>
      </c>
      <c r="AS180" s="5">
        <v>0</v>
      </c>
      <c r="AT180" s="5">
        <v>0</v>
      </c>
      <c r="AU180" s="5">
        <v>0</v>
      </c>
      <c r="AV180" s="5">
        <v>2</v>
      </c>
      <c r="AW180" s="23">
        <v>160.43</v>
      </c>
      <c r="AX180" s="5">
        <f t="shared" si="38"/>
        <v>10</v>
      </c>
      <c r="AY180" s="23">
        <f t="shared" si="39"/>
        <v>170.43</v>
      </c>
      <c r="AZ180" s="23">
        <f t="shared" si="40"/>
        <v>170.43</v>
      </c>
      <c r="BA180" s="23">
        <f t="shared" si="41"/>
        <v>39.149248856956234</v>
      </c>
    </row>
    <row r="181" spans="1:53" ht="30" x14ac:dyDescent="0.25">
      <c r="A181" s="5">
        <v>10</v>
      </c>
      <c r="B181" s="16" t="s">
        <v>587</v>
      </c>
      <c r="C181" s="16" t="s">
        <v>588</v>
      </c>
      <c r="D181" s="16">
        <v>2008</v>
      </c>
      <c r="E181" s="16">
        <v>2007</v>
      </c>
      <c r="F181" s="16" t="s">
        <v>583</v>
      </c>
      <c r="G181" s="16" t="s">
        <v>47</v>
      </c>
      <c r="H181" s="16" t="s">
        <v>73</v>
      </c>
      <c r="I181" s="16" t="s">
        <v>74</v>
      </c>
      <c r="J181" s="5">
        <v>50</v>
      </c>
      <c r="K181" s="5">
        <v>0</v>
      </c>
      <c r="L181" s="5">
        <v>2</v>
      </c>
      <c r="M181" s="5">
        <v>0</v>
      </c>
      <c r="N181" s="5">
        <v>2</v>
      </c>
      <c r="O181" s="5">
        <v>0</v>
      </c>
      <c r="P181" s="5">
        <v>2</v>
      </c>
      <c r="Q181" s="5">
        <v>2</v>
      </c>
      <c r="R181" s="5">
        <v>0</v>
      </c>
      <c r="S181" s="5">
        <v>2</v>
      </c>
      <c r="T181" s="5">
        <v>0</v>
      </c>
      <c r="U181" s="5">
        <v>2</v>
      </c>
      <c r="V181" s="5">
        <v>2</v>
      </c>
      <c r="W181" s="5">
        <v>2</v>
      </c>
      <c r="X181" s="5">
        <v>0</v>
      </c>
      <c r="Y181" s="5">
        <v>2</v>
      </c>
      <c r="Z181" s="5">
        <v>2</v>
      </c>
      <c r="AA181" s="5">
        <v>50</v>
      </c>
      <c r="AB181" s="23">
        <v>226.62</v>
      </c>
      <c r="AC181" s="5">
        <f t="shared" si="36"/>
        <v>120</v>
      </c>
      <c r="AD181" s="23">
        <f t="shared" si="37"/>
        <v>346.62</v>
      </c>
      <c r="AE181" s="5">
        <v>0</v>
      </c>
      <c r="AF181" s="5">
        <v>0</v>
      </c>
      <c r="AG181" s="5">
        <v>0</v>
      </c>
      <c r="AH181" s="5">
        <v>0</v>
      </c>
      <c r="AI181" s="5">
        <v>2</v>
      </c>
      <c r="AJ181" s="5">
        <v>0</v>
      </c>
      <c r="AK181" s="5">
        <v>2</v>
      </c>
      <c r="AL181" s="5">
        <v>2</v>
      </c>
      <c r="AM181" s="5">
        <v>0</v>
      </c>
      <c r="AN181" s="5">
        <v>2</v>
      </c>
      <c r="AO181" s="5">
        <v>0</v>
      </c>
      <c r="AP181" s="5">
        <v>0</v>
      </c>
      <c r="AQ181" s="5">
        <v>0</v>
      </c>
      <c r="AR181" s="5">
        <v>2</v>
      </c>
      <c r="AS181" s="5">
        <v>2</v>
      </c>
      <c r="AT181" s="5">
        <v>2</v>
      </c>
      <c r="AU181" s="5">
        <v>2</v>
      </c>
      <c r="AV181" s="5">
        <v>0</v>
      </c>
      <c r="AW181" s="23">
        <v>189.5</v>
      </c>
      <c r="AX181" s="5">
        <f t="shared" si="38"/>
        <v>16</v>
      </c>
      <c r="AY181" s="23">
        <f t="shared" si="39"/>
        <v>205.5</v>
      </c>
      <c r="AZ181" s="23">
        <f t="shared" si="40"/>
        <v>205.5</v>
      </c>
      <c r="BA181" s="23">
        <f t="shared" si="41"/>
        <v>67.782495101241011</v>
      </c>
    </row>
    <row r="182" spans="1:53" ht="60" x14ac:dyDescent="0.25">
      <c r="A182" s="5">
        <v>11</v>
      </c>
      <c r="B182" s="16" t="s">
        <v>589</v>
      </c>
      <c r="C182" s="16" t="s">
        <v>590</v>
      </c>
      <c r="D182" s="16">
        <v>2008</v>
      </c>
      <c r="E182" s="16">
        <v>2006</v>
      </c>
      <c r="F182" s="16" t="s">
        <v>542</v>
      </c>
      <c r="G182" s="16" t="s">
        <v>47</v>
      </c>
      <c r="H182" s="16" t="s">
        <v>73</v>
      </c>
      <c r="I182" s="16" t="s">
        <v>349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2</v>
      </c>
      <c r="P182" s="5">
        <v>0</v>
      </c>
      <c r="Q182" s="5">
        <v>0</v>
      </c>
      <c r="R182" s="5">
        <v>0</v>
      </c>
      <c r="S182" s="5">
        <v>2</v>
      </c>
      <c r="T182" s="5">
        <v>0</v>
      </c>
      <c r="U182" s="5">
        <v>2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23">
        <v>230.38</v>
      </c>
      <c r="AC182" s="5">
        <f t="shared" si="36"/>
        <v>6</v>
      </c>
      <c r="AD182" s="23">
        <f t="shared" si="37"/>
        <v>236.38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2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2</v>
      </c>
      <c r="AQ182" s="5">
        <v>0</v>
      </c>
      <c r="AR182" s="5">
        <v>2</v>
      </c>
      <c r="AS182" s="5">
        <v>2</v>
      </c>
      <c r="AT182" s="5">
        <v>0</v>
      </c>
      <c r="AU182" s="5">
        <v>0</v>
      </c>
      <c r="AV182" s="5">
        <v>2</v>
      </c>
      <c r="AW182" s="23">
        <v>221.03</v>
      </c>
      <c r="AX182" s="5">
        <f t="shared" si="38"/>
        <v>10</v>
      </c>
      <c r="AY182" s="23">
        <f t="shared" si="39"/>
        <v>231.03</v>
      </c>
      <c r="AZ182" s="23">
        <f t="shared" si="40"/>
        <v>231.03</v>
      </c>
      <c r="BA182" s="23">
        <f t="shared" si="41"/>
        <v>88.626714565643354</v>
      </c>
    </row>
  </sheetData>
  <mergeCells count="90">
    <mergeCell ref="A5:BA5"/>
    <mergeCell ref="A1:BA1"/>
    <mergeCell ref="A2:BA2"/>
    <mergeCell ref="A3:B3"/>
    <mergeCell ref="C3:BA3"/>
    <mergeCell ref="A4:BA4"/>
    <mergeCell ref="A7:J7"/>
    <mergeCell ref="J8:AD8"/>
    <mergeCell ref="AE8:AY8"/>
    <mergeCell ref="A8:A9"/>
    <mergeCell ref="B8:B9"/>
    <mergeCell ref="C8:C9"/>
    <mergeCell ref="D8:D9"/>
    <mergeCell ref="E8:E9"/>
    <mergeCell ref="F8:F9"/>
    <mergeCell ref="BA65:BA66"/>
    <mergeCell ref="AZ8:AZ9"/>
    <mergeCell ref="BA8:BA9"/>
    <mergeCell ref="A65:A66"/>
    <mergeCell ref="B65:B66"/>
    <mergeCell ref="C65:C66"/>
    <mergeCell ref="D65:D66"/>
    <mergeCell ref="E65:E66"/>
    <mergeCell ref="F65:F66"/>
    <mergeCell ref="G65:G66"/>
    <mergeCell ref="H65:H66"/>
    <mergeCell ref="G8:G9"/>
    <mergeCell ref="H8:H9"/>
    <mergeCell ref="I8:I9"/>
    <mergeCell ref="I65:I66"/>
    <mergeCell ref="A64:J64"/>
    <mergeCell ref="J65:AD65"/>
    <mergeCell ref="AE65:AY65"/>
    <mergeCell ref="AZ65:AZ66"/>
    <mergeCell ref="A87:J87"/>
    <mergeCell ref="J88:AD88"/>
    <mergeCell ref="AE88:AY88"/>
    <mergeCell ref="A88:A89"/>
    <mergeCell ref="B88:B89"/>
    <mergeCell ref="C88:C89"/>
    <mergeCell ref="D88:D89"/>
    <mergeCell ref="E88:E89"/>
    <mergeCell ref="F88:F89"/>
    <mergeCell ref="BA109:BA110"/>
    <mergeCell ref="AZ88:AZ89"/>
    <mergeCell ref="BA88:BA89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G88:G89"/>
    <mergeCell ref="H88:H89"/>
    <mergeCell ref="I88:I89"/>
    <mergeCell ref="I109:I110"/>
    <mergeCell ref="A108:J108"/>
    <mergeCell ref="J109:AD109"/>
    <mergeCell ref="AE109:AY109"/>
    <mergeCell ref="AZ109:AZ110"/>
    <mergeCell ref="A152:J152"/>
    <mergeCell ref="J153:AD153"/>
    <mergeCell ref="AE153:AY153"/>
    <mergeCell ref="A153:A154"/>
    <mergeCell ref="B153:B154"/>
    <mergeCell ref="C153:C154"/>
    <mergeCell ref="D153:D154"/>
    <mergeCell ref="E153:E154"/>
    <mergeCell ref="F153:F154"/>
    <mergeCell ref="BA170:BA171"/>
    <mergeCell ref="AZ153:AZ154"/>
    <mergeCell ref="BA153:BA154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G153:G154"/>
    <mergeCell ref="H153:H154"/>
    <mergeCell ref="I153:I154"/>
    <mergeCell ref="I170:I171"/>
    <mergeCell ref="A169:J169"/>
    <mergeCell ref="J170:AD170"/>
    <mergeCell ref="AE170:AY170"/>
    <mergeCell ref="AZ170:AZ171"/>
  </mergeCells>
  <pageMargins left="0.7" right="0.7" top="0.75" bottom="0.75" header="0.3" footer="0.3"/>
  <pageSetup paperSize="9" orientation="landscape" r:id="rId1"/>
  <ignoredErrors>
    <ignoredError sqref="AC10:AC56 AX10 AX12:AX17 AX19:AX55 AC67:AC78 AX67 AX69:AX70 AX72:AX77 AC84 AC90:AC101 AX90:AX100 AX102 AC111:AC144 AX111:AX125 AX127:AX131 AX133:AX144 AC155:AC164 AX155:AX164 AC172:AC179 AX172:AX182 AC181:AC18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51" t="s">
        <v>495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 x14ac:dyDescent="0.25">
      <c r="A2" s="52" t="s">
        <v>496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x14ac:dyDescent="0.25">
      <c r="A3" s="53" t="s">
        <v>497</v>
      </c>
      <c r="B3" s="53"/>
      <c r="C3" s="54" t="s">
        <v>498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21" x14ac:dyDescent="0.25">
      <c r="A4" s="55" t="s">
        <v>499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23.25" x14ac:dyDescent="0.25">
      <c r="A5" s="56" t="s">
        <v>500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7" spans="1:17" ht="18.75" x14ac:dyDescent="0.25">
      <c r="A7" s="52" t="s">
        <v>502</v>
      </c>
      <c r="B7" s="52"/>
      <c r="C7" s="52"/>
      <c r="D7" s="52"/>
      <c r="E7" s="52"/>
      <c r="F7" s="52"/>
      <c r="G7" s="52"/>
      <c r="H7" s="52"/>
      <c r="I7" s="52"/>
      <c r="J7" s="52"/>
    </row>
    <row r="8" spans="1:17" x14ac:dyDescent="0.25">
      <c r="A8" s="67" t="s">
        <v>501</v>
      </c>
      <c r="B8" s="67" t="s">
        <v>1</v>
      </c>
      <c r="C8" s="67" t="s">
        <v>2</v>
      </c>
      <c r="D8" s="67" t="s">
        <v>225</v>
      </c>
      <c r="E8" s="67" t="s">
        <v>226</v>
      </c>
      <c r="F8" s="67" t="s">
        <v>3</v>
      </c>
      <c r="G8" s="67" t="s">
        <v>4</v>
      </c>
      <c r="H8" s="67" t="s">
        <v>5</v>
      </c>
      <c r="I8" s="67" t="s">
        <v>6</v>
      </c>
      <c r="J8" s="69" t="s">
        <v>503</v>
      </c>
      <c r="K8" s="70"/>
      <c r="L8" s="71"/>
      <c r="M8" s="69" t="s">
        <v>507</v>
      </c>
      <c r="N8" s="70"/>
      <c r="O8" s="71"/>
      <c r="P8" s="67" t="s">
        <v>508</v>
      </c>
      <c r="Q8" s="67" t="s">
        <v>509</v>
      </c>
    </row>
    <row r="9" spans="1:17" x14ac:dyDescent="0.25">
      <c r="A9" s="68"/>
      <c r="B9" s="68"/>
      <c r="C9" s="68"/>
      <c r="D9" s="68"/>
      <c r="E9" s="68"/>
      <c r="F9" s="68"/>
      <c r="G9" s="68"/>
      <c r="H9" s="68"/>
      <c r="I9" s="68"/>
      <c r="J9" s="18" t="s">
        <v>504</v>
      </c>
      <c r="K9" s="18" t="s">
        <v>505</v>
      </c>
      <c r="L9" s="18" t="s">
        <v>506</v>
      </c>
      <c r="M9" s="18" t="s">
        <v>504</v>
      </c>
      <c r="N9" s="18" t="s">
        <v>505</v>
      </c>
      <c r="O9" s="18" t="s">
        <v>506</v>
      </c>
      <c r="P9" s="68"/>
      <c r="Q9" s="68"/>
    </row>
    <row r="10" spans="1:17" ht="60" x14ac:dyDescent="0.25">
      <c r="A10" s="20"/>
      <c r="B10" s="21" t="s">
        <v>154</v>
      </c>
      <c r="C10" s="21">
        <v>2004</v>
      </c>
      <c r="D10" s="21">
        <v>2004</v>
      </c>
      <c r="E10" s="21">
        <v>2004</v>
      </c>
      <c r="F10" s="21">
        <v>1</v>
      </c>
      <c r="G10" s="21" t="s">
        <v>19</v>
      </c>
      <c r="H10" s="21" t="s">
        <v>30</v>
      </c>
      <c r="I10" s="21" t="s">
        <v>31</v>
      </c>
      <c r="J10" s="22">
        <v>86.84</v>
      </c>
      <c r="K10" s="20">
        <v>0</v>
      </c>
      <c r="L10" s="22">
        <f t="shared" ref="L10:L41" si="0">J10+K10</f>
        <v>86.84</v>
      </c>
      <c r="M10" s="22">
        <v>93.08</v>
      </c>
      <c r="N10" s="20">
        <v>0</v>
      </c>
      <c r="O10" s="22">
        <f t="shared" ref="O10:O41" si="1">M10+N10</f>
        <v>93.08</v>
      </c>
      <c r="P10" s="22">
        <f t="shared" ref="P10:P41" si="2">MIN(O10,L10)</f>
        <v>86.84</v>
      </c>
      <c r="Q10" s="22">
        <f t="shared" ref="Q10:Q41" si="3">IF( AND(ISNUMBER(P$10),ISNUMBER(P10)),(P10-P$10)/P$10*100,"")</f>
        <v>0</v>
      </c>
    </row>
    <row r="11" spans="1:17" x14ac:dyDescent="0.25">
      <c r="A11" s="5"/>
      <c r="B11" s="16" t="s">
        <v>88</v>
      </c>
      <c r="C11" s="16">
        <v>1990</v>
      </c>
      <c r="D11" s="16">
        <v>1990</v>
      </c>
      <c r="E11" s="16">
        <v>1990</v>
      </c>
      <c r="F11" s="16" t="s">
        <v>59</v>
      </c>
      <c r="G11" s="16" t="s">
        <v>12</v>
      </c>
      <c r="H11" s="16" t="s">
        <v>13</v>
      </c>
      <c r="I11" s="16" t="s">
        <v>14</v>
      </c>
      <c r="J11" s="23">
        <v>87.67</v>
      </c>
      <c r="K11" s="5">
        <v>4</v>
      </c>
      <c r="L11" s="23">
        <f t="shared" si="0"/>
        <v>91.67</v>
      </c>
      <c r="M11" s="23"/>
      <c r="N11" s="5"/>
      <c r="O11" s="23" t="s">
        <v>510</v>
      </c>
      <c r="P11" s="23">
        <f t="shared" si="2"/>
        <v>91.67</v>
      </c>
      <c r="Q11" s="23">
        <f t="shared" si="3"/>
        <v>5.5619530170428355</v>
      </c>
    </row>
    <row r="12" spans="1:17" ht="60" x14ac:dyDescent="0.25">
      <c r="A12" s="5"/>
      <c r="B12" s="16" t="s">
        <v>176</v>
      </c>
      <c r="C12" s="16">
        <v>2002</v>
      </c>
      <c r="D12" s="16">
        <v>2002</v>
      </c>
      <c r="E12" s="16">
        <v>2002</v>
      </c>
      <c r="F12" s="16" t="s">
        <v>59</v>
      </c>
      <c r="G12" s="16" t="s">
        <v>68</v>
      </c>
      <c r="H12" s="16" t="s">
        <v>30</v>
      </c>
      <c r="I12" s="16" t="s">
        <v>31</v>
      </c>
      <c r="J12" s="23">
        <v>92.21</v>
      </c>
      <c r="K12" s="5">
        <v>0</v>
      </c>
      <c r="L12" s="23">
        <f t="shared" si="0"/>
        <v>92.21</v>
      </c>
      <c r="M12" s="23">
        <v>96.18</v>
      </c>
      <c r="N12" s="5">
        <v>0</v>
      </c>
      <c r="O12" s="23">
        <f t="shared" si="1"/>
        <v>96.18</v>
      </c>
      <c r="P12" s="23">
        <f t="shared" si="2"/>
        <v>92.21</v>
      </c>
      <c r="Q12" s="23">
        <f t="shared" si="3"/>
        <v>6.1837862736066214</v>
      </c>
    </row>
    <row r="13" spans="1:17" ht="30" x14ac:dyDescent="0.25">
      <c r="A13" s="5"/>
      <c r="B13" s="16" t="s">
        <v>192</v>
      </c>
      <c r="C13" s="16">
        <v>2002</v>
      </c>
      <c r="D13" s="16">
        <v>2002</v>
      </c>
      <c r="E13" s="16">
        <v>2002</v>
      </c>
      <c r="F13" s="16">
        <v>3</v>
      </c>
      <c r="G13" s="16" t="s">
        <v>12</v>
      </c>
      <c r="H13" s="16" t="s">
        <v>53</v>
      </c>
      <c r="I13" s="16" t="s">
        <v>54</v>
      </c>
      <c r="J13" s="23">
        <v>95.03</v>
      </c>
      <c r="K13" s="5">
        <v>0</v>
      </c>
      <c r="L13" s="23">
        <f t="shared" si="0"/>
        <v>95.03</v>
      </c>
      <c r="M13" s="23">
        <v>92.32</v>
      </c>
      <c r="N13" s="5">
        <v>0</v>
      </c>
      <c r="O13" s="23">
        <f t="shared" si="1"/>
        <v>92.32</v>
      </c>
      <c r="P13" s="23">
        <f t="shared" si="2"/>
        <v>92.32</v>
      </c>
      <c r="Q13" s="23">
        <f t="shared" si="3"/>
        <v>6.3104560110548018</v>
      </c>
    </row>
    <row r="14" spans="1:17" x14ac:dyDescent="0.25">
      <c r="A14" s="5"/>
      <c r="B14" s="16" t="s">
        <v>58</v>
      </c>
      <c r="C14" s="16">
        <v>1998</v>
      </c>
      <c r="D14" s="16">
        <v>1998</v>
      </c>
      <c r="E14" s="16">
        <v>1998</v>
      </c>
      <c r="F14" s="16" t="s">
        <v>59</v>
      </c>
      <c r="G14" s="16" t="s">
        <v>12</v>
      </c>
      <c r="H14" s="16" t="s">
        <v>13</v>
      </c>
      <c r="I14" s="16" t="s">
        <v>14</v>
      </c>
      <c r="J14" s="23">
        <v>95</v>
      </c>
      <c r="K14" s="5">
        <v>0</v>
      </c>
      <c r="L14" s="23">
        <f t="shared" si="0"/>
        <v>95</v>
      </c>
      <c r="M14" s="23">
        <v>92.43</v>
      </c>
      <c r="N14" s="5">
        <v>0</v>
      </c>
      <c r="O14" s="23">
        <f t="shared" si="1"/>
        <v>92.43</v>
      </c>
      <c r="P14" s="23">
        <f t="shared" si="2"/>
        <v>92.43</v>
      </c>
      <c r="Q14" s="23">
        <f t="shared" si="3"/>
        <v>6.4371257485029973</v>
      </c>
    </row>
    <row r="15" spans="1:17" ht="60" x14ac:dyDescent="0.25">
      <c r="A15" s="5"/>
      <c r="B15" s="16" t="s">
        <v>114</v>
      </c>
      <c r="C15" s="16">
        <v>2002</v>
      </c>
      <c r="D15" s="16">
        <v>2002</v>
      </c>
      <c r="E15" s="16">
        <v>2002</v>
      </c>
      <c r="F15" s="16" t="s">
        <v>59</v>
      </c>
      <c r="G15" s="16" t="s">
        <v>19</v>
      </c>
      <c r="H15" s="16" t="s">
        <v>30</v>
      </c>
      <c r="I15" s="16" t="s">
        <v>31</v>
      </c>
      <c r="J15" s="23">
        <v>94.7</v>
      </c>
      <c r="K15" s="5">
        <v>0</v>
      </c>
      <c r="L15" s="23">
        <f t="shared" si="0"/>
        <v>94.7</v>
      </c>
      <c r="M15" s="23">
        <v>92.81</v>
      </c>
      <c r="N15" s="5">
        <v>4</v>
      </c>
      <c r="O15" s="23">
        <f t="shared" si="1"/>
        <v>96.81</v>
      </c>
      <c r="P15" s="23">
        <f t="shared" si="2"/>
        <v>94.7</v>
      </c>
      <c r="Q15" s="23">
        <f t="shared" si="3"/>
        <v>9.0511285122063558</v>
      </c>
    </row>
    <row r="16" spans="1:17" ht="60" x14ac:dyDescent="0.25">
      <c r="A16" s="5"/>
      <c r="B16" s="16" t="s">
        <v>120</v>
      </c>
      <c r="C16" s="16">
        <v>2004</v>
      </c>
      <c r="D16" s="16">
        <v>2004</v>
      </c>
      <c r="E16" s="16">
        <v>2004</v>
      </c>
      <c r="F16" s="16">
        <v>1</v>
      </c>
      <c r="G16" s="16" t="s">
        <v>19</v>
      </c>
      <c r="H16" s="16" t="s">
        <v>30</v>
      </c>
      <c r="I16" s="16" t="s">
        <v>31</v>
      </c>
      <c r="J16" s="23">
        <v>99.24</v>
      </c>
      <c r="K16" s="5">
        <v>0</v>
      </c>
      <c r="L16" s="23">
        <f t="shared" si="0"/>
        <v>99.24</v>
      </c>
      <c r="M16" s="23">
        <v>95.75</v>
      </c>
      <c r="N16" s="5">
        <v>0</v>
      </c>
      <c r="O16" s="23">
        <f t="shared" si="1"/>
        <v>95.75</v>
      </c>
      <c r="P16" s="23">
        <f t="shared" si="2"/>
        <v>95.75</v>
      </c>
      <c r="Q16" s="23">
        <f t="shared" si="3"/>
        <v>10.260248733302621</v>
      </c>
    </row>
    <row r="17" spans="1:17" ht="60" x14ac:dyDescent="0.25">
      <c r="A17" s="5"/>
      <c r="B17" s="16" t="s">
        <v>29</v>
      </c>
      <c r="C17" s="16">
        <v>2002</v>
      </c>
      <c r="D17" s="16">
        <v>2002</v>
      </c>
      <c r="E17" s="16">
        <v>2002</v>
      </c>
      <c r="F17" s="16">
        <v>1</v>
      </c>
      <c r="G17" s="16" t="s">
        <v>19</v>
      </c>
      <c r="H17" s="16" t="s">
        <v>30</v>
      </c>
      <c r="I17" s="16" t="s">
        <v>31</v>
      </c>
      <c r="J17" s="23">
        <v>97.01</v>
      </c>
      <c r="K17" s="5">
        <v>0</v>
      </c>
      <c r="L17" s="23">
        <f t="shared" si="0"/>
        <v>97.01</v>
      </c>
      <c r="M17" s="23">
        <v>100.68</v>
      </c>
      <c r="N17" s="5">
        <v>0</v>
      </c>
      <c r="O17" s="23">
        <f t="shared" si="1"/>
        <v>100.68</v>
      </c>
      <c r="P17" s="23">
        <f t="shared" si="2"/>
        <v>97.01</v>
      </c>
      <c r="Q17" s="23">
        <f t="shared" si="3"/>
        <v>11.71119299861815</v>
      </c>
    </row>
    <row r="18" spans="1:17" ht="30" x14ac:dyDescent="0.25">
      <c r="A18" s="5"/>
      <c r="B18" s="16" t="s">
        <v>190</v>
      </c>
      <c r="C18" s="16">
        <v>1980</v>
      </c>
      <c r="D18" s="16">
        <v>1980</v>
      </c>
      <c r="E18" s="16">
        <v>1980</v>
      </c>
      <c r="F18" s="16" t="s">
        <v>117</v>
      </c>
      <c r="G18" s="16" t="s">
        <v>19</v>
      </c>
      <c r="H18" s="16" t="s">
        <v>20</v>
      </c>
      <c r="I18" s="16" t="s">
        <v>21</v>
      </c>
      <c r="J18" s="23">
        <v>101.82</v>
      </c>
      <c r="K18" s="5">
        <v>0</v>
      </c>
      <c r="L18" s="23">
        <f t="shared" si="0"/>
        <v>101.82</v>
      </c>
      <c r="M18" s="23"/>
      <c r="N18" s="5"/>
      <c r="O18" s="23" t="s">
        <v>510</v>
      </c>
      <c r="P18" s="23">
        <f t="shared" si="2"/>
        <v>101.82</v>
      </c>
      <c r="Q18" s="23">
        <f t="shared" si="3"/>
        <v>17.250115154306759</v>
      </c>
    </row>
    <row r="19" spans="1:17" ht="60" x14ac:dyDescent="0.25">
      <c r="A19" s="5"/>
      <c r="B19" s="16" t="s">
        <v>109</v>
      </c>
      <c r="C19" s="16">
        <v>2000</v>
      </c>
      <c r="D19" s="16">
        <v>2000</v>
      </c>
      <c r="E19" s="16">
        <v>2000</v>
      </c>
      <c r="F19" s="16" t="s">
        <v>59</v>
      </c>
      <c r="G19" s="16" t="s">
        <v>262</v>
      </c>
      <c r="H19" s="16" t="s">
        <v>73</v>
      </c>
      <c r="I19" s="16" t="s">
        <v>263</v>
      </c>
      <c r="J19" s="23">
        <v>109.14</v>
      </c>
      <c r="K19" s="5">
        <v>54</v>
      </c>
      <c r="L19" s="23">
        <f t="shared" si="0"/>
        <v>163.13999999999999</v>
      </c>
      <c r="M19" s="23">
        <v>101.12</v>
      </c>
      <c r="N19" s="5">
        <v>2</v>
      </c>
      <c r="O19" s="23">
        <f t="shared" si="1"/>
        <v>103.12</v>
      </c>
      <c r="P19" s="23">
        <f t="shared" si="2"/>
        <v>103.12</v>
      </c>
      <c r="Q19" s="23">
        <f t="shared" si="3"/>
        <v>18.747121142330727</v>
      </c>
    </row>
    <row r="20" spans="1:17" x14ac:dyDescent="0.25">
      <c r="A20" s="5"/>
      <c r="B20" s="16" t="s">
        <v>10</v>
      </c>
      <c r="C20" s="16">
        <v>2003</v>
      </c>
      <c r="D20" s="16">
        <v>2003</v>
      </c>
      <c r="E20" s="16">
        <v>2003</v>
      </c>
      <c r="F20" s="16">
        <v>1</v>
      </c>
      <c r="G20" s="16" t="s">
        <v>12</v>
      </c>
      <c r="H20" s="16" t="s">
        <v>13</v>
      </c>
      <c r="I20" s="16" t="s">
        <v>14</v>
      </c>
      <c r="J20" s="23">
        <v>98.98</v>
      </c>
      <c r="K20" s="5">
        <v>6</v>
      </c>
      <c r="L20" s="23">
        <f t="shared" si="0"/>
        <v>104.98</v>
      </c>
      <c r="M20" s="23">
        <v>99.86</v>
      </c>
      <c r="N20" s="5">
        <v>6</v>
      </c>
      <c r="O20" s="23">
        <f t="shared" si="1"/>
        <v>105.86</v>
      </c>
      <c r="P20" s="23">
        <f t="shared" si="2"/>
        <v>104.98</v>
      </c>
      <c r="Q20" s="23">
        <f t="shared" si="3"/>
        <v>20.888991248272685</v>
      </c>
    </row>
    <row r="21" spans="1:17" x14ac:dyDescent="0.25">
      <c r="A21" s="5"/>
      <c r="B21" s="16" t="s">
        <v>184</v>
      </c>
      <c r="C21" s="16">
        <v>2002</v>
      </c>
      <c r="D21" s="16">
        <v>2002</v>
      </c>
      <c r="E21" s="16">
        <v>2002</v>
      </c>
      <c r="F21" s="16">
        <v>1</v>
      </c>
      <c r="G21" s="16" t="s">
        <v>12</v>
      </c>
      <c r="H21" s="16" t="s">
        <v>13</v>
      </c>
      <c r="I21" s="16" t="s">
        <v>14</v>
      </c>
      <c r="J21" s="23">
        <v>106.66</v>
      </c>
      <c r="K21" s="5">
        <v>2</v>
      </c>
      <c r="L21" s="23">
        <f t="shared" si="0"/>
        <v>108.66</v>
      </c>
      <c r="M21" s="23">
        <v>105.29</v>
      </c>
      <c r="N21" s="5">
        <v>0</v>
      </c>
      <c r="O21" s="23">
        <f t="shared" si="1"/>
        <v>105.29</v>
      </c>
      <c r="P21" s="23">
        <f t="shared" si="2"/>
        <v>105.29</v>
      </c>
      <c r="Q21" s="23">
        <f t="shared" si="3"/>
        <v>21.245969599263013</v>
      </c>
    </row>
    <row r="22" spans="1:17" ht="30" x14ac:dyDescent="0.25">
      <c r="A22" s="5"/>
      <c r="B22" s="16" t="s">
        <v>126</v>
      </c>
      <c r="C22" s="16">
        <v>2003</v>
      </c>
      <c r="D22" s="16">
        <v>2003</v>
      </c>
      <c r="E22" s="16">
        <v>2003</v>
      </c>
      <c r="F22" s="16" t="s">
        <v>59</v>
      </c>
      <c r="G22" s="16" t="s">
        <v>19</v>
      </c>
      <c r="H22" s="16" t="s">
        <v>20</v>
      </c>
      <c r="I22" s="16" t="s">
        <v>21</v>
      </c>
      <c r="J22" s="23">
        <v>112.39</v>
      </c>
      <c r="K22" s="5">
        <v>2</v>
      </c>
      <c r="L22" s="23">
        <f t="shared" si="0"/>
        <v>114.39</v>
      </c>
      <c r="M22" s="23">
        <v>107.36</v>
      </c>
      <c r="N22" s="5">
        <v>0</v>
      </c>
      <c r="O22" s="23">
        <f t="shared" si="1"/>
        <v>107.36</v>
      </c>
      <c r="P22" s="23">
        <f t="shared" si="2"/>
        <v>107.36</v>
      </c>
      <c r="Q22" s="23">
        <f t="shared" si="3"/>
        <v>23.629663749424225</v>
      </c>
    </row>
    <row r="23" spans="1:17" ht="60" x14ac:dyDescent="0.25">
      <c r="A23" s="5"/>
      <c r="B23" s="16" t="s">
        <v>139</v>
      </c>
      <c r="C23" s="16">
        <v>2004</v>
      </c>
      <c r="D23" s="16">
        <v>2004</v>
      </c>
      <c r="E23" s="16">
        <v>2004</v>
      </c>
      <c r="F23" s="16">
        <v>2</v>
      </c>
      <c r="G23" s="16" t="s">
        <v>19</v>
      </c>
      <c r="H23" s="16" t="s">
        <v>30</v>
      </c>
      <c r="I23" s="16" t="s">
        <v>31</v>
      </c>
      <c r="J23" s="23">
        <v>106.31</v>
      </c>
      <c r="K23" s="5">
        <v>4</v>
      </c>
      <c r="L23" s="23">
        <f t="shared" si="0"/>
        <v>110.31</v>
      </c>
      <c r="M23" s="23">
        <v>108.28</v>
      </c>
      <c r="N23" s="5">
        <v>0</v>
      </c>
      <c r="O23" s="23">
        <f t="shared" si="1"/>
        <v>108.28</v>
      </c>
      <c r="P23" s="23">
        <f t="shared" si="2"/>
        <v>108.28</v>
      </c>
      <c r="Q23" s="23">
        <f t="shared" si="3"/>
        <v>24.689083371718098</v>
      </c>
    </row>
    <row r="24" spans="1:17" ht="45" x14ac:dyDescent="0.25">
      <c r="A24" s="5"/>
      <c r="B24" s="16" t="s">
        <v>41</v>
      </c>
      <c r="C24" s="16">
        <v>2004</v>
      </c>
      <c r="D24" s="16">
        <v>2004</v>
      </c>
      <c r="E24" s="16">
        <v>2004</v>
      </c>
      <c r="F24" s="16">
        <v>3</v>
      </c>
      <c r="G24" s="16" t="s">
        <v>43</v>
      </c>
      <c r="H24" s="16" t="s">
        <v>44</v>
      </c>
      <c r="I24" s="16" t="s">
        <v>31</v>
      </c>
      <c r="J24" s="23">
        <v>111.15</v>
      </c>
      <c r="K24" s="5">
        <v>2</v>
      </c>
      <c r="L24" s="23">
        <f t="shared" si="0"/>
        <v>113.15</v>
      </c>
      <c r="M24" s="23">
        <v>115.45</v>
      </c>
      <c r="N24" s="5">
        <v>0</v>
      </c>
      <c r="O24" s="23">
        <f t="shared" si="1"/>
        <v>115.45</v>
      </c>
      <c r="P24" s="23">
        <f t="shared" si="2"/>
        <v>113.15</v>
      </c>
      <c r="Q24" s="23">
        <f t="shared" si="3"/>
        <v>30.297098111469374</v>
      </c>
    </row>
    <row r="25" spans="1:17" x14ac:dyDescent="0.25">
      <c r="A25" s="5"/>
      <c r="B25" s="16" t="s">
        <v>33</v>
      </c>
      <c r="C25" s="16">
        <v>2006</v>
      </c>
      <c r="D25" s="16">
        <v>2006</v>
      </c>
      <c r="E25" s="16">
        <v>2006</v>
      </c>
      <c r="F25" s="16">
        <v>2</v>
      </c>
      <c r="G25" s="16" t="s">
        <v>12</v>
      </c>
      <c r="H25" s="16" t="s">
        <v>13</v>
      </c>
      <c r="I25" s="16" t="s">
        <v>14</v>
      </c>
      <c r="J25" s="23">
        <v>111.85</v>
      </c>
      <c r="K25" s="5">
        <v>6</v>
      </c>
      <c r="L25" s="23">
        <f t="shared" si="0"/>
        <v>117.85</v>
      </c>
      <c r="M25" s="23">
        <v>110.78</v>
      </c>
      <c r="N25" s="5">
        <v>4</v>
      </c>
      <c r="O25" s="23">
        <f t="shared" si="1"/>
        <v>114.78</v>
      </c>
      <c r="P25" s="23">
        <f t="shared" si="2"/>
        <v>114.78</v>
      </c>
      <c r="Q25" s="23">
        <f t="shared" si="3"/>
        <v>32.174113311837857</v>
      </c>
    </row>
    <row r="26" spans="1:17" ht="60" x14ac:dyDescent="0.25">
      <c r="A26" s="5"/>
      <c r="B26" s="16" t="s">
        <v>107</v>
      </c>
      <c r="C26" s="16">
        <v>2005</v>
      </c>
      <c r="D26" s="16">
        <v>2005</v>
      </c>
      <c r="E26" s="16">
        <v>2005</v>
      </c>
      <c r="F26" s="16" t="s">
        <v>18</v>
      </c>
      <c r="G26" s="16" t="s">
        <v>19</v>
      </c>
      <c r="H26" s="16" t="s">
        <v>77</v>
      </c>
      <c r="I26" s="16" t="s">
        <v>31</v>
      </c>
      <c r="J26" s="23">
        <v>130.96</v>
      </c>
      <c r="K26" s="5">
        <v>6</v>
      </c>
      <c r="L26" s="23">
        <f t="shared" si="0"/>
        <v>136.96</v>
      </c>
      <c r="M26" s="23">
        <v>114.85</v>
      </c>
      <c r="N26" s="5">
        <v>2</v>
      </c>
      <c r="O26" s="23">
        <f t="shared" si="1"/>
        <v>116.85</v>
      </c>
      <c r="P26" s="23">
        <f t="shared" si="2"/>
        <v>116.85</v>
      </c>
      <c r="Q26" s="23">
        <f t="shared" si="3"/>
        <v>34.557807461999069</v>
      </c>
    </row>
    <row r="27" spans="1:17" ht="30" x14ac:dyDescent="0.25">
      <c r="A27" s="5"/>
      <c r="B27" s="16" t="s">
        <v>81</v>
      </c>
      <c r="C27" s="16">
        <v>2006</v>
      </c>
      <c r="D27" s="16">
        <v>2006</v>
      </c>
      <c r="E27" s="16">
        <v>2006</v>
      </c>
      <c r="F27" s="16" t="s">
        <v>18</v>
      </c>
      <c r="G27" s="16" t="s">
        <v>19</v>
      </c>
      <c r="H27" s="16" t="s">
        <v>20</v>
      </c>
      <c r="I27" s="16" t="s">
        <v>21</v>
      </c>
      <c r="J27" s="23">
        <v>114.09</v>
      </c>
      <c r="K27" s="5">
        <v>4</v>
      </c>
      <c r="L27" s="23">
        <f t="shared" si="0"/>
        <v>118.09</v>
      </c>
      <c r="M27" s="23">
        <v>124.4</v>
      </c>
      <c r="N27" s="5">
        <v>2</v>
      </c>
      <c r="O27" s="23">
        <f t="shared" si="1"/>
        <v>126.4</v>
      </c>
      <c r="P27" s="23">
        <f t="shared" si="2"/>
        <v>118.09</v>
      </c>
      <c r="Q27" s="23">
        <f t="shared" si="3"/>
        <v>35.985720865960388</v>
      </c>
    </row>
    <row r="28" spans="1:17" x14ac:dyDescent="0.25">
      <c r="A28" s="5"/>
      <c r="B28" s="16" t="s">
        <v>186</v>
      </c>
      <c r="C28" s="16">
        <v>2004</v>
      </c>
      <c r="D28" s="16">
        <v>2004</v>
      </c>
      <c r="E28" s="16">
        <v>2004</v>
      </c>
      <c r="F28" s="16">
        <v>2</v>
      </c>
      <c r="G28" s="16" t="s">
        <v>12</v>
      </c>
      <c r="H28" s="16" t="s">
        <v>13</v>
      </c>
      <c r="I28" s="16" t="s">
        <v>14</v>
      </c>
      <c r="J28" s="23">
        <v>136.28</v>
      </c>
      <c r="K28" s="5">
        <v>0</v>
      </c>
      <c r="L28" s="23">
        <f t="shared" si="0"/>
        <v>136.28</v>
      </c>
      <c r="M28" s="23">
        <v>118.31</v>
      </c>
      <c r="N28" s="5">
        <v>0</v>
      </c>
      <c r="O28" s="23">
        <f t="shared" si="1"/>
        <v>118.31</v>
      </c>
      <c r="P28" s="23">
        <f t="shared" si="2"/>
        <v>118.31</v>
      </c>
      <c r="Q28" s="23">
        <f t="shared" si="3"/>
        <v>36.239060340856746</v>
      </c>
    </row>
    <row r="29" spans="1:17" ht="45" x14ac:dyDescent="0.25">
      <c r="A29" s="5"/>
      <c r="B29" s="16" t="s">
        <v>210</v>
      </c>
      <c r="C29" s="16">
        <v>2004</v>
      </c>
      <c r="D29" s="16">
        <v>2004</v>
      </c>
      <c r="E29" s="16">
        <v>2004</v>
      </c>
      <c r="F29" s="16">
        <v>2</v>
      </c>
      <c r="G29" s="16" t="s">
        <v>47</v>
      </c>
      <c r="H29" s="16" t="s">
        <v>73</v>
      </c>
      <c r="I29" s="16" t="s">
        <v>49</v>
      </c>
      <c r="J29" s="23">
        <v>112.95</v>
      </c>
      <c r="K29" s="5">
        <v>6</v>
      </c>
      <c r="L29" s="23">
        <f t="shared" si="0"/>
        <v>118.95</v>
      </c>
      <c r="M29" s="23">
        <v>112.78</v>
      </c>
      <c r="N29" s="5">
        <v>6</v>
      </c>
      <c r="O29" s="23">
        <f t="shared" si="1"/>
        <v>118.78</v>
      </c>
      <c r="P29" s="23">
        <f t="shared" si="2"/>
        <v>118.78</v>
      </c>
      <c r="Q29" s="23">
        <f t="shared" si="3"/>
        <v>36.78028558268079</v>
      </c>
    </row>
    <row r="30" spans="1:17" ht="60" x14ac:dyDescent="0.25">
      <c r="A30" s="5"/>
      <c r="B30" s="16" t="s">
        <v>63</v>
      </c>
      <c r="C30" s="16">
        <v>2003</v>
      </c>
      <c r="D30" s="16">
        <v>2003</v>
      </c>
      <c r="E30" s="16">
        <v>2003</v>
      </c>
      <c r="F30" s="16">
        <v>2</v>
      </c>
      <c r="G30" s="16" t="s">
        <v>47</v>
      </c>
      <c r="H30" s="16" t="s">
        <v>73</v>
      </c>
      <c r="I30" s="16" t="s">
        <v>65</v>
      </c>
      <c r="J30" s="23">
        <v>117.65</v>
      </c>
      <c r="K30" s="5">
        <v>6</v>
      </c>
      <c r="L30" s="23">
        <f t="shared" si="0"/>
        <v>123.65</v>
      </c>
      <c r="M30" s="23">
        <v>117.1</v>
      </c>
      <c r="N30" s="5">
        <v>2</v>
      </c>
      <c r="O30" s="23">
        <f t="shared" si="1"/>
        <v>119.1</v>
      </c>
      <c r="P30" s="23">
        <f t="shared" si="2"/>
        <v>119.1</v>
      </c>
      <c r="Q30" s="23">
        <f t="shared" si="3"/>
        <v>37.148779364348215</v>
      </c>
    </row>
    <row r="31" spans="1:17" ht="30" x14ac:dyDescent="0.25">
      <c r="A31" s="5"/>
      <c r="B31" s="16" t="s">
        <v>141</v>
      </c>
      <c r="C31" s="16">
        <v>2004</v>
      </c>
      <c r="D31" s="16">
        <v>2004</v>
      </c>
      <c r="E31" s="16">
        <v>2004</v>
      </c>
      <c r="F31" s="16">
        <v>3</v>
      </c>
      <c r="G31" s="16" t="s">
        <v>19</v>
      </c>
      <c r="H31" s="16" t="s">
        <v>44</v>
      </c>
      <c r="I31" s="16" t="s">
        <v>31</v>
      </c>
      <c r="J31" s="23">
        <v>123.46</v>
      </c>
      <c r="K31" s="5">
        <v>0</v>
      </c>
      <c r="L31" s="23">
        <f t="shared" si="0"/>
        <v>123.46</v>
      </c>
      <c r="M31" s="23">
        <v>119.19</v>
      </c>
      <c r="N31" s="5">
        <v>4</v>
      </c>
      <c r="O31" s="23">
        <f t="shared" si="1"/>
        <v>123.19</v>
      </c>
      <c r="P31" s="23">
        <f t="shared" si="2"/>
        <v>123.19</v>
      </c>
      <c r="Q31" s="23">
        <f t="shared" si="3"/>
        <v>41.858590511285115</v>
      </c>
    </row>
    <row r="32" spans="1:17" x14ac:dyDescent="0.25">
      <c r="A32" s="5"/>
      <c r="B32" s="16" t="s">
        <v>200</v>
      </c>
      <c r="C32" s="16">
        <v>2005</v>
      </c>
      <c r="D32" s="16">
        <v>2005</v>
      </c>
      <c r="E32" s="16">
        <v>2005</v>
      </c>
      <c r="F32" s="16">
        <v>3</v>
      </c>
      <c r="G32" s="16" t="s">
        <v>12</v>
      </c>
      <c r="H32" s="16" t="s">
        <v>13</v>
      </c>
      <c r="I32" s="16" t="s">
        <v>14</v>
      </c>
      <c r="J32" s="23">
        <v>125.65</v>
      </c>
      <c r="K32" s="5">
        <v>10</v>
      </c>
      <c r="L32" s="23">
        <f t="shared" si="0"/>
        <v>135.65</v>
      </c>
      <c r="M32" s="23">
        <v>120.09</v>
      </c>
      <c r="N32" s="5">
        <v>4</v>
      </c>
      <c r="O32" s="23">
        <f t="shared" si="1"/>
        <v>124.09</v>
      </c>
      <c r="P32" s="23">
        <f t="shared" si="2"/>
        <v>124.09</v>
      </c>
      <c r="Q32" s="23">
        <f t="shared" si="3"/>
        <v>42.894979272224781</v>
      </c>
    </row>
    <row r="33" spans="1:17" ht="30" x14ac:dyDescent="0.25">
      <c r="A33" s="5"/>
      <c r="B33" s="16" t="s">
        <v>38</v>
      </c>
      <c r="C33" s="16">
        <v>2006</v>
      </c>
      <c r="D33" s="16">
        <v>2006</v>
      </c>
      <c r="E33" s="16">
        <v>2006</v>
      </c>
      <c r="F33" s="16" t="s">
        <v>18</v>
      </c>
      <c r="G33" s="16" t="s">
        <v>19</v>
      </c>
      <c r="H33" s="16" t="s">
        <v>20</v>
      </c>
      <c r="I33" s="16" t="s">
        <v>21</v>
      </c>
      <c r="J33" s="23">
        <v>122.15</v>
      </c>
      <c r="K33" s="5">
        <v>2</v>
      </c>
      <c r="L33" s="23">
        <f t="shared" si="0"/>
        <v>124.15</v>
      </c>
      <c r="M33" s="23">
        <v>123.9</v>
      </c>
      <c r="N33" s="5">
        <v>4</v>
      </c>
      <c r="O33" s="23">
        <f t="shared" si="1"/>
        <v>127.9</v>
      </c>
      <c r="P33" s="23">
        <f t="shared" si="2"/>
        <v>124.15</v>
      </c>
      <c r="Q33" s="23">
        <f t="shared" si="3"/>
        <v>42.964071856287426</v>
      </c>
    </row>
    <row r="34" spans="1:17" ht="30" x14ac:dyDescent="0.25">
      <c r="A34" s="5"/>
      <c r="B34" s="16" t="s">
        <v>158</v>
      </c>
      <c r="C34" s="16">
        <v>2003</v>
      </c>
      <c r="D34" s="16">
        <v>2003</v>
      </c>
      <c r="E34" s="16">
        <v>2003</v>
      </c>
      <c r="F34" s="16">
        <v>2</v>
      </c>
      <c r="G34" s="16" t="s">
        <v>47</v>
      </c>
      <c r="H34" s="16" t="s">
        <v>73</v>
      </c>
      <c r="I34" s="16" t="s">
        <v>74</v>
      </c>
      <c r="J34" s="23">
        <v>121.33</v>
      </c>
      <c r="K34" s="5">
        <v>4</v>
      </c>
      <c r="L34" s="23">
        <f t="shared" si="0"/>
        <v>125.33</v>
      </c>
      <c r="M34" s="23">
        <v>127.45</v>
      </c>
      <c r="N34" s="5">
        <v>0</v>
      </c>
      <c r="O34" s="23">
        <f t="shared" si="1"/>
        <v>127.45</v>
      </c>
      <c r="P34" s="23">
        <f t="shared" si="2"/>
        <v>125.33</v>
      </c>
      <c r="Q34" s="23">
        <f t="shared" si="3"/>
        <v>44.322892676186079</v>
      </c>
    </row>
    <row r="35" spans="1:17" x14ac:dyDescent="0.25">
      <c r="A35" s="5"/>
      <c r="B35" s="16" t="s">
        <v>206</v>
      </c>
      <c r="C35" s="16">
        <v>2007</v>
      </c>
      <c r="D35" s="16">
        <v>2007</v>
      </c>
      <c r="E35" s="16">
        <v>2007</v>
      </c>
      <c r="F35" s="16">
        <v>3</v>
      </c>
      <c r="G35" s="16" t="s">
        <v>12</v>
      </c>
      <c r="H35" s="16" t="s">
        <v>13</v>
      </c>
      <c r="I35" s="16" t="s">
        <v>14</v>
      </c>
      <c r="J35" s="23">
        <v>127.26</v>
      </c>
      <c r="K35" s="5">
        <v>0</v>
      </c>
      <c r="L35" s="23">
        <f t="shared" si="0"/>
        <v>127.26</v>
      </c>
      <c r="M35" s="23">
        <v>125.53</v>
      </c>
      <c r="N35" s="5">
        <v>0</v>
      </c>
      <c r="O35" s="23">
        <f t="shared" si="1"/>
        <v>125.53</v>
      </c>
      <c r="P35" s="23">
        <f t="shared" si="2"/>
        <v>125.53</v>
      </c>
      <c r="Q35" s="23">
        <f t="shared" si="3"/>
        <v>44.553201289728236</v>
      </c>
    </row>
    <row r="36" spans="1:17" x14ac:dyDescent="0.25">
      <c r="A36" s="5"/>
      <c r="B36" s="16" t="s">
        <v>36</v>
      </c>
      <c r="C36" s="16">
        <v>2006</v>
      </c>
      <c r="D36" s="16">
        <v>2006</v>
      </c>
      <c r="E36" s="16">
        <v>2006</v>
      </c>
      <c r="F36" s="16">
        <v>2</v>
      </c>
      <c r="G36" s="16" t="s">
        <v>12</v>
      </c>
      <c r="H36" s="16" t="s">
        <v>13</v>
      </c>
      <c r="I36" s="16" t="s">
        <v>14</v>
      </c>
      <c r="J36" s="23">
        <v>121.46</v>
      </c>
      <c r="K36" s="5">
        <v>6</v>
      </c>
      <c r="L36" s="23">
        <f t="shared" si="0"/>
        <v>127.46</v>
      </c>
      <c r="M36" s="23">
        <v>125.23</v>
      </c>
      <c r="N36" s="5">
        <v>58</v>
      </c>
      <c r="O36" s="23">
        <f t="shared" si="1"/>
        <v>183.23000000000002</v>
      </c>
      <c r="P36" s="23">
        <f t="shared" si="2"/>
        <v>127.46</v>
      </c>
      <c r="Q36" s="23">
        <f t="shared" si="3"/>
        <v>46.775679410409936</v>
      </c>
    </row>
    <row r="37" spans="1:17" ht="30" x14ac:dyDescent="0.25">
      <c r="A37" s="5"/>
      <c r="B37" s="16" t="s">
        <v>52</v>
      </c>
      <c r="C37" s="16">
        <v>2005</v>
      </c>
      <c r="D37" s="16">
        <v>2004</v>
      </c>
      <c r="E37" s="16">
        <v>2004</v>
      </c>
      <c r="F37" s="16">
        <v>3</v>
      </c>
      <c r="G37" s="16" t="s">
        <v>12</v>
      </c>
      <c r="H37" s="16" t="s">
        <v>53</v>
      </c>
      <c r="I37" s="16" t="s">
        <v>54</v>
      </c>
      <c r="J37" s="23">
        <v>130.49</v>
      </c>
      <c r="K37" s="5">
        <v>2</v>
      </c>
      <c r="L37" s="23">
        <f t="shared" si="0"/>
        <v>132.49</v>
      </c>
      <c r="M37" s="23">
        <v>134.12</v>
      </c>
      <c r="N37" s="5">
        <v>2</v>
      </c>
      <c r="O37" s="23">
        <f t="shared" si="1"/>
        <v>136.12</v>
      </c>
      <c r="P37" s="23">
        <f t="shared" si="2"/>
        <v>132.49</v>
      </c>
      <c r="Q37" s="23">
        <f t="shared" si="3"/>
        <v>52.567941040994938</v>
      </c>
    </row>
    <row r="38" spans="1:17" ht="30" x14ac:dyDescent="0.25">
      <c r="A38" s="5"/>
      <c r="B38" s="16" t="s">
        <v>170</v>
      </c>
      <c r="C38" s="16">
        <v>2006</v>
      </c>
      <c r="D38" s="16">
        <v>2006</v>
      </c>
      <c r="E38" s="16">
        <v>2006</v>
      </c>
      <c r="F38" s="16" t="s">
        <v>24</v>
      </c>
      <c r="G38" s="16" t="s">
        <v>47</v>
      </c>
      <c r="H38" s="16" t="s">
        <v>47</v>
      </c>
      <c r="I38" s="16" t="s">
        <v>74</v>
      </c>
      <c r="J38" s="23">
        <v>143.55000000000001</v>
      </c>
      <c r="K38" s="5">
        <v>8</v>
      </c>
      <c r="L38" s="23">
        <f t="shared" si="0"/>
        <v>151.55000000000001</v>
      </c>
      <c r="M38" s="23">
        <v>127.23</v>
      </c>
      <c r="N38" s="5">
        <v>8</v>
      </c>
      <c r="O38" s="23">
        <f t="shared" si="1"/>
        <v>135.23000000000002</v>
      </c>
      <c r="P38" s="23">
        <f t="shared" si="2"/>
        <v>135.23000000000002</v>
      </c>
      <c r="Q38" s="23">
        <f t="shared" si="3"/>
        <v>55.723169046522358</v>
      </c>
    </row>
    <row r="39" spans="1:17" ht="30" x14ac:dyDescent="0.25">
      <c r="A39" s="5"/>
      <c r="B39" s="16" t="s">
        <v>103</v>
      </c>
      <c r="C39" s="16">
        <v>2006</v>
      </c>
      <c r="D39" s="16">
        <v>2006</v>
      </c>
      <c r="E39" s="16">
        <v>2006</v>
      </c>
      <c r="F39" s="16">
        <v>3</v>
      </c>
      <c r="G39" s="16" t="s">
        <v>12</v>
      </c>
      <c r="H39" s="16" t="s">
        <v>258</v>
      </c>
      <c r="I39" s="16" t="s">
        <v>54</v>
      </c>
      <c r="J39" s="23">
        <v>140.34</v>
      </c>
      <c r="K39" s="5">
        <v>2</v>
      </c>
      <c r="L39" s="23">
        <f t="shared" si="0"/>
        <v>142.34</v>
      </c>
      <c r="M39" s="23">
        <v>135.84</v>
      </c>
      <c r="N39" s="5">
        <v>2</v>
      </c>
      <c r="O39" s="23">
        <f t="shared" si="1"/>
        <v>137.84</v>
      </c>
      <c r="P39" s="23">
        <f t="shared" si="2"/>
        <v>137.84</v>
      </c>
      <c r="Q39" s="23">
        <f t="shared" si="3"/>
        <v>58.728696453247352</v>
      </c>
    </row>
    <row r="40" spans="1:17" ht="30" x14ac:dyDescent="0.25">
      <c r="A40" s="5"/>
      <c r="B40" s="16" t="s">
        <v>61</v>
      </c>
      <c r="C40" s="16">
        <v>2005</v>
      </c>
      <c r="D40" s="16">
        <v>2005</v>
      </c>
      <c r="E40" s="16">
        <v>2005</v>
      </c>
      <c r="F40" s="16">
        <v>3</v>
      </c>
      <c r="G40" s="16" t="s">
        <v>12</v>
      </c>
      <c r="H40" s="16" t="s">
        <v>53</v>
      </c>
      <c r="I40" s="16" t="s">
        <v>54</v>
      </c>
      <c r="J40" s="23">
        <v>137.94</v>
      </c>
      <c r="K40" s="5">
        <v>0</v>
      </c>
      <c r="L40" s="23">
        <f t="shared" si="0"/>
        <v>137.94</v>
      </c>
      <c r="M40" s="23">
        <v>145.91</v>
      </c>
      <c r="N40" s="5">
        <v>4</v>
      </c>
      <c r="O40" s="23">
        <f t="shared" si="1"/>
        <v>149.91</v>
      </c>
      <c r="P40" s="23">
        <f t="shared" si="2"/>
        <v>137.94</v>
      </c>
      <c r="Q40" s="23">
        <f t="shared" si="3"/>
        <v>58.843850760018412</v>
      </c>
    </row>
    <row r="41" spans="1:17" x14ac:dyDescent="0.25">
      <c r="A41" s="5"/>
      <c r="B41" s="16" t="s">
        <v>150</v>
      </c>
      <c r="C41" s="16">
        <v>2003</v>
      </c>
      <c r="D41" s="16">
        <v>2003</v>
      </c>
      <c r="E41" s="16">
        <v>2003</v>
      </c>
      <c r="F41" s="16">
        <v>3</v>
      </c>
      <c r="G41" s="16" t="s">
        <v>12</v>
      </c>
      <c r="H41" s="16" t="s">
        <v>13</v>
      </c>
      <c r="I41" s="16" t="s">
        <v>14</v>
      </c>
      <c r="J41" s="23">
        <v>144.81</v>
      </c>
      <c r="K41" s="5">
        <v>8</v>
      </c>
      <c r="L41" s="23">
        <f t="shared" si="0"/>
        <v>152.81</v>
      </c>
      <c r="M41" s="23">
        <v>138.25</v>
      </c>
      <c r="N41" s="5">
        <v>0</v>
      </c>
      <c r="O41" s="23">
        <f t="shared" si="1"/>
        <v>138.25</v>
      </c>
      <c r="P41" s="23">
        <f t="shared" si="2"/>
        <v>138.25</v>
      </c>
      <c r="Q41" s="23">
        <f t="shared" si="3"/>
        <v>59.200829111008744</v>
      </c>
    </row>
    <row r="42" spans="1:17" ht="60" x14ac:dyDescent="0.25">
      <c r="A42" s="5"/>
      <c r="B42" s="16" t="s">
        <v>76</v>
      </c>
      <c r="C42" s="16">
        <v>2007</v>
      </c>
      <c r="D42" s="16">
        <v>2007</v>
      </c>
      <c r="E42" s="16">
        <v>2007</v>
      </c>
      <c r="F42" s="16" t="s">
        <v>18</v>
      </c>
      <c r="G42" s="16" t="s">
        <v>19</v>
      </c>
      <c r="H42" s="16" t="s">
        <v>77</v>
      </c>
      <c r="I42" s="16" t="s">
        <v>31</v>
      </c>
      <c r="J42" s="23">
        <v>136.88999999999999</v>
      </c>
      <c r="K42" s="5">
        <v>2</v>
      </c>
      <c r="L42" s="23">
        <f t="shared" ref="L42:L56" si="4">J42+K42</f>
        <v>138.88999999999999</v>
      </c>
      <c r="M42" s="23">
        <v>134.38999999999999</v>
      </c>
      <c r="N42" s="5">
        <v>4</v>
      </c>
      <c r="O42" s="23">
        <f t="shared" ref="O42:O55" si="5">M42+N42</f>
        <v>138.38999999999999</v>
      </c>
      <c r="P42" s="23">
        <f t="shared" ref="P42:P56" si="6">MIN(O42,L42)</f>
        <v>138.38999999999999</v>
      </c>
      <c r="Q42" s="23">
        <f t="shared" ref="Q42:Q62" si="7">IF( AND(ISNUMBER(P$10),ISNUMBER(P42)),(P42-P$10)/P$10*100,"")</f>
        <v>59.362045140488227</v>
      </c>
    </row>
    <row r="43" spans="1:17" x14ac:dyDescent="0.25">
      <c r="A43" s="5"/>
      <c r="B43" s="16" t="s">
        <v>178</v>
      </c>
      <c r="C43" s="16">
        <v>2004</v>
      </c>
      <c r="D43" s="16">
        <v>2004</v>
      </c>
      <c r="E43" s="16">
        <v>2004</v>
      </c>
      <c r="F43" s="16" t="s">
        <v>18</v>
      </c>
      <c r="G43" s="16" t="s">
        <v>12</v>
      </c>
      <c r="H43" s="16" t="s">
        <v>13</v>
      </c>
      <c r="I43" s="16" t="s">
        <v>14</v>
      </c>
      <c r="J43" s="23">
        <v>153.71</v>
      </c>
      <c r="K43" s="5">
        <v>10</v>
      </c>
      <c r="L43" s="23">
        <f t="shared" si="4"/>
        <v>163.71</v>
      </c>
      <c r="M43" s="23">
        <v>134.62</v>
      </c>
      <c r="N43" s="5">
        <v>8</v>
      </c>
      <c r="O43" s="23">
        <f t="shared" si="5"/>
        <v>142.62</v>
      </c>
      <c r="P43" s="23">
        <f t="shared" si="6"/>
        <v>142.62</v>
      </c>
      <c r="Q43" s="23">
        <f t="shared" si="7"/>
        <v>64.233072316904654</v>
      </c>
    </row>
    <row r="44" spans="1:17" ht="30" x14ac:dyDescent="0.25">
      <c r="A44" s="5"/>
      <c r="B44" s="16" t="s">
        <v>23</v>
      </c>
      <c r="C44" s="16">
        <v>2007</v>
      </c>
      <c r="D44" s="16">
        <v>2007</v>
      </c>
      <c r="E44" s="16">
        <v>2007</v>
      </c>
      <c r="F44" s="16" t="s">
        <v>18</v>
      </c>
      <c r="G44" s="16" t="s">
        <v>19</v>
      </c>
      <c r="H44" s="16" t="s">
        <v>20</v>
      </c>
      <c r="I44" s="16" t="s">
        <v>21</v>
      </c>
      <c r="J44" s="23">
        <v>137.27000000000001</v>
      </c>
      <c r="K44" s="5">
        <v>6</v>
      </c>
      <c r="L44" s="23">
        <f t="shared" si="4"/>
        <v>143.27000000000001</v>
      </c>
      <c r="M44" s="23">
        <v>148.91</v>
      </c>
      <c r="N44" s="5">
        <v>2</v>
      </c>
      <c r="O44" s="23">
        <f t="shared" si="5"/>
        <v>150.91</v>
      </c>
      <c r="P44" s="23">
        <f t="shared" si="6"/>
        <v>143.27000000000001</v>
      </c>
      <c r="Q44" s="23">
        <f t="shared" si="7"/>
        <v>64.981575310916625</v>
      </c>
    </row>
    <row r="45" spans="1:17" ht="45" x14ac:dyDescent="0.25">
      <c r="A45" s="5"/>
      <c r="B45" s="16" t="s">
        <v>180</v>
      </c>
      <c r="C45" s="16">
        <v>2008</v>
      </c>
      <c r="D45" s="16">
        <v>2008</v>
      </c>
      <c r="E45" s="16">
        <v>2008</v>
      </c>
      <c r="F45" s="16" t="s">
        <v>18</v>
      </c>
      <c r="G45" s="16" t="s">
        <v>43</v>
      </c>
      <c r="H45" s="16" t="s">
        <v>13</v>
      </c>
      <c r="I45" s="16" t="s">
        <v>14</v>
      </c>
      <c r="J45" s="23">
        <v>143.9</v>
      </c>
      <c r="K45" s="5">
        <v>2</v>
      </c>
      <c r="L45" s="23">
        <f t="shared" si="4"/>
        <v>145.9</v>
      </c>
      <c r="M45" s="23">
        <v>149.78</v>
      </c>
      <c r="N45" s="5">
        <v>2</v>
      </c>
      <c r="O45" s="23">
        <f t="shared" si="5"/>
        <v>151.78</v>
      </c>
      <c r="P45" s="23">
        <f t="shared" si="6"/>
        <v>145.9</v>
      </c>
      <c r="Q45" s="23">
        <f t="shared" si="7"/>
        <v>68.010133578995863</v>
      </c>
    </row>
    <row r="46" spans="1:17" x14ac:dyDescent="0.25">
      <c r="A46" s="5"/>
      <c r="B46" s="16" t="s">
        <v>26</v>
      </c>
      <c r="C46" s="16">
        <v>2006</v>
      </c>
      <c r="D46" s="16">
        <v>2006</v>
      </c>
      <c r="E46" s="16">
        <v>2006</v>
      </c>
      <c r="F46" s="16" t="s">
        <v>18</v>
      </c>
      <c r="G46" s="16" t="s">
        <v>12</v>
      </c>
      <c r="H46" s="16" t="s">
        <v>13</v>
      </c>
      <c r="I46" s="16" t="s">
        <v>118</v>
      </c>
      <c r="J46" s="23">
        <v>149.27000000000001</v>
      </c>
      <c r="K46" s="5">
        <v>108</v>
      </c>
      <c r="L46" s="23">
        <f t="shared" si="4"/>
        <v>257.27</v>
      </c>
      <c r="M46" s="23">
        <v>141.93</v>
      </c>
      <c r="N46" s="5">
        <v>6</v>
      </c>
      <c r="O46" s="23">
        <f t="shared" si="5"/>
        <v>147.93</v>
      </c>
      <c r="P46" s="23">
        <f t="shared" si="6"/>
        <v>147.93</v>
      </c>
      <c r="Q46" s="23">
        <f t="shared" si="7"/>
        <v>70.347766006448637</v>
      </c>
    </row>
    <row r="47" spans="1:17" ht="30" x14ac:dyDescent="0.25">
      <c r="A47" s="5"/>
      <c r="B47" s="16" t="s">
        <v>194</v>
      </c>
      <c r="C47" s="16">
        <v>2004</v>
      </c>
      <c r="D47" s="16">
        <v>2004</v>
      </c>
      <c r="E47" s="16">
        <v>2004</v>
      </c>
      <c r="F47" s="16" t="s">
        <v>24</v>
      </c>
      <c r="G47" s="16" t="s">
        <v>47</v>
      </c>
      <c r="H47" s="16" t="s">
        <v>73</v>
      </c>
      <c r="I47" s="16" t="s">
        <v>196</v>
      </c>
      <c r="J47" s="23">
        <v>154.81</v>
      </c>
      <c r="K47" s="5">
        <v>62</v>
      </c>
      <c r="L47" s="23">
        <f t="shared" si="4"/>
        <v>216.81</v>
      </c>
      <c r="M47" s="23">
        <v>139.6</v>
      </c>
      <c r="N47" s="5">
        <v>12</v>
      </c>
      <c r="O47" s="23">
        <f t="shared" si="5"/>
        <v>151.6</v>
      </c>
      <c r="P47" s="23">
        <f t="shared" si="6"/>
        <v>151.6</v>
      </c>
      <c r="Q47" s="23">
        <f t="shared" si="7"/>
        <v>74.573929064947023</v>
      </c>
    </row>
    <row r="48" spans="1:17" ht="60" x14ac:dyDescent="0.25">
      <c r="A48" s="5"/>
      <c r="B48" s="16" t="s">
        <v>156</v>
      </c>
      <c r="C48" s="16">
        <v>2007</v>
      </c>
      <c r="D48" s="16">
        <v>2007</v>
      </c>
      <c r="E48" s="16">
        <v>2007</v>
      </c>
      <c r="F48" s="16">
        <v>2</v>
      </c>
      <c r="G48" s="16" t="s">
        <v>47</v>
      </c>
      <c r="H48" s="16" t="s">
        <v>73</v>
      </c>
      <c r="I48" s="16" t="s">
        <v>65</v>
      </c>
      <c r="J48" s="23">
        <v>143.69</v>
      </c>
      <c r="K48" s="5">
        <v>8</v>
      </c>
      <c r="L48" s="23">
        <f t="shared" si="4"/>
        <v>151.69</v>
      </c>
      <c r="M48" s="23">
        <v>146.09</v>
      </c>
      <c r="N48" s="5">
        <v>54</v>
      </c>
      <c r="O48" s="23">
        <f t="shared" si="5"/>
        <v>200.09</v>
      </c>
      <c r="P48" s="23">
        <f t="shared" si="6"/>
        <v>151.69</v>
      </c>
      <c r="Q48" s="23">
        <f t="shared" si="7"/>
        <v>74.677567941040991</v>
      </c>
    </row>
    <row r="49" spans="1:17" x14ac:dyDescent="0.25">
      <c r="A49" s="5"/>
      <c r="B49" s="16" t="s">
        <v>208</v>
      </c>
      <c r="C49" s="16">
        <v>2006</v>
      </c>
      <c r="D49" s="16">
        <v>2006</v>
      </c>
      <c r="E49" s="16">
        <v>2006</v>
      </c>
      <c r="F49" s="16">
        <v>3</v>
      </c>
      <c r="G49" s="16" t="s">
        <v>12</v>
      </c>
      <c r="H49" s="16" t="s">
        <v>13</v>
      </c>
      <c r="I49" s="16" t="s">
        <v>14</v>
      </c>
      <c r="J49" s="23">
        <v>139.81</v>
      </c>
      <c r="K49" s="5">
        <v>12</v>
      </c>
      <c r="L49" s="23">
        <f t="shared" si="4"/>
        <v>151.81</v>
      </c>
      <c r="M49" s="23">
        <v>133.79</v>
      </c>
      <c r="N49" s="5">
        <v>56</v>
      </c>
      <c r="O49" s="23">
        <f t="shared" si="5"/>
        <v>189.79</v>
      </c>
      <c r="P49" s="23">
        <f t="shared" si="6"/>
        <v>151.81</v>
      </c>
      <c r="Q49" s="23">
        <f t="shared" si="7"/>
        <v>74.81575310916628</v>
      </c>
    </row>
    <row r="50" spans="1:17" ht="30" x14ac:dyDescent="0.25">
      <c r="A50" s="5"/>
      <c r="B50" s="16" t="s">
        <v>164</v>
      </c>
      <c r="C50" s="16">
        <v>2007</v>
      </c>
      <c r="D50" s="16">
        <v>2007</v>
      </c>
      <c r="E50" s="16">
        <v>2007</v>
      </c>
      <c r="F50" s="16" t="s">
        <v>18</v>
      </c>
      <c r="G50" s="16" t="s">
        <v>19</v>
      </c>
      <c r="H50" s="16" t="s">
        <v>20</v>
      </c>
      <c r="I50" s="16" t="s">
        <v>21</v>
      </c>
      <c r="J50" s="23">
        <v>157.41999999999999</v>
      </c>
      <c r="K50" s="5">
        <v>4</v>
      </c>
      <c r="L50" s="23">
        <f t="shared" si="4"/>
        <v>161.41999999999999</v>
      </c>
      <c r="M50" s="23">
        <v>151.9</v>
      </c>
      <c r="N50" s="5">
        <v>0</v>
      </c>
      <c r="O50" s="23">
        <f t="shared" si="5"/>
        <v>151.9</v>
      </c>
      <c r="P50" s="23">
        <f t="shared" si="6"/>
        <v>151.9</v>
      </c>
      <c r="Q50" s="23">
        <f t="shared" si="7"/>
        <v>74.919391985260248</v>
      </c>
    </row>
    <row r="51" spans="1:17" ht="30" x14ac:dyDescent="0.25">
      <c r="A51" s="5"/>
      <c r="B51" s="16" t="s">
        <v>112</v>
      </c>
      <c r="C51" s="16">
        <v>2008</v>
      </c>
      <c r="D51" s="16">
        <v>2008</v>
      </c>
      <c r="E51" s="16">
        <v>2008</v>
      </c>
      <c r="F51" s="16" t="s">
        <v>18</v>
      </c>
      <c r="G51" s="16" t="s">
        <v>19</v>
      </c>
      <c r="H51" s="16" t="s">
        <v>20</v>
      </c>
      <c r="I51" s="16" t="s">
        <v>21</v>
      </c>
      <c r="J51" s="23">
        <v>171.71</v>
      </c>
      <c r="K51" s="5">
        <v>4</v>
      </c>
      <c r="L51" s="23">
        <f t="shared" si="4"/>
        <v>175.71</v>
      </c>
      <c r="M51" s="23">
        <v>151.09</v>
      </c>
      <c r="N51" s="5">
        <v>6</v>
      </c>
      <c r="O51" s="23">
        <f t="shared" si="5"/>
        <v>157.09</v>
      </c>
      <c r="P51" s="23">
        <f t="shared" si="6"/>
        <v>157.09</v>
      </c>
      <c r="Q51" s="23">
        <f t="shared" si="7"/>
        <v>80.895900506678942</v>
      </c>
    </row>
    <row r="52" spans="1:17" ht="30" x14ac:dyDescent="0.25">
      <c r="A52" s="5"/>
      <c r="B52" s="16" t="s">
        <v>188</v>
      </c>
      <c r="C52" s="16">
        <v>2006</v>
      </c>
      <c r="D52" s="16">
        <v>2006</v>
      </c>
      <c r="E52" s="16">
        <v>2006</v>
      </c>
      <c r="F52" s="16" t="s">
        <v>18</v>
      </c>
      <c r="G52" s="16" t="s">
        <v>19</v>
      </c>
      <c r="H52" s="16" t="s">
        <v>20</v>
      </c>
      <c r="I52" s="16" t="s">
        <v>21</v>
      </c>
      <c r="J52" s="23">
        <v>158.27000000000001</v>
      </c>
      <c r="K52" s="5">
        <v>62</v>
      </c>
      <c r="L52" s="23">
        <f t="shared" si="4"/>
        <v>220.27</v>
      </c>
      <c r="M52" s="23">
        <v>154.88999999999999</v>
      </c>
      <c r="N52" s="5">
        <v>6</v>
      </c>
      <c r="O52" s="23">
        <f t="shared" si="5"/>
        <v>160.88999999999999</v>
      </c>
      <c r="P52" s="23">
        <f t="shared" si="6"/>
        <v>160.88999999999999</v>
      </c>
      <c r="Q52" s="23">
        <f t="shared" si="7"/>
        <v>85.271764163979711</v>
      </c>
    </row>
    <row r="53" spans="1:17" ht="60" x14ac:dyDescent="0.25">
      <c r="A53" s="5"/>
      <c r="B53" s="16" t="s">
        <v>204</v>
      </c>
      <c r="C53" s="16">
        <v>2007</v>
      </c>
      <c r="D53" s="16">
        <v>2007</v>
      </c>
      <c r="E53" s="16">
        <v>2007</v>
      </c>
      <c r="F53" s="16" t="s">
        <v>294</v>
      </c>
      <c r="G53" s="16" t="s">
        <v>47</v>
      </c>
      <c r="H53" s="16" t="s">
        <v>73</v>
      </c>
      <c r="I53" s="16" t="s">
        <v>65</v>
      </c>
      <c r="J53" s="23">
        <v>161.99</v>
      </c>
      <c r="K53" s="5">
        <v>4</v>
      </c>
      <c r="L53" s="23">
        <f t="shared" si="4"/>
        <v>165.99</v>
      </c>
      <c r="M53" s="23">
        <v>162.97</v>
      </c>
      <c r="N53" s="5">
        <v>0</v>
      </c>
      <c r="O53" s="23">
        <f t="shared" si="5"/>
        <v>162.97</v>
      </c>
      <c r="P53" s="23">
        <f t="shared" si="6"/>
        <v>162.97</v>
      </c>
      <c r="Q53" s="23">
        <f t="shared" si="7"/>
        <v>87.666973744818051</v>
      </c>
    </row>
    <row r="54" spans="1:17" ht="30" x14ac:dyDescent="0.25">
      <c r="A54" s="5"/>
      <c r="B54" s="16" t="s">
        <v>17</v>
      </c>
      <c r="C54" s="16">
        <v>2008</v>
      </c>
      <c r="D54" s="16">
        <v>2008</v>
      </c>
      <c r="E54" s="16">
        <v>2008</v>
      </c>
      <c r="F54" s="16" t="s">
        <v>18</v>
      </c>
      <c r="G54" s="16" t="s">
        <v>19</v>
      </c>
      <c r="H54" s="16" t="s">
        <v>20</v>
      </c>
      <c r="I54" s="16" t="s">
        <v>21</v>
      </c>
      <c r="J54" s="23">
        <v>167.28</v>
      </c>
      <c r="K54" s="5">
        <v>4</v>
      </c>
      <c r="L54" s="23">
        <f t="shared" si="4"/>
        <v>171.28</v>
      </c>
      <c r="M54" s="23">
        <v>223.29</v>
      </c>
      <c r="N54" s="5">
        <v>4</v>
      </c>
      <c r="O54" s="23">
        <f t="shared" si="5"/>
        <v>227.29</v>
      </c>
      <c r="P54" s="23">
        <f t="shared" si="6"/>
        <v>171.28</v>
      </c>
      <c r="Q54" s="23">
        <f t="shared" si="7"/>
        <v>97.236296637494235</v>
      </c>
    </row>
    <row r="55" spans="1:17" x14ac:dyDescent="0.25">
      <c r="A55" s="5"/>
      <c r="B55" s="16" t="s">
        <v>168</v>
      </c>
      <c r="C55" s="16">
        <v>2007</v>
      </c>
      <c r="D55" s="16">
        <v>2007</v>
      </c>
      <c r="E55" s="16">
        <v>2007</v>
      </c>
      <c r="F55" s="16" t="s">
        <v>18</v>
      </c>
      <c r="G55" s="16" t="s">
        <v>12</v>
      </c>
      <c r="H55" s="16" t="s">
        <v>13</v>
      </c>
      <c r="I55" s="16" t="s">
        <v>14</v>
      </c>
      <c r="J55" s="23">
        <v>163.80000000000001</v>
      </c>
      <c r="K55" s="5">
        <v>8</v>
      </c>
      <c r="L55" s="23">
        <f t="shared" si="4"/>
        <v>171.8</v>
      </c>
      <c r="M55" s="23">
        <v>209.29</v>
      </c>
      <c r="N55" s="5">
        <v>2</v>
      </c>
      <c r="O55" s="23">
        <f t="shared" si="5"/>
        <v>211.29</v>
      </c>
      <c r="P55" s="23">
        <f t="shared" si="6"/>
        <v>171.8</v>
      </c>
      <c r="Q55" s="23">
        <f t="shared" si="7"/>
        <v>97.835099032703837</v>
      </c>
    </row>
    <row r="56" spans="1:17" ht="30" x14ac:dyDescent="0.25">
      <c r="A56" s="5"/>
      <c r="B56" s="16" t="s">
        <v>172</v>
      </c>
      <c r="C56" s="16">
        <v>2004</v>
      </c>
      <c r="D56" s="16">
        <v>2004</v>
      </c>
      <c r="E56" s="16">
        <v>2004</v>
      </c>
      <c r="F56" s="16">
        <v>3</v>
      </c>
      <c r="G56" s="16" t="s">
        <v>19</v>
      </c>
      <c r="H56" s="16" t="s">
        <v>44</v>
      </c>
      <c r="I56" s="16" t="s">
        <v>31</v>
      </c>
      <c r="J56" s="23">
        <v>120.87</v>
      </c>
      <c r="K56" s="5">
        <v>54</v>
      </c>
      <c r="L56" s="23">
        <f t="shared" si="4"/>
        <v>174.87</v>
      </c>
      <c r="M56" s="23"/>
      <c r="N56" s="5"/>
      <c r="O56" s="23" t="s">
        <v>510</v>
      </c>
      <c r="P56" s="23">
        <f t="shared" si="6"/>
        <v>174.87</v>
      </c>
      <c r="Q56" s="23">
        <f t="shared" si="7"/>
        <v>101.37033625057576</v>
      </c>
    </row>
    <row r="57" spans="1:17" ht="45" x14ac:dyDescent="0.25">
      <c r="A57" s="5"/>
      <c r="B57" s="16" t="s">
        <v>145</v>
      </c>
      <c r="C57" s="16">
        <v>1997</v>
      </c>
      <c r="D57" s="16">
        <v>1997</v>
      </c>
      <c r="E57" s="16">
        <v>1997</v>
      </c>
      <c r="F57" s="16" t="s">
        <v>59</v>
      </c>
      <c r="G57" s="16" t="s">
        <v>12</v>
      </c>
      <c r="H57" s="16" t="s">
        <v>256</v>
      </c>
      <c r="I57" s="16" t="s">
        <v>257</v>
      </c>
      <c r="J57" s="23"/>
      <c r="K57" s="5"/>
      <c r="L57" s="23" t="s">
        <v>510</v>
      </c>
      <c r="M57" s="23"/>
      <c r="N57" s="5"/>
      <c r="O57" s="23" t="s">
        <v>510</v>
      </c>
      <c r="P57" s="23"/>
      <c r="Q57" s="23" t="str">
        <f t="shared" si="7"/>
        <v/>
      </c>
    </row>
    <row r="58" spans="1:17" ht="45" x14ac:dyDescent="0.25">
      <c r="A58" s="5"/>
      <c r="B58" s="16" t="s">
        <v>101</v>
      </c>
      <c r="C58" s="16">
        <v>2001</v>
      </c>
      <c r="D58" s="16">
        <v>2001</v>
      </c>
      <c r="E58" s="16">
        <v>2001</v>
      </c>
      <c r="F58" s="16">
        <v>1</v>
      </c>
      <c r="G58" s="16" t="s">
        <v>12</v>
      </c>
      <c r="H58" s="16" t="s">
        <v>256</v>
      </c>
      <c r="I58" s="16" t="s">
        <v>257</v>
      </c>
      <c r="J58" s="23"/>
      <c r="K58" s="5"/>
      <c r="L58" s="23" t="s">
        <v>510</v>
      </c>
      <c r="M58" s="23"/>
      <c r="N58" s="5"/>
      <c r="O58" s="23" t="s">
        <v>510</v>
      </c>
      <c r="P58" s="23"/>
      <c r="Q58" s="23" t="str">
        <f t="shared" si="7"/>
        <v/>
      </c>
    </row>
    <row r="59" spans="1:17" ht="45" x14ac:dyDescent="0.25">
      <c r="A59" s="5"/>
      <c r="B59" s="16" t="s">
        <v>143</v>
      </c>
      <c r="C59" s="16">
        <v>2000</v>
      </c>
      <c r="D59" s="16">
        <v>2000</v>
      </c>
      <c r="E59" s="16">
        <v>2000</v>
      </c>
      <c r="F59" s="16">
        <v>1</v>
      </c>
      <c r="G59" s="16" t="s">
        <v>12</v>
      </c>
      <c r="H59" s="16" t="s">
        <v>256</v>
      </c>
      <c r="I59" s="16" t="s">
        <v>257</v>
      </c>
      <c r="J59" s="23"/>
      <c r="K59" s="5"/>
      <c r="L59" s="23" t="s">
        <v>510</v>
      </c>
      <c r="M59" s="23"/>
      <c r="N59" s="5"/>
      <c r="O59" s="23" t="s">
        <v>510</v>
      </c>
      <c r="P59" s="23"/>
      <c r="Q59" s="23" t="str">
        <f t="shared" si="7"/>
        <v/>
      </c>
    </row>
    <row r="60" spans="1:17" x14ac:dyDescent="0.25">
      <c r="A60" s="5"/>
      <c r="B60" s="16" t="s">
        <v>212</v>
      </c>
      <c r="C60" s="16">
        <v>2009</v>
      </c>
      <c r="D60" s="16">
        <v>2009</v>
      </c>
      <c r="E60" s="16">
        <v>2009</v>
      </c>
      <c r="F60" s="16" t="s">
        <v>18</v>
      </c>
      <c r="G60" s="16" t="s">
        <v>12</v>
      </c>
      <c r="H60" s="16" t="s">
        <v>13</v>
      </c>
      <c r="I60" s="16" t="s">
        <v>14</v>
      </c>
      <c r="J60" s="23"/>
      <c r="K60" s="5"/>
      <c r="L60" s="23" t="s">
        <v>510</v>
      </c>
      <c r="M60" s="23"/>
      <c r="N60" s="5"/>
      <c r="O60" s="23" t="s">
        <v>510</v>
      </c>
      <c r="P60" s="23"/>
      <c r="Q60" s="23" t="str">
        <f t="shared" si="7"/>
        <v/>
      </c>
    </row>
    <row r="61" spans="1:17" ht="30" x14ac:dyDescent="0.25">
      <c r="A61" s="5"/>
      <c r="B61" s="16" t="s">
        <v>135</v>
      </c>
      <c r="C61" s="16">
        <v>1998</v>
      </c>
      <c r="D61" s="16">
        <v>1998</v>
      </c>
      <c r="E61" s="16">
        <v>1998</v>
      </c>
      <c r="F61" s="16">
        <v>3</v>
      </c>
      <c r="G61" s="16" t="s">
        <v>12</v>
      </c>
      <c r="H61" s="16" t="s">
        <v>53</v>
      </c>
      <c r="I61" s="16" t="s">
        <v>99</v>
      </c>
      <c r="J61" s="23"/>
      <c r="K61" s="5"/>
      <c r="L61" s="23" t="s">
        <v>510</v>
      </c>
      <c r="M61" s="23"/>
      <c r="N61" s="5"/>
      <c r="O61" s="23" t="s">
        <v>510</v>
      </c>
      <c r="P61" s="23"/>
      <c r="Q61" s="23" t="str">
        <f t="shared" si="7"/>
        <v/>
      </c>
    </row>
    <row r="62" spans="1:17" ht="60" x14ac:dyDescent="0.25">
      <c r="A62" s="5"/>
      <c r="B62" s="16" t="s">
        <v>202</v>
      </c>
      <c r="C62" s="16">
        <v>2007</v>
      </c>
      <c r="D62" s="16">
        <v>2007</v>
      </c>
      <c r="E62" s="16">
        <v>2007</v>
      </c>
      <c r="F62" s="16">
        <v>3</v>
      </c>
      <c r="G62" s="16" t="s">
        <v>19</v>
      </c>
      <c r="H62" s="16" t="s">
        <v>77</v>
      </c>
      <c r="I62" s="16" t="s">
        <v>31</v>
      </c>
      <c r="J62" s="23"/>
      <c r="K62" s="5"/>
      <c r="L62" s="23" t="s">
        <v>510</v>
      </c>
      <c r="M62" s="23"/>
      <c r="N62" s="5"/>
      <c r="O62" s="23" t="s">
        <v>510</v>
      </c>
      <c r="P62" s="23"/>
      <c r="Q62" s="23" t="str">
        <f t="shared" si="7"/>
        <v/>
      </c>
    </row>
    <row r="64" spans="1:17" ht="18.75" x14ac:dyDescent="0.25">
      <c r="A64" s="52" t="s">
        <v>511</v>
      </c>
      <c r="B64" s="52"/>
      <c r="C64" s="52"/>
      <c r="D64" s="52"/>
      <c r="E64" s="52"/>
      <c r="F64" s="52"/>
      <c r="G64" s="52"/>
      <c r="H64" s="52"/>
      <c r="I64" s="52"/>
      <c r="J64" s="52"/>
    </row>
    <row r="65" spans="1:17" x14ac:dyDescent="0.25">
      <c r="A65" s="67" t="s">
        <v>501</v>
      </c>
      <c r="B65" s="67" t="s">
        <v>1</v>
      </c>
      <c r="C65" s="67" t="s">
        <v>2</v>
      </c>
      <c r="D65" s="67" t="s">
        <v>225</v>
      </c>
      <c r="E65" s="67" t="s">
        <v>226</v>
      </c>
      <c r="F65" s="67" t="s">
        <v>3</v>
      </c>
      <c r="G65" s="67" t="s">
        <v>4</v>
      </c>
      <c r="H65" s="67" t="s">
        <v>5</v>
      </c>
      <c r="I65" s="67" t="s">
        <v>6</v>
      </c>
      <c r="J65" s="69" t="s">
        <v>503</v>
      </c>
      <c r="K65" s="70"/>
      <c r="L65" s="71"/>
      <c r="M65" s="69" t="s">
        <v>507</v>
      </c>
      <c r="N65" s="70"/>
      <c r="O65" s="71"/>
      <c r="P65" s="67" t="s">
        <v>508</v>
      </c>
      <c r="Q65" s="67" t="s">
        <v>509</v>
      </c>
    </row>
    <row r="66" spans="1:17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18" t="s">
        <v>504</v>
      </c>
      <c r="K66" s="18" t="s">
        <v>505</v>
      </c>
      <c r="L66" s="18" t="s">
        <v>506</v>
      </c>
      <c r="M66" s="18" t="s">
        <v>504</v>
      </c>
      <c r="N66" s="18" t="s">
        <v>505</v>
      </c>
      <c r="O66" s="18" t="s">
        <v>506</v>
      </c>
      <c r="P66" s="68"/>
      <c r="Q66" s="68"/>
    </row>
    <row r="67" spans="1:17" ht="60" x14ac:dyDescent="0.25">
      <c r="A67" s="20"/>
      <c r="B67" s="21" t="s">
        <v>512</v>
      </c>
      <c r="C67" s="21" t="s">
        <v>513</v>
      </c>
      <c r="D67" s="21">
        <v>2004</v>
      </c>
      <c r="E67" s="21">
        <v>2004</v>
      </c>
      <c r="F67" s="21" t="s">
        <v>514</v>
      </c>
      <c r="G67" s="21" t="s">
        <v>19</v>
      </c>
      <c r="H67" s="21" t="s">
        <v>30</v>
      </c>
      <c r="I67" s="21" t="s">
        <v>31</v>
      </c>
      <c r="J67" s="22">
        <v>107.28</v>
      </c>
      <c r="K67" s="20">
        <v>0</v>
      </c>
      <c r="L67" s="22">
        <f t="shared" ref="L67:L84" si="8">J67+K67</f>
        <v>107.28</v>
      </c>
      <c r="M67" s="22">
        <v>109.61</v>
      </c>
      <c r="N67" s="20">
        <v>8</v>
      </c>
      <c r="O67" s="22">
        <f t="shared" ref="O67:O77" si="9">M67+N67</f>
        <v>117.61</v>
      </c>
      <c r="P67" s="22">
        <f t="shared" ref="P67:P84" si="10">MIN(O67,L67)</f>
        <v>107.28</v>
      </c>
      <c r="Q67" s="22">
        <f t="shared" ref="Q67:Q85" si="11">IF( AND(ISNUMBER(P$67),ISNUMBER(P67)),(P67-P$67)/P$67*100,"")</f>
        <v>0</v>
      </c>
    </row>
    <row r="68" spans="1:17" ht="30" x14ac:dyDescent="0.25">
      <c r="A68" s="5"/>
      <c r="B68" s="16" t="s">
        <v>515</v>
      </c>
      <c r="C68" s="16" t="s">
        <v>516</v>
      </c>
      <c r="D68" s="16">
        <v>1982</v>
      </c>
      <c r="E68" s="16">
        <v>1980</v>
      </c>
      <c r="F68" s="16" t="s">
        <v>517</v>
      </c>
      <c r="G68" s="16" t="s">
        <v>12</v>
      </c>
      <c r="H68" s="16" t="s">
        <v>13</v>
      </c>
      <c r="I68" s="16" t="s">
        <v>118</v>
      </c>
      <c r="J68" s="23">
        <v>113.41</v>
      </c>
      <c r="K68" s="5">
        <v>0</v>
      </c>
      <c r="L68" s="23">
        <f t="shared" si="8"/>
        <v>113.41</v>
      </c>
      <c r="M68" s="23"/>
      <c r="N68" s="5"/>
      <c r="O68" s="23" t="s">
        <v>510</v>
      </c>
      <c r="P68" s="23">
        <f t="shared" si="10"/>
        <v>113.41</v>
      </c>
      <c r="Q68" s="23">
        <f t="shared" si="11"/>
        <v>5.7140193885160286</v>
      </c>
    </row>
    <row r="69" spans="1:17" ht="60" x14ac:dyDescent="0.25">
      <c r="A69" s="5"/>
      <c r="B69" s="16" t="s">
        <v>518</v>
      </c>
      <c r="C69" s="16" t="s">
        <v>519</v>
      </c>
      <c r="D69" s="16">
        <v>2002</v>
      </c>
      <c r="E69" s="16">
        <v>2002</v>
      </c>
      <c r="F69" s="16" t="s">
        <v>520</v>
      </c>
      <c r="G69" s="16" t="s">
        <v>19</v>
      </c>
      <c r="H69" s="16" t="s">
        <v>30</v>
      </c>
      <c r="I69" s="16" t="s">
        <v>31</v>
      </c>
      <c r="J69" s="23">
        <v>115.55</v>
      </c>
      <c r="K69" s="5">
        <v>4</v>
      </c>
      <c r="L69" s="23">
        <f t="shared" si="8"/>
        <v>119.55</v>
      </c>
      <c r="M69" s="23">
        <v>113.28</v>
      </c>
      <c r="N69" s="5">
        <v>2</v>
      </c>
      <c r="O69" s="23">
        <f t="shared" si="9"/>
        <v>115.28</v>
      </c>
      <c r="P69" s="23">
        <f t="shared" si="10"/>
        <v>115.28</v>
      </c>
      <c r="Q69" s="23">
        <f t="shared" si="11"/>
        <v>7.4571215510812818</v>
      </c>
    </row>
    <row r="70" spans="1:17" ht="45" x14ac:dyDescent="0.25">
      <c r="A70" s="5"/>
      <c r="B70" s="16" t="s">
        <v>521</v>
      </c>
      <c r="C70" s="16" t="s">
        <v>522</v>
      </c>
      <c r="D70" s="16">
        <v>1997</v>
      </c>
      <c r="E70" s="16">
        <v>1980</v>
      </c>
      <c r="F70" s="16" t="s">
        <v>523</v>
      </c>
      <c r="G70" s="16" t="s">
        <v>19</v>
      </c>
      <c r="H70" s="16" t="s">
        <v>366</v>
      </c>
      <c r="I70" s="16" t="s">
        <v>21</v>
      </c>
      <c r="J70" s="23">
        <v>117.92</v>
      </c>
      <c r="K70" s="5">
        <v>0</v>
      </c>
      <c r="L70" s="23">
        <f t="shared" si="8"/>
        <v>117.92</v>
      </c>
      <c r="M70" s="23">
        <v>117.87</v>
      </c>
      <c r="N70" s="5">
        <v>4</v>
      </c>
      <c r="O70" s="23">
        <f t="shared" si="9"/>
        <v>121.87</v>
      </c>
      <c r="P70" s="23">
        <f t="shared" si="10"/>
        <v>117.92</v>
      </c>
      <c r="Q70" s="23">
        <f t="shared" si="11"/>
        <v>9.9179716629381058</v>
      </c>
    </row>
    <row r="71" spans="1:17" ht="60" x14ac:dyDescent="0.25">
      <c r="A71" s="5"/>
      <c r="B71" s="16" t="s">
        <v>524</v>
      </c>
      <c r="C71" s="16" t="s">
        <v>525</v>
      </c>
      <c r="D71" s="16">
        <v>2004</v>
      </c>
      <c r="E71" s="16">
        <v>2002</v>
      </c>
      <c r="F71" s="16" t="s">
        <v>526</v>
      </c>
      <c r="G71" s="16" t="s">
        <v>68</v>
      </c>
      <c r="H71" s="16" t="s">
        <v>30</v>
      </c>
      <c r="I71" s="16" t="s">
        <v>31</v>
      </c>
      <c r="J71" s="23">
        <v>127.09</v>
      </c>
      <c r="K71" s="5">
        <v>2</v>
      </c>
      <c r="L71" s="23">
        <f t="shared" si="8"/>
        <v>129.09</v>
      </c>
      <c r="M71" s="23"/>
      <c r="N71" s="5"/>
      <c r="O71" s="23" t="s">
        <v>510</v>
      </c>
      <c r="P71" s="23">
        <f t="shared" si="10"/>
        <v>129.09</v>
      </c>
      <c r="Q71" s="23">
        <f t="shared" si="11"/>
        <v>20.329977628635348</v>
      </c>
    </row>
    <row r="72" spans="1:17" ht="30" x14ac:dyDescent="0.25">
      <c r="A72" s="5"/>
      <c r="B72" s="16" t="s">
        <v>527</v>
      </c>
      <c r="C72" s="16" t="s">
        <v>528</v>
      </c>
      <c r="D72" s="16">
        <v>2006</v>
      </c>
      <c r="E72" s="16">
        <v>2003</v>
      </c>
      <c r="F72" s="16" t="s">
        <v>529</v>
      </c>
      <c r="G72" s="16" t="s">
        <v>19</v>
      </c>
      <c r="H72" s="16" t="s">
        <v>20</v>
      </c>
      <c r="I72" s="16" t="s">
        <v>21</v>
      </c>
      <c r="J72" s="23">
        <v>135.56</v>
      </c>
      <c r="K72" s="5">
        <v>6</v>
      </c>
      <c r="L72" s="23">
        <f t="shared" si="8"/>
        <v>141.56</v>
      </c>
      <c r="M72" s="23">
        <v>130.41</v>
      </c>
      <c r="N72" s="5">
        <v>0</v>
      </c>
      <c r="O72" s="23">
        <f t="shared" si="9"/>
        <v>130.41</v>
      </c>
      <c r="P72" s="23">
        <f t="shared" si="10"/>
        <v>130.41</v>
      </c>
      <c r="Q72" s="23">
        <f t="shared" si="11"/>
        <v>21.560402684563755</v>
      </c>
    </row>
    <row r="73" spans="1:17" ht="60" x14ac:dyDescent="0.25">
      <c r="A73" s="5"/>
      <c r="B73" s="16" t="s">
        <v>530</v>
      </c>
      <c r="C73" s="16" t="s">
        <v>531</v>
      </c>
      <c r="D73" s="16">
        <v>2003</v>
      </c>
      <c r="E73" s="16">
        <v>1992</v>
      </c>
      <c r="F73" s="16" t="s">
        <v>532</v>
      </c>
      <c r="G73" s="16" t="s">
        <v>47</v>
      </c>
      <c r="H73" s="16" t="s">
        <v>73</v>
      </c>
      <c r="I73" s="16" t="s">
        <v>349</v>
      </c>
      <c r="J73" s="23">
        <v>131.51</v>
      </c>
      <c r="K73" s="5">
        <v>6</v>
      </c>
      <c r="L73" s="23">
        <f t="shared" si="8"/>
        <v>137.51</v>
      </c>
      <c r="M73" s="23">
        <v>128.28</v>
      </c>
      <c r="N73" s="5">
        <v>10</v>
      </c>
      <c r="O73" s="23">
        <f t="shared" si="9"/>
        <v>138.28</v>
      </c>
      <c r="P73" s="23">
        <f t="shared" si="10"/>
        <v>137.51</v>
      </c>
      <c r="Q73" s="23">
        <f t="shared" si="11"/>
        <v>28.178598061148385</v>
      </c>
    </row>
    <row r="74" spans="1:17" ht="30" x14ac:dyDescent="0.25">
      <c r="A74" s="5"/>
      <c r="B74" s="16" t="s">
        <v>533</v>
      </c>
      <c r="C74" s="16" t="s">
        <v>534</v>
      </c>
      <c r="D74" s="16">
        <v>2006</v>
      </c>
      <c r="E74" s="16">
        <v>2006</v>
      </c>
      <c r="F74" s="16" t="s">
        <v>535</v>
      </c>
      <c r="G74" s="16" t="s">
        <v>12</v>
      </c>
      <c r="H74" s="16" t="s">
        <v>13</v>
      </c>
      <c r="I74" s="16" t="s">
        <v>14</v>
      </c>
      <c r="J74" s="23">
        <v>144.31</v>
      </c>
      <c r="K74" s="5">
        <v>56</v>
      </c>
      <c r="L74" s="23">
        <f t="shared" si="8"/>
        <v>200.31</v>
      </c>
      <c r="M74" s="23">
        <v>129.13999999999999</v>
      </c>
      <c r="N74" s="5">
        <v>12</v>
      </c>
      <c r="O74" s="23">
        <f t="shared" si="9"/>
        <v>141.13999999999999</v>
      </c>
      <c r="P74" s="23">
        <f t="shared" si="10"/>
        <v>141.13999999999999</v>
      </c>
      <c r="Q74" s="23">
        <f t="shared" si="11"/>
        <v>31.562266964951512</v>
      </c>
    </row>
    <row r="75" spans="1:17" ht="30" x14ac:dyDescent="0.25">
      <c r="A75" s="5"/>
      <c r="B75" s="16" t="s">
        <v>536</v>
      </c>
      <c r="C75" s="16" t="s">
        <v>537</v>
      </c>
      <c r="D75" s="16">
        <v>2003</v>
      </c>
      <c r="E75" s="16">
        <v>2002</v>
      </c>
      <c r="F75" s="16" t="s">
        <v>514</v>
      </c>
      <c r="G75" s="16" t="s">
        <v>12</v>
      </c>
      <c r="H75" s="16" t="s">
        <v>13</v>
      </c>
      <c r="I75" s="16" t="s">
        <v>14</v>
      </c>
      <c r="J75" s="23">
        <v>135.16</v>
      </c>
      <c r="K75" s="5">
        <v>10</v>
      </c>
      <c r="L75" s="23">
        <f t="shared" si="8"/>
        <v>145.16</v>
      </c>
      <c r="M75" s="23">
        <v>140.53</v>
      </c>
      <c r="N75" s="5">
        <v>2</v>
      </c>
      <c r="O75" s="23">
        <f t="shared" si="9"/>
        <v>142.53</v>
      </c>
      <c r="P75" s="23">
        <f t="shared" si="10"/>
        <v>142.53</v>
      </c>
      <c r="Q75" s="23">
        <f t="shared" si="11"/>
        <v>32.857941834451907</v>
      </c>
    </row>
    <row r="76" spans="1:17" ht="30" x14ac:dyDescent="0.25">
      <c r="A76" s="5"/>
      <c r="B76" s="16" t="s">
        <v>538</v>
      </c>
      <c r="C76" s="16" t="s">
        <v>534</v>
      </c>
      <c r="D76" s="16">
        <v>2006</v>
      </c>
      <c r="E76" s="16">
        <v>2006</v>
      </c>
      <c r="F76" s="16" t="s">
        <v>539</v>
      </c>
      <c r="G76" s="16" t="s">
        <v>19</v>
      </c>
      <c r="H76" s="16" t="s">
        <v>20</v>
      </c>
      <c r="I76" s="16" t="s">
        <v>21</v>
      </c>
      <c r="J76" s="23">
        <v>166.85</v>
      </c>
      <c r="K76" s="5">
        <v>10</v>
      </c>
      <c r="L76" s="23">
        <f t="shared" si="8"/>
        <v>176.85</v>
      </c>
      <c r="M76" s="23">
        <v>174.09</v>
      </c>
      <c r="N76" s="5">
        <v>54</v>
      </c>
      <c r="O76" s="23">
        <f t="shared" si="9"/>
        <v>228.09</v>
      </c>
      <c r="P76" s="23">
        <f t="shared" si="10"/>
        <v>176.85</v>
      </c>
      <c r="Q76" s="23">
        <f t="shared" si="11"/>
        <v>64.848993288590592</v>
      </c>
    </row>
    <row r="77" spans="1:17" ht="90" x14ac:dyDescent="0.25">
      <c r="A77" s="5"/>
      <c r="B77" s="16" t="s">
        <v>540</v>
      </c>
      <c r="C77" s="16" t="s">
        <v>541</v>
      </c>
      <c r="D77" s="16">
        <v>2007</v>
      </c>
      <c r="E77" s="16">
        <v>2007</v>
      </c>
      <c r="F77" s="16" t="s">
        <v>542</v>
      </c>
      <c r="G77" s="16" t="s">
        <v>47</v>
      </c>
      <c r="H77" s="16" t="s">
        <v>73</v>
      </c>
      <c r="I77" s="16" t="s">
        <v>371</v>
      </c>
      <c r="J77" s="23">
        <v>168.43</v>
      </c>
      <c r="K77" s="5">
        <v>54</v>
      </c>
      <c r="L77" s="23">
        <f t="shared" si="8"/>
        <v>222.43</v>
      </c>
      <c r="M77" s="23">
        <v>173.58</v>
      </c>
      <c r="N77" s="5">
        <v>54</v>
      </c>
      <c r="O77" s="23">
        <f t="shared" si="9"/>
        <v>227.58</v>
      </c>
      <c r="P77" s="23">
        <f t="shared" si="10"/>
        <v>222.43</v>
      </c>
      <c r="Q77" s="23">
        <f t="shared" si="11"/>
        <v>107.33594332587622</v>
      </c>
    </row>
    <row r="78" spans="1:17" ht="30" x14ac:dyDescent="0.25">
      <c r="A78" s="5"/>
      <c r="B78" s="16" t="s">
        <v>543</v>
      </c>
      <c r="C78" s="16" t="s">
        <v>544</v>
      </c>
      <c r="D78" s="16">
        <v>2004</v>
      </c>
      <c r="E78" s="16">
        <v>2003</v>
      </c>
      <c r="F78" s="16" t="s">
        <v>545</v>
      </c>
      <c r="G78" s="16" t="s">
        <v>12</v>
      </c>
      <c r="H78" s="16" t="s">
        <v>13</v>
      </c>
      <c r="I78" s="16" t="s">
        <v>14</v>
      </c>
      <c r="J78" s="23">
        <v>219.91</v>
      </c>
      <c r="K78" s="5">
        <v>4</v>
      </c>
      <c r="L78" s="23">
        <f t="shared" si="8"/>
        <v>223.91</v>
      </c>
      <c r="M78" s="23"/>
      <c r="N78" s="5"/>
      <c r="O78" s="23" t="s">
        <v>510</v>
      </c>
      <c r="P78" s="23">
        <f t="shared" si="10"/>
        <v>223.91</v>
      </c>
      <c r="Q78" s="23">
        <f t="shared" si="11"/>
        <v>108.71551081282624</v>
      </c>
    </row>
    <row r="79" spans="1:17" ht="45" x14ac:dyDescent="0.25">
      <c r="A79" s="5"/>
      <c r="B79" s="16" t="s">
        <v>546</v>
      </c>
      <c r="C79" s="16" t="s">
        <v>547</v>
      </c>
      <c r="D79" s="16">
        <v>2000</v>
      </c>
      <c r="E79" s="16">
        <v>1997</v>
      </c>
      <c r="F79" s="16" t="s">
        <v>520</v>
      </c>
      <c r="G79" s="16" t="s">
        <v>12</v>
      </c>
      <c r="H79" s="16" t="s">
        <v>256</v>
      </c>
      <c r="I79" s="16" t="s">
        <v>257</v>
      </c>
      <c r="J79" s="23"/>
      <c r="K79" s="5"/>
      <c r="L79" s="23" t="s">
        <v>548</v>
      </c>
      <c r="M79" s="23"/>
      <c r="N79" s="5"/>
      <c r="O79" s="23" t="s">
        <v>510</v>
      </c>
      <c r="P79" s="23"/>
      <c r="Q79" s="23" t="str">
        <f t="shared" si="11"/>
        <v/>
      </c>
    </row>
    <row r="80" spans="1:17" ht="30" x14ac:dyDescent="0.25">
      <c r="A80" s="5"/>
      <c r="B80" s="16" t="s">
        <v>549</v>
      </c>
      <c r="C80" s="16" t="s">
        <v>550</v>
      </c>
      <c r="D80" s="16">
        <v>2005</v>
      </c>
      <c r="E80" s="16">
        <v>2002</v>
      </c>
      <c r="F80" s="16" t="s">
        <v>551</v>
      </c>
      <c r="G80" s="16" t="s">
        <v>12</v>
      </c>
      <c r="H80" s="16" t="s">
        <v>53</v>
      </c>
      <c r="I80" s="16" t="s">
        <v>54</v>
      </c>
      <c r="J80" s="23"/>
      <c r="K80" s="5"/>
      <c r="L80" s="23" t="s">
        <v>548</v>
      </c>
      <c r="M80" s="23"/>
      <c r="N80" s="5"/>
      <c r="O80" s="23" t="s">
        <v>510</v>
      </c>
      <c r="P80" s="23"/>
      <c r="Q80" s="23" t="str">
        <f t="shared" si="11"/>
        <v/>
      </c>
    </row>
    <row r="81" spans="1:17" ht="60" x14ac:dyDescent="0.25">
      <c r="A81" s="5"/>
      <c r="B81" s="16" t="s">
        <v>552</v>
      </c>
      <c r="C81" s="16" t="s">
        <v>553</v>
      </c>
      <c r="D81" s="16">
        <v>2001</v>
      </c>
      <c r="E81" s="16">
        <v>1998</v>
      </c>
      <c r="F81" s="16" t="s">
        <v>554</v>
      </c>
      <c r="G81" s="16" t="s">
        <v>12</v>
      </c>
      <c r="H81" s="16" t="s">
        <v>256</v>
      </c>
      <c r="I81" s="16" t="s">
        <v>312</v>
      </c>
      <c r="J81" s="23"/>
      <c r="K81" s="5"/>
      <c r="L81" s="23" t="s">
        <v>548</v>
      </c>
      <c r="M81" s="23"/>
      <c r="N81" s="5"/>
      <c r="O81" s="23" t="s">
        <v>510</v>
      </c>
      <c r="P81" s="23"/>
      <c r="Q81" s="23" t="str">
        <f t="shared" si="11"/>
        <v/>
      </c>
    </row>
    <row r="82" spans="1:17" ht="120" x14ac:dyDescent="0.25">
      <c r="A82" s="5"/>
      <c r="B82" s="16" t="s">
        <v>555</v>
      </c>
      <c r="C82" s="16" t="s">
        <v>556</v>
      </c>
      <c r="D82" s="16">
        <v>2007</v>
      </c>
      <c r="E82" s="16">
        <v>2000</v>
      </c>
      <c r="F82" s="16" t="s">
        <v>526</v>
      </c>
      <c r="G82" s="16" t="s">
        <v>262</v>
      </c>
      <c r="H82" s="16" t="s">
        <v>73</v>
      </c>
      <c r="I82" s="16" t="s">
        <v>321</v>
      </c>
      <c r="J82" s="23"/>
      <c r="K82" s="5"/>
      <c r="L82" s="23" t="s">
        <v>548</v>
      </c>
      <c r="M82" s="23"/>
      <c r="N82" s="5"/>
      <c r="O82" s="23" t="s">
        <v>510</v>
      </c>
      <c r="P82" s="23"/>
      <c r="Q82" s="23" t="str">
        <f t="shared" si="11"/>
        <v/>
      </c>
    </row>
    <row r="83" spans="1:17" ht="75" x14ac:dyDescent="0.25">
      <c r="A83" s="5"/>
      <c r="B83" s="16" t="s">
        <v>557</v>
      </c>
      <c r="C83" s="16" t="s">
        <v>558</v>
      </c>
      <c r="D83" s="16">
        <v>2006</v>
      </c>
      <c r="E83" s="16">
        <v>2004</v>
      </c>
      <c r="F83" s="16" t="s">
        <v>535</v>
      </c>
      <c r="G83" s="16" t="s">
        <v>47</v>
      </c>
      <c r="H83" s="16" t="s">
        <v>73</v>
      </c>
      <c r="I83" s="16" t="s">
        <v>374</v>
      </c>
      <c r="J83" s="23"/>
      <c r="K83" s="5"/>
      <c r="L83" s="23" t="s">
        <v>548</v>
      </c>
      <c r="M83" s="23"/>
      <c r="N83" s="5"/>
      <c r="O83" s="23" t="s">
        <v>510</v>
      </c>
      <c r="P83" s="23"/>
      <c r="Q83" s="23" t="str">
        <f t="shared" si="11"/>
        <v/>
      </c>
    </row>
    <row r="84" spans="1:17" ht="45" x14ac:dyDescent="0.25">
      <c r="A84" s="5"/>
      <c r="B84" s="16" t="s">
        <v>559</v>
      </c>
      <c r="C84" s="16" t="s">
        <v>560</v>
      </c>
      <c r="D84" s="16">
        <v>2002</v>
      </c>
      <c r="E84" s="16">
        <v>1990</v>
      </c>
      <c r="F84" s="16" t="s">
        <v>561</v>
      </c>
      <c r="G84" s="16" t="s">
        <v>12</v>
      </c>
      <c r="H84" s="16" t="s">
        <v>148</v>
      </c>
      <c r="I84" s="16" t="s">
        <v>257</v>
      </c>
      <c r="J84" s="23">
        <v>134.12</v>
      </c>
      <c r="K84" s="5">
        <v>4</v>
      </c>
      <c r="L84" s="23">
        <f t="shared" si="8"/>
        <v>138.12</v>
      </c>
      <c r="M84" s="23"/>
      <c r="N84" s="5"/>
      <c r="O84" s="23" t="s">
        <v>510</v>
      </c>
      <c r="P84" s="23">
        <f t="shared" si="10"/>
        <v>138.12</v>
      </c>
      <c r="Q84" s="23">
        <f t="shared" si="11"/>
        <v>28.747203579418347</v>
      </c>
    </row>
    <row r="85" spans="1:17" ht="60" x14ac:dyDescent="0.25">
      <c r="A85" s="5"/>
      <c r="B85" s="16" t="s">
        <v>562</v>
      </c>
      <c r="C85" s="16" t="s">
        <v>563</v>
      </c>
      <c r="D85" s="16">
        <v>2007</v>
      </c>
      <c r="E85" s="16">
        <v>2005</v>
      </c>
      <c r="F85" s="16" t="s">
        <v>539</v>
      </c>
      <c r="G85" s="16" t="s">
        <v>19</v>
      </c>
      <c r="H85" s="16" t="s">
        <v>77</v>
      </c>
      <c r="I85" s="16" t="s">
        <v>31</v>
      </c>
      <c r="J85" s="23"/>
      <c r="K85" s="5"/>
      <c r="L85" s="23" t="s">
        <v>510</v>
      </c>
      <c r="M85" s="23"/>
      <c r="N85" s="5"/>
      <c r="O85" s="23" t="s">
        <v>510</v>
      </c>
      <c r="P85" s="23"/>
      <c r="Q85" s="23" t="str">
        <f t="shared" si="11"/>
        <v/>
      </c>
    </row>
    <row r="87" spans="1:17" ht="18.75" x14ac:dyDescent="0.25">
      <c r="A87" s="52" t="s">
        <v>564</v>
      </c>
      <c r="B87" s="52"/>
      <c r="C87" s="52"/>
      <c r="D87" s="52"/>
      <c r="E87" s="52"/>
      <c r="F87" s="52"/>
      <c r="G87" s="52"/>
      <c r="H87" s="52"/>
      <c r="I87" s="52"/>
      <c r="J87" s="52"/>
    </row>
    <row r="88" spans="1:17" x14ac:dyDescent="0.25">
      <c r="A88" s="67" t="s">
        <v>501</v>
      </c>
      <c r="B88" s="67" t="s">
        <v>1</v>
      </c>
      <c r="C88" s="67" t="s">
        <v>2</v>
      </c>
      <c r="D88" s="67" t="s">
        <v>225</v>
      </c>
      <c r="E88" s="67" t="s">
        <v>226</v>
      </c>
      <c r="F88" s="67" t="s">
        <v>3</v>
      </c>
      <c r="G88" s="67" t="s">
        <v>4</v>
      </c>
      <c r="H88" s="67" t="s">
        <v>5</v>
      </c>
      <c r="I88" s="67" t="s">
        <v>6</v>
      </c>
      <c r="J88" s="69" t="s">
        <v>503</v>
      </c>
      <c r="K88" s="70"/>
      <c r="L88" s="71"/>
      <c r="M88" s="69" t="s">
        <v>507</v>
      </c>
      <c r="N88" s="70"/>
      <c r="O88" s="71"/>
      <c r="P88" s="67" t="s">
        <v>508</v>
      </c>
      <c r="Q88" s="67" t="s">
        <v>509</v>
      </c>
    </row>
    <row r="89" spans="1:17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18" t="s">
        <v>504</v>
      </c>
      <c r="K89" s="18" t="s">
        <v>505</v>
      </c>
      <c r="L89" s="18" t="s">
        <v>506</v>
      </c>
      <c r="M89" s="18" t="s">
        <v>504</v>
      </c>
      <c r="N89" s="18" t="s">
        <v>505</v>
      </c>
      <c r="O89" s="18" t="s">
        <v>506</v>
      </c>
      <c r="P89" s="68"/>
      <c r="Q89" s="68"/>
    </row>
    <row r="90" spans="1:17" x14ac:dyDescent="0.25">
      <c r="A90" s="20"/>
      <c r="B90" s="21" t="s">
        <v>79</v>
      </c>
      <c r="C90" s="21">
        <v>2001</v>
      </c>
      <c r="D90" s="21">
        <v>2001</v>
      </c>
      <c r="E90" s="21">
        <v>2001</v>
      </c>
      <c r="F90" s="21">
        <v>1</v>
      </c>
      <c r="G90" s="21" t="s">
        <v>12</v>
      </c>
      <c r="H90" s="21" t="s">
        <v>13</v>
      </c>
      <c r="I90" s="21" t="s">
        <v>14</v>
      </c>
      <c r="J90" s="22">
        <v>114.87</v>
      </c>
      <c r="K90" s="20">
        <v>0</v>
      </c>
      <c r="L90" s="22">
        <f t="shared" ref="L90:L101" si="12">J90+K90</f>
        <v>114.87</v>
      </c>
      <c r="M90" s="22">
        <v>118.96</v>
      </c>
      <c r="N90" s="20">
        <v>8</v>
      </c>
      <c r="O90" s="22">
        <f t="shared" ref="O90:O102" si="13">M90+N90</f>
        <v>126.96</v>
      </c>
      <c r="P90" s="22">
        <f t="shared" ref="P90:P102" si="14">MIN(O90,L90)</f>
        <v>114.87</v>
      </c>
      <c r="Q90" s="22">
        <f t="shared" ref="Q90:Q106" si="15">IF( AND(ISNUMBER(P$90),ISNUMBER(P90)),(P90-P$90)/P$90*100,"")</f>
        <v>0</v>
      </c>
    </row>
    <row r="91" spans="1:17" x14ac:dyDescent="0.25">
      <c r="A91" s="5"/>
      <c r="B91" s="16" t="s">
        <v>198</v>
      </c>
      <c r="C91" s="16">
        <v>2005</v>
      </c>
      <c r="D91" s="16">
        <v>2004</v>
      </c>
      <c r="E91" s="16">
        <v>2004</v>
      </c>
      <c r="F91" s="16">
        <v>2</v>
      </c>
      <c r="G91" s="16" t="s">
        <v>12</v>
      </c>
      <c r="H91" s="16" t="s">
        <v>13</v>
      </c>
      <c r="I91" s="16" t="s">
        <v>14</v>
      </c>
      <c r="J91" s="23">
        <v>116.92</v>
      </c>
      <c r="K91" s="5">
        <v>4</v>
      </c>
      <c r="L91" s="23">
        <f t="shared" si="12"/>
        <v>120.92</v>
      </c>
      <c r="M91" s="23">
        <v>118.09</v>
      </c>
      <c r="N91" s="5">
        <v>0</v>
      </c>
      <c r="O91" s="23">
        <f t="shared" si="13"/>
        <v>118.09</v>
      </c>
      <c r="P91" s="23">
        <f t="shared" si="14"/>
        <v>118.09</v>
      </c>
      <c r="Q91" s="23">
        <f t="shared" si="15"/>
        <v>2.8031687995124912</v>
      </c>
    </row>
    <row r="92" spans="1:17" ht="60" x14ac:dyDescent="0.25">
      <c r="A92" s="5"/>
      <c r="B92" s="16" t="s">
        <v>128</v>
      </c>
      <c r="C92" s="16">
        <v>2005</v>
      </c>
      <c r="D92" s="16">
        <v>2005</v>
      </c>
      <c r="E92" s="16">
        <v>2005</v>
      </c>
      <c r="F92" s="16">
        <v>3</v>
      </c>
      <c r="G92" s="16" t="s">
        <v>19</v>
      </c>
      <c r="H92" s="16" t="s">
        <v>77</v>
      </c>
      <c r="I92" s="16" t="s">
        <v>31</v>
      </c>
      <c r="J92" s="23">
        <v>121.03</v>
      </c>
      <c r="K92" s="5">
        <v>0</v>
      </c>
      <c r="L92" s="23">
        <f t="shared" si="12"/>
        <v>121.03</v>
      </c>
      <c r="M92" s="23">
        <v>117.5</v>
      </c>
      <c r="N92" s="5">
        <v>2</v>
      </c>
      <c r="O92" s="23">
        <f t="shared" si="13"/>
        <v>119.5</v>
      </c>
      <c r="P92" s="23">
        <f t="shared" si="14"/>
        <v>119.5</v>
      </c>
      <c r="Q92" s="23">
        <f t="shared" si="15"/>
        <v>4.0306433359449771</v>
      </c>
    </row>
    <row r="93" spans="1:17" ht="75" x14ac:dyDescent="0.25">
      <c r="A93" s="5"/>
      <c r="B93" s="16" t="s">
        <v>92</v>
      </c>
      <c r="C93" s="16">
        <v>2002</v>
      </c>
      <c r="D93" s="16">
        <v>2002</v>
      </c>
      <c r="E93" s="16">
        <v>2002</v>
      </c>
      <c r="F93" s="16" t="s">
        <v>59</v>
      </c>
      <c r="G93" s="16" t="s">
        <v>47</v>
      </c>
      <c r="H93" s="16" t="s">
        <v>73</v>
      </c>
      <c r="I93" s="16" t="s">
        <v>382</v>
      </c>
      <c r="J93" s="23">
        <v>117.9</v>
      </c>
      <c r="K93" s="5">
        <v>8</v>
      </c>
      <c r="L93" s="23">
        <f t="shared" si="12"/>
        <v>125.9</v>
      </c>
      <c r="M93" s="23">
        <v>115.71</v>
      </c>
      <c r="N93" s="5">
        <v>4</v>
      </c>
      <c r="O93" s="23">
        <f t="shared" si="13"/>
        <v>119.71</v>
      </c>
      <c r="P93" s="23">
        <f t="shared" si="14"/>
        <v>119.71</v>
      </c>
      <c r="Q93" s="23">
        <f t="shared" si="15"/>
        <v>4.2134586924349167</v>
      </c>
    </row>
    <row r="94" spans="1:17" ht="60" x14ac:dyDescent="0.25">
      <c r="A94" s="5"/>
      <c r="B94" s="16" t="s">
        <v>86</v>
      </c>
      <c r="C94" s="16">
        <v>2004</v>
      </c>
      <c r="D94" s="16">
        <v>2004</v>
      </c>
      <c r="E94" s="16">
        <v>2004</v>
      </c>
      <c r="F94" s="16">
        <v>3</v>
      </c>
      <c r="G94" s="16" t="s">
        <v>19</v>
      </c>
      <c r="H94" s="16" t="s">
        <v>77</v>
      </c>
      <c r="I94" s="16" t="s">
        <v>31</v>
      </c>
      <c r="J94" s="23">
        <v>119.07</v>
      </c>
      <c r="K94" s="5">
        <v>2</v>
      </c>
      <c r="L94" s="23">
        <f t="shared" si="12"/>
        <v>121.07</v>
      </c>
      <c r="M94" s="23">
        <v>118.1</v>
      </c>
      <c r="N94" s="5">
        <v>2</v>
      </c>
      <c r="O94" s="23">
        <f t="shared" si="13"/>
        <v>120.1</v>
      </c>
      <c r="P94" s="23">
        <f t="shared" si="14"/>
        <v>120.1</v>
      </c>
      <c r="Q94" s="23">
        <f t="shared" si="15"/>
        <v>4.5529729259162437</v>
      </c>
    </row>
    <row r="95" spans="1:17" ht="30" x14ac:dyDescent="0.25">
      <c r="A95" s="5"/>
      <c r="B95" s="16" t="s">
        <v>46</v>
      </c>
      <c r="C95" s="16">
        <v>2005</v>
      </c>
      <c r="D95" s="16">
        <v>2005</v>
      </c>
      <c r="E95" s="16">
        <v>2005</v>
      </c>
      <c r="F95" s="16" t="s">
        <v>24</v>
      </c>
      <c r="G95" s="16" t="s">
        <v>47</v>
      </c>
      <c r="H95" s="16" t="s">
        <v>73</v>
      </c>
      <c r="I95" s="16" t="s">
        <v>74</v>
      </c>
      <c r="J95" s="23">
        <v>126.76</v>
      </c>
      <c r="K95" s="5">
        <v>8</v>
      </c>
      <c r="L95" s="23">
        <f t="shared" si="12"/>
        <v>134.76</v>
      </c>
      <c r="M95" s="23">
        <v>226.45</v>
      </c>
      <c r="N95" s="5">
        <v>4</v>
      </c>
      <c r="O95" s="23">
        <f t="shared" si="13"/>
        <v>230.45</v>
      </c>
      <c r="P95" s="23">
        <f t="shared" si="14"/>
        <v>134.76</v>
      </c>
      <c r="Q95" s="23">
        <f t="shared" si="15"/>
        <v>17.315225907547649</v>
      </c>
    </row>
    <row r="96" spans="1:17" x14ac:dyDescent="0.25">
      <c r="A96" s="5"/>
      <c r="B96" s="16" t="s">
        <v>182</v>
      </c>
      <c r="C96" s="16">
        <v>1992</v>
      </c>
      <c r="D96" s="16">
        <v>1992</v>
      </c>
      <c r="E96" s="16">
        <v>1992</v>
      </c>
      <c r="F96" s="16">
        <v>1</v>
      </c>
      <c r="G96" s="16" t="s">
        <v>12</v>
      </c>
      <c r="H96" s="16" t="s">
        <v>13</v>
      </c>
      <c r="I96" s="16" t="s">
        <v>118</v>
      </c>
      <c r="J96" s="23">
        <v>131.80000000000001</v>
      </c>
      <c r="K96" s="5">
        <v>4</v>
      </c>
      <c r="L96" s="23">
        <f t="shared" si="12"/>
        <v>135.80000000000001</v>
      </c>
      <c r="M96" s="23">
        <v>150.55000000000001</v>
      </c>
      <c r="N96" s="5">
        <v>6</v>
      </c>
      <c r="O96" s="23">
        <f t="shared" si="13"/>
        <v>156.55000000000001</v>
      </c>
      <c r="P96" s="23">
        <f t="shared" si="14"/>
        <v>135.80000000000001</v>
      </c>
      <c r="Q96" s="23">
        <f t="shared" si="15"/>
        <v>18.220597196831207</v>
      </c>
    </row>
    <row r="97" spans="1:17" ht="30" x14ac:dyDescent="0.25">
      <c r="A97" s="5"/>
      <c r="B97" s="16" t="s">
        <v>72</v>
      </c>
      <c r="C97" s="16">
        <v>2005</v>
      </c>
      <c r="D97" s="16">
        <v>2005</v>
      </c>
      <c r="E97" s="16">
        <v>2005</v>
      </c>
      <c r="F97" s="16" t="s">
        <v>24</v>
      </c>
      <c r="G97" s="16" t="s">
        <v>47</v>
      </c>
      <c r="H97" s="16" t="s">
        <v>73</v>
      </c>
      <c r="I97" s="16" t="s">
        <v>74</v>
      </c>
      <c r="J97" s="23">
        <v>142.36000000000001</v>
      </c>
      <c r="K97" s="5">
        <v>2</v>
      </c>
      <c r="L97" s="23">
        <f t="shared" si="12"/>
        <v>144.36000000000001</v>
      </c>
      <c r="M97" s="23">
        <v>143.71</v>
      </c>
      <c r="N97" s="5">
        <v>4</v>
      </c>
      <c r="O97" s="23">
        <f t="shared" si="13"/>
        <v>147.71</v>
      </c>
      <c r="P97" s="23">
        <f t="shared" si="14"/>
        <v>144.36000000000001</v>
      </c>
      <c r="Q97" s="23">
        <f t="shared" si="15"/>
        <v>25.672499347088017</v>
      </c>
    </row>
    <row r="98" spans="1:17" ht="60" x14ac:dyDescent="0.25">
      <c r="A98" s="5"/>
      <c r="B98" s="16" t="s">
        <v>391</v>
      </c>
      <c r="C98" s="16">
        <v>2007</v>
      </c>
      <c r="D98" s="16">
        <v>2007</v>
      </c>
      <c r="E98" s="16">
        <v>2007</v>
      </c>
      <c r="F98" s="16" t="s">
        <v>18</v>
      </c>
      <c r="G98" s="16" t="s">
        <v>19</v>
      </c>
      <c r="H98" s="16" t="s">
        <v>77</v>
      </c>
      <c r="I98" s="16" t="s">
        <v>162</v>
      </c>
      <c r="J98" s="23">
        <v>148.34</v>
      </c>
      <c r="K98" s="5">
        <v>6</v>
      </c>
      <c r="L98" s="23">
        <f t="shared" si="12"/>
        <v>154.34</v>
      </c>
      <c r="M98" s="23">
        <v>160.32</v>
      </c>
      <c r="N98" s="5">
        <v>4</v>
      </c>
      <c r="O98" s="23">
        <f t="shared" si="13"/>
        <v>164.32</v>
      </c>
      <c r="P98" s="23">
        <f t="shared" si="14"/>
        <v>154.34</v>
      </c>
      <c r="Q98" s="23">
        <f t="shared" si="15"/>
        <v>34.360581526943498</v>
      </c>
    </row>
    <row r="99" spans="1:17" ht="30" x14ac:dyDescent="0.25">
      <c r="A99" s="5"/>
      <c r="B99" s="16" t="s">
        <v>105</v>
      </c>
      <c r="C99" s="16">
        <v>2005</v>
      </c>
      <c r="D99" s="16">
        <v>2005</v>
      </c>
      <c r="E99" s="16">
        <v>2005</v>
      </c>
      <c r="F99" s="16" t="s">
        <v>24</v>
      </c>
      <c r="G99" s="16" t="s">
        <v>47</v>
      </c>
      <c r="H99" s="16" t="s">
        <v>73</v>
      </c>
      <c r="I99" s="16" t="s">
        <v>74</v>
      </c>
      <c r="J99" s="23">
        <v>161.87</v>
      </c>
      <c r="K99" s="5">
        <v>4</v>
      </c>
      <c r="L99" s="23">
        <f t="shared" si="12"/>
        <v>165.87</v>
      </c>
      <c r="M99" s="23">
        <v>165.45</v>
      </c>
      <c r="N99" s="5">
        <v>12</v>
      </c>
      <c r="O99" s="23">
        <f t="shared" si="13"/>
        <v>177.45</v>
      </c>
      <c r="P99" s="23">
        <f t="shared" si="14"/>
        <v>165.87</v>
      </c>
      <c r="Q99" s="23">
        <f t="shared" si="15"/>
        <v>44.398015147558105</v>
      </c>
    </row>
    <row r="100" spans="1:17" ht="30" x14ac:dyDescent="0.25">
      <c r="A100" s="5"/>
      <c r="B100" s="16" t="s">
        <v>166</v>
      </c>
      <c r="C100" s="16">
        <v>2011</v>
      </c>
      <c r="D100" s="16">
        <v>2011</v>
      </c>
      <c r="E100" s="16">
        <v>2011</v>
      </c>
      <c r="F100" s="16" t="s">
        <v>18</v>
      </c>
      <c r="G100" s="16" t="s">
        <v>19</v>
      </c>
      <c r="H100" s="16" t="s">
        <v>20</v>
      </c>
      <c r="I100" s="16" t="s">
        <v>21</v>
      </c>
      <c r="J100" s="23">
        <v>174.97</v>
      </c>
      <c r="K100" s="5">
        <v>10</v>
      </c>
      <c r="L100" s="23">
        <f t="shared" si="12"/>
        <v>184.97</v>
      </c>
      <c r="M100" s="23">
        <v>202.01</v>
      </c>
      <c r="N100" s="5">
        <v>2</v>
      </c>
      <c r="O100" s="23">
        <f t="shared" si="13"/>
        <v>204.01</v>
      </c>
      <c r="P100" s="23">
        <f t="shared" si="14"/>
        <v>184.97</v>
      </c>
      <c r="Q100" s="23">
        <f t="shared" si="15"/>
        <v>61.02550709497693</v>
      </c>
    </row>
    <row r="101" spans="1:17" ht="30" x14ac:dyDescent="0.25">
      <c r="A101" s="5"/>
      <c r="B101" s="16" t="s">
        <v>95</v>
      </c>
      <c r="C101" s="16">
        <v>2008</v>
      </c>
      <c r="D101" s="16">
        <v>2008</v>
      </c>
      <c r="E101" s="16">
        <v>2008</v>
      </c>
      <c r="F101" s="16" t="s">
        <v>24</v>
      </c>
      <c r="G101" s="16" t="s">
        <v>47</v>
      </c>
      <c r="H101" s="16" t="s">
        <v>73</v>
      </c>
      <c r="I101" s="16" t="s">
        <v>74</v>
      </c>
      <c r="J101" s="23">
        <v>215.64</v>
      </c>
      <c r="K101" s="5">
        <v>60</v>
      </c>
      <c r="L101" s="23">
        <f t="shared" si="12"/>
        <v>275.64</v>
      </c>
      <c r="M101" s="23"/>
      <c r="N101" s="5"/>
      <c r="O101" s="23" t="s">
        <v>510</v>
      </c>
      <c r="P101" s="23">
        <f t="shared" si="14"/>
        <v>275.64</v>
      </c>
      <c r="Q101" s="23">
        <f t="shared" si="15"/>
        <v>139.95821363280228</v>
      </c>
    </row>
    <row r="102" spans="1:17" ht="30" x14ac:dyDescent="0.25">
      <c r="A102" s="5"/>
      <c r="B102" s="16" t="s">
        <v>137</v>
      </c>
      <c r="C102" s="16">
        <v>2003</v>
      </c>
      <c r="D102" s="16">
        <v>2003</v>
      </c>
      <c r="E102" s="16">
        <v>2003</v>
      </c>
      <c r="F102" s="16">
        <v>3</v>
      </c>
      <c r="G102" s="16" t="s">
        <v>12</v>
      </c>
      <c r="H102" s="16" t="s">
        <v>53</v>
      </c>
      <c r="I102" s="16" t="s">
        <v>54</v>
      </c>
      <c r="J102" s="23"/>
      <c r="K102" s="5"/>
      <c r="L102" s="23" t="s">
        <v>510</v>
      </c>
      <c r="M102" s="23">
        <v>224.21</v>
      </c>
      <c r="N102" s="5">
        <v>58</v>
      </c>
      <c r="O102" s="23">
        <f t="shared" si="13"/>
        <v>282.21000000000004</v>
      </c>
      <c r="P102" s="23">
        <f t="shared" si="14"/>
        <v>282.21000000000004</v>
      </c>
      <c r="Q102" s="23">
        <f t="shared" si="15"/>
        <v>145.67772264298776</v>
      </c>
    </row>
    <row r="103" spans="1:17" ht="30" x14ac:dyDescent="0.25">
      <c r="A103" s="5"/>
      <c r="B103" s="16" t="s">
        <v>90</v>
      </c>
      <c r="C103" s="16">
        <v>2008</v>
      </c>
      <c r="D103" s="16">
        <v>2008</v>
      </c>
      <c r="E103" s="16">
        <v>2008</v>
      </c>
      <c r="F103" s="16">
        <v>3</v>
      </c>
      <c r="G103" s="16" t="s">
        <v>47</v>
      </c>
      <c r="H103" s="16" t="s">
        <v>73</v>
      </c>
      <c r="I103" s="16" t="s">
        <v>74</v>
      </c>
      <c r="J103" s="23"/>
      <c r="K103" s="5"/>
      <c r="L103" s="23" t="s">
        <v>510</v>
      </c>
      <c r="M103" s="23"/>
      <c r="N103" s="5"/>
      <c r="O103" s="23" t="s">
        <v>510</v>
      </c>
      <c r="P103" s="23"/>
      <c r="Q103" s="23" t="str">
        <f t="shared" si="15"/>
        <v/>
      </c>
    </row>
    <row r="104" spans="1:17" ht="30" x14ac:dyDescent="0.25">
      <c r="A104" s="5"/>
      <c r="B104" s="16" t="s">
        <v>174</v>
      </c>
      <c r="C104" s="16">
        <v>2002</v>
      </c>
      <c r="D104" s="16">
        <v>2002</v>
      </c>
      <c r="E104" s="16">
        <v>2002</v>
      </c>
      <c r="F104" s="16">
        <v>3</v>
      </c>
      <c r="G104" s="16" t="s">
        <v>12</v>
      </c>
      <c r="H104" s="16" t="s">
        <v>53</v>
      </c>
      <c r="I104" s="16" t="s">
        <v>54</v>
      </c>
      <c r="J104" s="23"/>
      <c r="K104" s="5"/>
      <c r="L104" s="23" t="s">
        <v>510</v>
      </c>
      <c r="M104" s="23"/>
      <c r="N104" s="5"/>
      <c r="O104" s="23" t="s">
        <v>510</v>
      </c>
      <c r="P104" s="23"/>
      <c r="Q104" s="23" t="str">
        <f t="shared" si="15"/>
        <v/>
      </c>
    </row>
    <row r="105" spans="1:17" ht="60" x14ac:dyDescent="0.25">
      <c r="A105" s="5"/>
      <c r="B105" s="16" t="s">
        <v>147</v>
      </c>
      <c r="C105" s="16">
        <v>2003</v>
      </c>
      <c r="D105" s="16">
        <v>2003</v>
      </c>
      <c r="E105" s="16">
        <v>2003</v>
      </c>
      <c r="F105" s="16" t="s">
        <v>59</v>
      </c>
      <c r="G105" s="16" t="s">
        <v>12</v>
      </c>
      <c r="H105" s="16" t="s">
        <v>389</v>
      </c>
      <c r="I105" s="16" t="s">
        <v>257</v>
      </c>
      <c r="J105" s="23"/>
      <c r="K105" s="5"/>
      <c r="L105" s="23" t="s">
        <v>510</v>
      </c>
      <c r="M105" s="23"/>
      <c r="N105" s="5"/>
      <c r="O105" s="23" t="s">
        <v>510</v>
      </c>
      <c r="P105" s="23"/>
      <c r="Q105" s="23" t="str">
        <f t="shared" si="15"/>
        <v/>
      </c>
    </row>
    <row r="106" spans="1:17" ht="30" x14ac:dyDescent="0.25">
      <c r="A106" s="5"/>
      <c r="B106" s="16" t="s">
        <v>97</v>
      </c>
      <c r="C106" s="16">
        <v>2003</v>
      </c>
      <c r="D106" s="16">
        <v>2003</v>
      </c>
      <c r="E106" s="16">
        <v>2003</v>
      </c>
      <c r="F106" s="16">
        <v>3</v>
      </c>
      <c r="G106" s="16" t="s">
        <v>12</v>
      </c>
      <c r="H106" s="16" t="s">
        <v>53</v>
      </c>
      <c r="I106" s="16" t="s">
        <v>54</v>
      </c>
      <c r="J106" s="23"/>
      <c r="K106" s="5"/>
      <c r="L106" s="23" t="s">
        <v>510</v>
      </c>
      <c r="M106" s="23"/>
      <c r="N106" s="5"/>
      <c r="O106" s="23" t="s">
        <v>510</v>
      </c>
      <c r="P106" s="23"/>
      <c r="Q106" s="23" t="str">
        <f t="shared" si="15"/>
        <v/>
      </c>
    </row>
    <row r="108" spans="1:17" ht="18.75" x14ac:dyDescent="0.25">
      <c r="A108" s="52" t="s">
        <v>565</v>
      </c>
      <c r="B108" s="52"/>
      <c r="C108" s="52"/>
      <c r="D108" s="52"/>
      <c r="E108" s="52"/>
      <c r="F108" s="52"/>
      <c r="G108" s="52"/>
      <c r="H108" s="52"/>
      <c r="I108" s="52"/>
      <c r="J108" s="52"/>
    </row>
    <row r="109" spans="1:17" x14ac:dyDescent="0.25">
      <c r="A109" s="67" t="s">
        <v>501</v>
      </c>
      <c r="B109" s="67" t="s">
        <v>1</v>
      </c>
      <c r="C109" s="67" t="s">
        <v>2</v>
      </c>
      <c r="D109" s="67" t="s">
        <v>225</v>
      </c>
      <c r="E109" s="67" t="s">
        <v>226</v>
      </c>
      <c r="F109" s="67" t="s">
        <v>3</v>
      </c>
      <c r="G109" s="67" t="s">
        <v>4</v>
      </c>
      <c r="H109" s="67" t="s">
        <v>5</v>
      </c>
      <c r="I109" s="67" t="s">
        <v>6</v>
      </c>
      <c r="J109" s="69" t="s">
        <v>503</v>
      </c>
      <c r="K109" s="70"/>
      <c r="L109" s="71"/>
      <c r="M109" s="69" t="s">
        <v>507</v>
      </c>
      <c r="N109" s="70"/>
      <c r="O109" s="71"/>
      <c r="P109" s="67" t="s">
        <v>508</v>
      </c>
      <c r="Q109" s="67" t="s">
        <v>509</v>
      </c>
    </row>
    <row r="110" spans="1:17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18" t="s">
        <v>504</v>
      </c>
      <c r="K110" s="18" t="s">
        <v>505</v>
      </c>
      <c r="L110" s="18" t="s">
        <v>506</v>
      </c>
      <c r="M110" s="18" t="s">
        <v>504</v>
      </c>
      <c r="N110" s="18" t="s">
        <v>505</v>
      </c>
      <c r="O110" s="18" t="s">
        <v>506</v>
      </c>
      <c r="P110" s="68"/>
      <c r="Q110" s="68"/>
    </row>
    <row r="111" spans="1:17" ht="60" x14ac:dyDescent="0.25">
      <c r="A111" s="20"/>
      <c r="B111" s="21" t="s">
        <v>154</v>
      </c>
      <c r="C111" s="21">
        <v>2004</v>
      </c>
      <c r="D111" s="21">
        <v>2004</v>
      </c>
      <c r="E111" s="21">
        <v>2004</v>
      </c>
      <c r="F111" s="21">
        <v>1</v>
      </c>
      <c r="G111" s="21" t="s">
        <v>19</v>
      </c>
      <c r="H111" s="21" t="s">
        <v>30</v>
      </c>
      <c r="I111" s="21" t="s">
        <v>31</v>
      </c>
      <c r="J111" s="22">
        <v>100.53</v>
      </c>
      <c r="K111" s="20">
        <v>0</v>
      </c>
      <c r="L111" s="22">
        <f t="shared" ref="L111:L144" si="16">J111+K111</f>
        <v>100.53</v>
      </c>
      <c r="M111" s="22">
        <v>107.6</v>
      </c>
      <c r="N111" s="20">
        <v>8</v>
      </c>
      <c r="O111" s="22">
        <f t="shared" ref="O111:O144" si="17">M111+N111</f>
        <v>115.6</v>
      </c>
      <c r="P111" s="22">
        <f t="shared" ref="P111:P144" si="18">MIN(O111,L111)</f>
        <v>100.53</v>
      </c>
      <c r="Q111" s="22">
        <f t="shared" ref="Q111:Q150" si="19">IF( AND(ISNUMBER(P$111),ISNUMBER(P111)),(P111-P$111)/P$111*100,"")</f>
        <v>0</v>
      </c>
    </row>
    <row r="112" spans="1:17" ht="60" x14ac:dyDescent="0.25">
      <c r="A112" s="5"/>
      <c r="B112" s="16" t="s">
        <v>120</v>
      </c>
      <c r="C112" s="16">
        <v>2004</v>
      </c>
      <c r="D112" s="16">
        <v>2004</v>
      </c>
      <c r="E112" s="16">
        <v>2004</v>
      </c>
      <c r="F112" s="16">
        <v>1</v>
      </c>
      <c r="G112" s="16" t="s">
        <v>19</v>
      </c>
      <c r="H112" s="16" t="s">
        <v>30</v>
      </c>
      <c r="I112" s="16" t="s">
        <v>31</v>
      </c>
      <c r="J112" s="23">
        <v>105.73</v>
      </c>
      <c r="K112" s="5">
        <v>0</v>
      </c>
      <c r="L112" s="23">
        <f t="shared" si="16"/>
        <v>105.73</v>
      </c>
      <c r="M112" s="23">
        <v>101.9</v>
      </c>
      <c r="N112" s="5">
        <v>0</v>
      </c>
      <c r="O112" s="23">
        <f t="shared" si="17"/>
        <v>101.9</v>
      </c>
      <c r="P112" s="23">
        <f t="shared" si="18"/>
        <v>101.9</v>
      </c>
      <c r="Q112" s="23">
        <f t="shared" si="19"/>
        <v>1.3627772804138114</v>
      </c>
    </row>
    <row r="113" spans="1:17" ht="60" x14ac:dyDescent="0.25">
      <c r="A113" s="5"/>
      <c r="B113" s="16" t="s">
        <v>109</v>
      </c>
      <c r="C113" s="16">
        <v>2000</v>
      </c>
      <c r="D113" s="16">
        <v>2000</v>
      </c>
      <c r="E113" s="16">
        <v>2000</v>
      </c>
      <c r="F113" s="16" t="s">
        <v>59</v>
      </c>
      <c r="G113" s="16" t="s">
        <v>262</v>
      </c>
      <c r="H113" s="16" t="s">
        <v>73</v>
      </c>
      <c r="I113" s="16" t="s">
        <v>263</v>
      </c>
      <c r="J113" s="23">
        <v>99.98</v>
      </c>
      <c r="K113" s="5">
        <v>2</v>
      </c>
      <c r="L113" s="23">
        <f t="shared" si="16"/>
        <v>101.98</v>
      </c>
      <c r="M113" s="23">
        <v>106.17</v>
      </c>
      <c r="N113" s="5">
        <v>6</v>
      </c>
      <c r="O113" s="23">
        <f t="shared" si="17"/>
        <v>112.17</v>
      </c>
      <c r="P113" s="23">
        <f t="shared" si="18"/>
        <v>101.98</v>
      </c>
      <c r="Q113" s="23">
        <f t="shared" si="19"/>
        <v>1.4423555157664407</v>
      </c>
    </row>
    <row r="114" spans="1:17" x14ac:dyDescent="0.25">
      <c r="A114" s="5"/>
      <c r="B114" s="16" t="s">
        <v>58</v>
      </c>
      <c r="C114" s="16">
        <v>1998</v>
      </c>
      <c r="D114" s="16">
        <v>1998</v>
      </c>
      <c r="E114" s="16">
        <v>1998</v>
      </c>
      <c r="F114" s="16" t="s">
        <v>59</v>
      </c>
      <c r="G114" s="16" t="s">
        <v>12</v>
      </c>
      <c r="H114" s="16" t="s">
        <v>13</v>
      </c>
      <c r="I114" s="16" t="s">
        <v>14</v>
      </c>
      <c r="J114" s="23">
        <v>106.25</v>
      </c>
      <c r="K114" s="5">
        <v>0</v>
      </c>
      <c r="L114" s="23">
        <f t="shared" si="16"/>
        <v>106.25</v>
      </c>
      <c r="M114" s="23">
        <v>102.65</v>
      </c>
      <c r="N114" s="5">
        <v>2</v>
      </c>
      <c r="O114" s="23">
        <f t="shared" si="17"/>
        <v>104.65</v>
      </c>
      <c r="P114" s="23">
        <f t="shared" si="18"/>
        <v>104.65</v>
      </c>
      <c r="Q114" s="23">
        <f t="shared" si="19"/>
        <v>4.0982791206605036</v>
      </c>
    </row>
    <row r="115" spans="1:17" x14ac:dyDescent="0.25">
      <c r="A115" s="5"/>
      <c r="B115" s="16" t="s">
        <v>10</v>
      </c>
      <c r="C115" s="16">
        <v>2003</v>
      </c>
      <c r="D115" s="16">
        <v>2003</v>
      </c>
      <c r="E115" s="16">
        <v>2003</v>
      </c>
      <c r="F115" s="16">
        <v>1</v>
      </c>
      <c r="G115" s="16" t="s">
        <v>12</v>
      </c>
      <c r="H115" s="16" t="s">
        <v>13</v>
      </c>
      <c r="I115" s="16" t="s">
        <v>14</v>
      </c>
      <c r="J115" s="23">
        <v>103.99</v>
      </c>
      <c r="K115" s="5">
        <v>2</v>
      </c>
      <c r="L115" s="23">
        <f t="shared" si="16"/>
        <v>105.99</v>
      </c>
      <c r="M115" s="23">
        <v>114.12</v>
      </c>
      <c r="N115" s="5">
        <v>2</v>
      </c>
      <c r="O115" s="23">
        <f t="shared" si="17"/>
        <v>116.12</v>
      </c>
      <c r="P115" s="23">
        <f t="shared" si="18"/>
        <v>105.99</v>
      </c>
      <c r="Q115" s="23">
        <f t="shared" si="19"/>
        <v>5.4312145628170629</v>
      </c>
    </row>
    <row r="116" spans="1:17" x14ac:dyDescent="0.25">
      <c r="A116" s="5"/>
      <c r="B116" s="16" t="s">
        <v>116</v>
      </c>
      <c r="C116" s="16">
        <v>1980</v>
      </c>
      <c r="D116" s="16">
        <v>1980</v>
      </c>
      <c r="E116" s="16">
        <v>1980</v>
      </c>
      <c r="F116" s="16" t="s">
        <v>117</v>
      </c>
      <c r="G116" s="16" t="s">
        <v>12</v>
      </c>
      <c r="H116" s="16" t="s">
        <v>13</v>
      </c>
      <c r="I116" s="16" t="s">
        <v>118</v>
      </c>
      <c r="J116" s="23">
        <v>102.95</v>
      </c>
      <c r="K116" s="5">
        <v>4</v>
      </c>
      <c r="L116" s="23">
        <f t="shared" si="16"/>
        <v>106.95</v>
      </c>
      <c r="M116" s="23">
        <v>107.46</v>
      </c>
      <c r="N116" s="5">
        <v>2</v>
      </c>
      <c r="O116" s="23">
        <f t="shared" si="17"/>
        <v>109.46</v>
      </c>
      <c r="P116" s="23">
        <f t="shared" si="18"/>
        <v>106.95</v>
      </c>
      <c r="Q116" s="23">
        <f t="shared" si="19"/>
        <v>6.3861533870486449</v>
      </c>
    </row>
    <row r="117" spans="1:17" ht="60" x14ac:dyDescent="0.25">
      <c r="A117" s="5"/>
      <c r="B117" s="16" t="s">
        <v>176</v>
      </c>
      <c r="C117" s="16">
        <v>2002</v>
      </c>
      <c r="D117" s="16">
        <v>2002</v>
      </c>
      <c r="E117" s="16">
        <v>2002</v>
      </c>
      <c r="F117" s="16" t="s">
        <v>59</v>
      </c>
      <c r="G117" s="16" t="s">
        <v>68</v>
      </c>
      <c r="H117" s="16" t="s">
        <v>30</v>
      </c>
      <c r="I117" s="16" t="s">
        <v>31</v>
      </c>
      <c r="J117" s="23">
        <v>111.19</v>
      </c>
      <c r="K117" s="5">
        <v>8</v>
      </c>
      <c r="L117" s="23">
        <f t="shared" si="16"/>
        <v>119.19</v>
      </c>
      <c r="M117" s="23">
        <v>106</v>
      </c>
      <c r="N117" s="5">
        <v>2</v>
      </c>
      <c r="O117" s="23">
        <f t="shared" si="17"/>
        <v>108</v>
      </c>
      <c r="P117" s="23">
        <f t="shared" si="18"/>
        <v>108</v>
      </c>
      <c r="Q117" s="23">
        <f t="shared" si="19"/>
        <v>7.4306177260519233</v>
      </c>
    </row>
    <row r="118" spans="1:17" ht="60" x14ac:dyDescent="0.25">
      <c r="A118" s="5"/>
      <c r="B118" s="16" t="s">
        <v>29</v>
      </c>
      <c r="C118" s="16">
        <v>2002</v>
      </c>
      <c r="D118" s="16">
        <v>2002</v>
      </c>
      <c r="E118" s="16">
        <v>2002</v>
      </c>
      <c r="F118" s="16">
        <v>1</v>
      </c>
      <c r="G118" s="16" t="s">
        <v>19</v>
      </c>
      <c r="H118" s="16" t="s">
        <v>30</v>
      </c>
      <c r="I118" s="16" t="s">
        <v>31</v>
      </c>
      <c r="J118" s="23">
        <v>110.41</v>
      </c>
      <c r="K118" s="5">
        <v>0</v>
      </c>
      <c r="L118" s="23">
        <f t="shared" si="16"/>
        <v>110.41</v>
      </c>
      <c r="M118" s="23">
        <v>107.65</v>
      </c>
      <c r="N118" s="5">
        <v>4</v>
      </c>
      <c r="O118" s="23">
        <f t="shared" si="17"/>
        <v>111.65</v>
      </c>
      <c r="P118" s="23">
        <f t="shared" si="18"/>
        <v>110.41</v>
      </c>
      <c r="Q118" s="23">
        <f t="shared" si="19"/>
        <v>9.8279120660499313</v>
      </c>
    </row>
    <row r="119" spans="1:17" ht="60" x14ac:dyDescent="0.25">
      <c r="A119" s="5"/>
      <c r="B119" s="16" t="s">
        <v>63</v>
      </c>
      <c r="C119" s="16">
        <v>2003</v>
      </c>
      <c r="D119" s="16">
        <v>2003</v>
      </c>
      <c r="E119" s="16">
        <v>2003</v>
      </c>
      <c r="F119" s="16">
        <v>2</v>
      </c>
      <c r="G119" s="16" t="s">
        <v>47</v>
      </c>
      <c r="H119" s="16" t="s">
        <v>73</v>
      </c>
      <c r="I119" s="16" t="s">
        <v>65</v>
      </c>
      <c r="J119" s="23">
        <v>110.51</v>
      </c>
      <c r="K119" s="5">
        <v>2</v>
      </c>
      <c r="L119" s="23">
        <f t="shared" si="16"/>
        <v>112.51</v>
      </c>
      <c r="M119" s="23">
        <v>123.04</v>
      </c>
      <c r="N119" s="5">
        <v>0</v>
      </c>
      <c r="O119" s="23">
        <f t="shared" si="17"/>
        <v>123.04</v>
      </c>
      <c r="P119" s="23">
        <f t="shared" si="18"/>
        <v>112.51</v>
      </c>
      <c r="Q119" s="23">
        <f t="shared" si="19"/>
        <v>11.916840744056504</v>
      </c>
    </row>
    <row r="120" spans="1:17" ht="60" x14ac:dyDescent="0.25">
      <c r="A120" s="5"/>
      <c r="B120" s="16" t="s">
        <v>114</v>
      </c>
      <c r="C120" s="16">
        <v>2002</v>
      </c>
      <c r="D120" s="16">
        <v>2002</v>
      </c>
      <c r="E120" s="16">
        <v>2002</v>
      </c>
      <c r="F120" s="16" t="s">
        <v>59</v>
      </c>
      <c r="G120" s="16" t="s">
        <v>19</v>
      </c>
      <c r="H120" s="16" t="s">
        <v>30</v>
      </c>
      <c r="I120" s="16" t="s">
        <v>31</v>
      </c>
      <c r="J120" s="23">
        <v>117.6</v>
      </c>
      <c r="K120" s="5">
        <v>4</v>
      </c>
      <c r="L120" s="23">
        <f t="shared" si="16"/>
        <v>121.6</v>
      </c>
      <c r="M120" s="23">
        <v>108.93</v>
      </c>
      <c r="N120" s="5">
        <v>4</v>
      </c>
      <c r="O120" s="23">
        <f t="shared" si="17"/>
        <v>112.93</v>
      </c>
      <c r="P120" s="23">
        <f t="shared" si="18"/>
        <v>112.93</v>
      </c>
      <c r="Q120" s="23">
        <f t="shared" si="19"/>
        <v>12.334626479657819</v>
      </c>
    </row>
    <row r="121" spans="1:17" ht="30" x14ac:dyDescent="0.25">
      <c r="A121" s="5"/>
      <c r="B121" s="16" t="s">
        <v>126</v>
      </c>
      <c r="C121" s="16">
        <v>2003</v>
      </c>
      <c r="D121" s="16">
        <v>2003</v>
      </c>
      <c r="E121" s="16">
        <v>2003</v>
      </c>
      <c r="F121" s="16" t="s">
        <v>59</v>
      </c>
      <c r="G121" s="16" t="s">
        <v>19</v>
      </c>
      <c r="H121" s="16" t="s">
        <v>20</v>
      </c>
      <c r="I121" s="16" t="s">
        <v>21</v>
      </c>
      <c r="J121" s="23">
        <v>109.22</v>
      </c>
      <c r="K121" s="5">
        <v>4</v>
      </c>
      <c r="L121" s="23">
        <f t="shared" si="16"/>
        <v>113.22</v>
      </c>
      <c r="M121" s="23">
        <v>113.81</v>
      </c>
      <c r="N121" s="5">
        <v>4</v>
      </c>
      <c r="O121" s="23">
        <f t="shared" si="17"/>
        <v>117.81</v>
      </c>
      <c r="P121" s="23">
        <f t="shared" si="18"/>
        <v>113.22</v>
      </c>
      <c r="Q121" s="23">
        <f t="shared" si="19"/>
        <v>12.623097582811099</v>
      </c>
    </row>
    <row r="122" spans="1:17" x14ac:dyDescent="0.25">
      <c r="A122" s="5"/>
      <c r="B122" s="16" t="s">
        <v>88</v>
      </c>
      <c r="C122" s="16">
        <v>1990</v>
      </c>
      <c r="D122" s="16">
        <v>1990</v>
      </c>
      <c r="E122" s="16">
        <v>1990</v>
      </c>
      <c r="F122" s="16" t="s">
        <v>59</v>
      </c>
      <c r="G122" s="16" t="s">
        <v>12</v>
      </c>
      <c r="H122" s="16" t="s">
        <v>13</v>
      </c>
      <c r="I122" s="16" t="s">
        <v>14</v>
      </c>
      <c r="J122" s="23">
        <v>111.95</v>
      </c>
      <c r="K122" s="5">
        <v>2</v>
      </c>
      <c r="L122" s="23">
        <f t="shared" si="16"/>
        <v>113.95</v>
      </c>
      <c r="M122" s="23">
        <v>114.36</v>
      </c>
      <c r="N122" s="5">
        <v>4</v>
      </c>
      <c r="O122" s="23">
        <f t="shared" si="17"/>
        <v>118.36</v>
      </c>
      <c r="P122" s="23">
        <f t="shared" si="18"/>
        <v>113.95</v>
      </c>
      <c r="Q122" s="23">
        <f t="shared" si="19"/>
        <v>13.349248980403861</v>
      </c>
    </row>
    <row r="123" spans="1:17" ht="60" x14ac:dyDescent="0.25">
      <c r="A123" s="5"/>
      <c r="B123" s="16" t="s">
        <v>139</v>
      </c>
      <c r="C123" s="16">
        <v>2004</v>
      </c>
      <c r="D123" s="16">
        <v>2004</v>
      </c>
      <c r="E123" s="16">
        <v>2004</v>
      </c>
      <c r="F123" s="16">
        <v>2</v>
      </c>
      <c r="G123" s="16" t="s">
        <v>19</v>
      </c>
      <c r="H123" s="16" t="s">
        <v>30</v>
      </c>
      <c r="I123" s="16" t="s">
        <v>31</v>
      </c>
      <c r="J123" s="23">
        <v>114.69</v>
      </c>
      <c r="K123" s="5">
        <v>6</v>
      </c>
      <c r="L123" s="23">
        <f t="shared" si="16"/>
        <v>120.69</v>
      </c>
      <c r="M123" s="23">
        <v>114.65</v>
      </c>
      <c r="N123" s="5">
        <v>0</v>
      </c>
      <c r="O123" s="23">
        <f t="shared" si="17"/>
        <v>114.65</v>
      </c>
      <c r="P123" s="23">
        <f t="shared" si="18"/>
        <v>114.65</v>
      </c>
      <c r="Q123" s="23">
        <f t="shared" si="19"/>
        <v>14.045558539739385</v>
      </c>
    </row>
    <row r="124" spans="1:17" ht="45" x14ac:dyDescent="0.25">
      <c r="A124" s="5"/>
      <c r="B124" s="16" t="s">
        <v>210</v>
      </c>
      <c r="C124" s="16">
        <v>2004</v>
      </c>
      <c r="D124" s="16">
        <v>2004</v>
      </c>
      <c r="E124" s="16">
        <v>2004</v>
      </c>
      <c r="F124" s="16">
        <v>2</v>
      </c>
      <c r="G124" s="16" t="s">
        <v>47</v>
      </c>
      <c r="H124" s="16" t="s">
        <v>73</v>
      </c>
      <c r="I124" s="16" t="s">
        <v>49</v>
      </c>
      <c r="J124" s="23">
        <v>114.38</v>
      </c>
      <c r="K124" s="5">
        <v>2</v>
      </c>
      <c r="L124" s="23">
        <f t="shared" si="16"/>
        <v>116.38</v>
      </c>
      <c r="M124" s="23">
        <v>123.81</v>
      </c>
      <c r="N124" s="5">
        <v>0</v>
      </c>
      <c r="O124" s="23">
        <f t="shared" si="17"/>
        <v>123.81</v>
      </c>
      <c r="P124" s="23">
        <f t="shared" si="18"/>
        <v>116.38</v>
      </c>
      <c r="Q124" s="23">
        <f t="shared" si="19"/>
        <v>15.766437879240023</v>
      </c>
    </row>
    <row r="125" spans="1:17" ht="30" x14ac:dyDescent="0.25">
      <c r="A125" s="5"/>
      <c r="B125" s="16" t="s">
        <v>158</v>
      </c>
      <c r="C125" s="16">
        <v>2003</v>
      </c>
      <c r="D125" s="16">
        <v>2003</v>
      </c>
      <c r="E125" s="16">
        <v>2003</v>
      </c>
      <c r="F125" s="16">
        <v>2</v>
      </c>
      <c r="G125" s="16" t="s">
        <v>47</v>
      </c>
      <c r="H125" s="16" t="s">
        <v>73</v>
      </c>
      <c r="I125" s="16" t="s">
        <v>74</v>
      </c>
      <c r="J125" s="23">
        <v>117.78</v>
      </c>
      <c r="K125" s="5">
        <v>2</v>
      </c>
      <c r="L125" s="23">
        <f t="shared" si="16"/>
        <v>119.78</v>
      </c>
      <c r="M125" s="23">
        <v>118.09</v>
      </c>
      <c r="N125" s="5">
        <v>2</v>
      </c>
      <c r="O125" s="23">
        <f t="shared" si="17"/>
        <v>120.09</v>
      </c>
      <c r="P125" s="23">
        <f t="shared" si="18"/>
        <v>119.78</v>
      </c>
      <c r="Q125" s="23">
        <f t="shared" si="19"/>
        <v>19.148512881726848</v>
      </c>
    </row>
    <row r="126" spans="1:17" x14ac:dyDescent="0.25">
      <c r="A126" s="5"/>
      <c r="B126" s="16" t="s">
        <v>152</v>
      </c>
      <c r="C126" s="16">
        <v>1982</v>
      </c>
      <c r="D126" s="16">
        <v>1982</v>
      </c>
      <c r="E126" s="16">
        <v>1982</v>
      </c>
      <c r="F126" s="16" t="s">
        <v>117</v>
      </c>
      <c r="G126" s="16" t="s">
        <v>12</v>
      </c>
      <c r="H126" s="16" t="s">
        <v>13</v>
      </c>
      <c r="I126" s="16" t="s">
        <v>118</v>
      </c>
      <c r="J126" s="23">
        <v>117.9</v>
      </c>
      <c r="K126" s="5">
        <v>2</v>
      </c>
      <c r="L126" s="23">
        <f t="shared" si="16"/>
        <v>119.9</v>
      </c>
      <c r="M126" s="23"/>
      <c r="N126" s="5"/>
      <c r="O126" s="23" t="s">
        <v>510</v>
      </c>
      <c r="P126" s="23">
        <f t="shared" si="18"/>
        <v>119.9</v>
      </c>
      <c r="Q126" s="23">
        <f t="shared" si="19"/>
        <v>19.2678802347558</v>
      </c>
    </row>
    <row r="127" spans="1:17" x14ac:dyDescent="0.25">
      <c r="A127" s="5"/>
      <c r="B127" s="16" t="s">
        <v>124</v>
      </c>
      <c r="C127" s="16">
        <v>2003</v>
      </c>
      <c r="D127" s="16">
        <v>2003</v>
      </c>
      <c r="E127" s="16">
        <v>2003</v>
      </c>
      <c r="F127" s="16">
        <v>1</v>
      </c>
      <c r="G127" s="16" t="s">
        <v>12</v>
      </c>
      <c r="H127" s="16" t="s">
        <v>13</v>
      </c>
      <c r="I127" s="16" t="s">
        <v>14</v>
      </c>
      <c r="J127" s="23">
        <v>115.24</v>
      </c>
      <c r="K127" s="5">
        <v>6</v>
      </c>
      <c r="L127" s="23">
        <f t="shared" si="16"/>
        <v>121.24</v>
      </c>
      <c r="M127" s="23">
        <v>122.58</v>
      </c>
      <c r="N127" s="5">
        <v>4</v>
      </c>
      <c r="O127" s="23">
        <f t="shared" si="17"/>
        <v>126.58</v>
      </c>
      <c r="P127" s="23">
        <f t="shared" si="18"/>
        <v>121.24</v>
      </c>
      <c r="Q127" s="23">
        <f t="shared" si="19"/>
        <v>20.600815676912358</v>
      </c>
    </row>
    <row r="128" spans="1:17" ht="60" x14ac:dyDescent="0.25">
      <c r="A128" s="5"/>
      <c r="B128" s="16" t="s">
        <v>107</v>
      </c>
      <c r="C128" s="16">
        <v>2005</v>
      </c>
      <c r="D128" s="16">
        <v>2005</v>
      </c>
      <c r="E128" s="16">
        <v>2005</v>
      </c>
      <c r="F128" s="16" t="s">
        <v>18</v>
      </c>
      <c r="G128" s="16" t="s">
        <v>19</v>
      </c>
      <c r="H128" s="16" t="s">
        <v>77</v>
      </c>
      <c r="I128" s="16" t="s">
        <v>31</v>
      </c>
      <c r="J128" s="23">
        <v>119.06</v>
      </c>
      <c r="K128" s="5">
        <v>4</v>
      </c>
      <c r="L128" s="23">
        <f t="shared" si="16"/>
        <v>123.06</v>
      </c>
      <c r="M128" s="23">
        <v>125.17</v>
      </c>
      <c r="N128" s="5">
        <v>6</v>
      </c>
      <c r="O128" s="23">
        <f t="shared" si="17"/>
        <v>131.17000000000002</v>
      </c>
      <c r="P128" s="23">
        <f t="shared" si="18"/>
        <v>123.06</v>
      </c>
      <c r="Q128" s="23">
        <f t="shared" si="19"/>
        <v>22.411220531184721</v>
      </c>
    </row>
    <row r="129" spans="1:17" ht="45" x14ac:dyDescent="0.25">
      <c r="A129" s="5"/>
      <c r="B129" s="16" t="s">
        <v>41</v>
      </c>
      <c r="C129" s="16">
        <v>2004</v>
      </c>
      <c r="D129" s="16">
        <v>2004</v>
      </c>
      <c r="E129" s="16">
        <v>2004</v>
      </c>
      <c r="F129" s="16">
        <v>3</v>
      </c>
      <c r="G129" s="16" t="s">
        <v>43</v>
      </c>
      <c r="H129" s="16" t="s">
        <v>44</v>
      </c>
      <c r="I129" s="16" t="s">
        <v>31</v>
      </c>
      <c r="J129" s="23">
        <v>131.72999999999999</v>
      </c>
      <c r="K129" s="5">
        <v>4</v>
      </c>
      <c r="L129" s="23">
        <f t="shared" si="16"/>
        <v>135.72999999999999</v>
      </c>
      <c r="M129" s="23">
        <v>121.71</v>
      </c>
      <c r="N129" s="5">
        <v>6</v>
      </c>
      <c r="O129" s="23">
        <f t="shared" si="17"/>
        <v>127.71</v>
      </c>
      <c r="P129" s="23">
        <f t="shared" si="18"/>
        <v>127.71</v>
      </c>
      <c r="Q129" s="23">
        <f t="shared" si="19"/>
        <v>27.036705461056393</v>
      </c>
    </row>
    <row r="130" spans="1:17" ht="30" x14ac:dyDescent="0.25">
      <c r="A130" s="5"/>
      <c r="B130" s="16" t="s">
        <v>38</v>
      </c>
      <c r="C130" s="16">
        <v>2006</v>
      </c>
      <c r="D130" s="16">
        <v>2006</v>
      </c>
      <c r="E130" s="16">
        <v>2006</v>
      </c>
      <c r="F130" s="16" t="s">
        <v>18</v>
      </c>
      <c r="G130" s="16" t="s">
        <v>19</v>
      </c>
      <c r="H130" s="16" t="s">
        <v>20</v>
      </c>
      <c r="I130" s="16" t="s">
        <v>21</v>
      </c>
      <c r="J130" s="23">
        <v>123.17</v>
      </c>
      <c r="K130" s="5">
        <v>8</v>
      </c>
      <c r="L130" s="23">
        <f t="shared" si="16"/>
        <v>131.17000000000002</v>
      </c>
      <c r="M130" s="23">
        <v>132.49</v>
      </c>
      <c r="N130" s="5">
        <v>0</v>
      </c>
      <c r="O130" s="23">
        <f t="shared" si="17"/>
        <v>132.49</v>
      </c>
      <c r="P130" s="23">
        <f t="shared" si="18"/>
        <v>131.17000000000002</v>
      </c>
      <c r="Q130" s="23">
        <f t="shared" si="19"/>
        <v>30.47846414005771</v>
      </c>
    </row>
    <row r="131" spans="1:17" x14ac:dyDescent="0.25">
      <c r="A131" s="5"/>
      <c r="B131" s="16" t="s">
        <v>56</v>
      </c>
      <c r="C131" s="16">
        <v>2004</v>
      </c>
      <c r="D131" s="16">
        <v>2004</v>
      </c>
      <c r="E131" s="16">
        <v>2004</v>
      </c>
      <c r="F131" s="16" t="s">
        <v>18</v>
      </c>
      <c r="G131" s="16" t="s">
        <v>12</v>
      </c>
      <c r="H131" s="16" t="s">
        <v>13</v>
      </c>
      <c r="I131" s="16" t="s">
        <v>14</v>
      </c>
      <c r="J131" s="23">
        <v>131.75</v>
      </c>
      <c r="K131" s="5">
        <v>4</v>
      </c>
      <c r="L131" s="23">
        <f t="shared" si="16"/>
        <v>135.75</v>
      </c>
      <c r="M131" s="23">
        <v>147.66999999999999</v>
      </c>
      <c r="N131" s="5">
        <v>4</v>
      </c>
      <c r="O131" s="23">
        <f t="shared" si="17"/>
        <v>151.66999999999999</v>
      </c>
      <c r="P131" s="23">
        <f t="shared" si="18"/>
        <v>135.75</v>
      </c>
      <c r="Q131" s="23">
        <f t="shared" si="19"/>
        <v>35.034318113995823</v>
      </c>
    </row>
    <row r="132" spans="1:17" ht="30" x14ac:dyDescent="0.25">
      <c r="A132" s="5"/>
      <c r="B132" s="16" t="s">
        <v>172</v>
      </c>
      <c r="C132" s="16">
        <v>2004</v>
      </c>
      <c r="D132" s="16">
        <v>2004</v>
      </c>
      <c r="E132" s="16">
        <v>2004</v>
      </c>
      <c r="F132" s="16">
        <v>3</v>
      </c>
      <c r="G132" s="16" t="s">
        <v>19</v>
      </c>
      <c r="H132" s="16" t="s">
        <v>44</v>
      </c>
      <c r="I132" s="16" t="s">
        <v>31</v>
      </c>
      <c r="J132" s="23">
        <v>133</v>
      </c>
      <c r="K132" s="5">
        <v>4</v>
      </c>
      <c r="L132" s="23">
        <f t="shared" si="16"/>
        <v>137</v>
      </c>
      <c r="M132" s="23"/>
      <c r="N132" s="5"/>
      <c r="O132" s="23" t="s">
        <v>510</v>
      </c>
      <c r="P132" s="23">
        <f t="shared" si="18"/>
        <v>137</v>
      </c>
      <c r="Q132" s="23">
        <f t="shared" si="19"/>
        <v>36.277728041380684</v>
      </c>
    </row>
    <row r="133" spans="1:17" ht="30" x14ac:dyDescent="0.25">
      <c r="A133" s="5"/>
      <c r="B133" s="16" t="s">
        <v>170</v>
      </c>
      <c r="C133" s="16">
        <v>2006</v>
      </c>
      <c r="D133" s="16">
        <v>2006</v>
      </c>
      <c r="E133" s="16">
        <v>2006</v>
      </c>
      <c r="F133" s="16" t="s">
        <v>24</v>
      </c>
      <c r="G133" s="16" t="s">
        <v>47</v>
      </c>
      <c r="H133" s="16" t="s">
        <v>47</v>
      </c>
      <c r="I133" s="16" t="s">
        <v>74</v>
      </c>
      <c r="J133" s="23">
        <v>146.05000000000001</v>
      </c>
      <c r="K133" s="5">
        <v>56</v>
      </c>
      <c r="L133" s="23">
        <f t="shared" si="16"/>
        <v>202.05</v>
      </c>
      <c r="M133" s="23">
        <v>138.03</v>
      </c>
      <c r="N133" s="5">
        <v>0</v>
      </c>
      <c r="O133" s="23">
        <f t="shared" si="17"/>
        <v>138.03</v>
      </c>
      <c r="P133" s="23">
        <f t="shared" si="18"/>
        <v>138.03</v>
      </c>
      <c r="Q133" s="23">
        <f t="shared" si="19"/>
        <v>37.302297821545807</v>
      </c>
    </row>
    <row r="134" spans="1:17" x14ac:dyDescent="0.25">
      <c r="A134" s="5"/>
      <c r="B134" s="16" t="s">
        <v>150</v>
      </c>
      <c r="C134" s="16">
        <v>2003</v>
      </c>
      <c r="D134" s="16">
        <v>2003</v>
      </c>
      <c r="E134" s="16">
        <v>2003</v>
      </c>
      <c r="F134" s="16">
        <v>3</v>
      </c>
      <c r="G134" s="16" t="s">
        <v>12</v>
      </c>
      <c r="H134" s="16" t="s">
        <v>13</v>
      </c>
      <c r="I134" s="16" t="s">
        <v>14</v>
      </c>
      <c r="J134" s="23">
        <v>141.84</v>
      </c>
      <c r="K134" s="5">
        <v>6</v>
      </c>
      <c r="L134" s="23">
        <f t="shared" si="16"/>
        <v>147.84</v>
      </c>
      <c r="M134" s="23">
        <v>142.28</v>
      </c>
      <c r="N134" s="5">
        <v>2</v>
      </c>
      <c r="O134" s="23">
        <f t="shared" si="17"/>
        <v>144.28</v>
      </c>
      <c r="P134" s="23">
        <f t="shared" si="18"/>
        <v>144.28</v>
      </c>
      <c r="Q134" s="23">
        <f t="shared" si="19"/>
        <v>43.519347458470108</v>
      </c>
    </row>
    <row r="135" spans="1:17" ht="30" x14ac:dyDescent="0.25">
      <c r="A135" s="5"/>
      <c r="B135" s="16" t="s">
        <v>52</v>
      </c>
      <c r="C135" s="16">
        <v>2005</v>
      </c>
      <c r="D135" s="16">
        <v>2004</v>
      </c>
      <c r="E135" s="16">
        <v>2004</v>
      </c>
      <c r="F135" s="16">
        <v>3</v>
      </c>
      <c r="G135" s="16" t="s">
        <v>12</v>
      </c>
      <c r="H135" s="16" t="s">
        <v>53</v>
      </c>
      <c r="I135" s="16" t="s">
        <v>54</v>
      </c>
      <c r="J135" s="23">
        <v>146.29</v>
      </c>
      <c r="K135" s="5">
        <v>0</v>
      </c>
      <c r="L135" s="23">
        <f t="shared" si="16"/>
        <v>146.29</v>
      </c>
      <c r="M135" s="23">
        <v>187.5</v>
      </c>
      <c r="N135" s="5">
        <v>2</v>
      </c>
      <c r="O135" s="23">
        <f t="shared" si="17"/>
        <v>189.5</v>
      </c>
      <c r="P135" s="23">
        <f t="shared" si="18"/>
        <v>146.29</v>
      </c>
      <c r="Q135" s="23">
        <f t="shared" si="19"/>
        <v>45.518750621704953</v>
      </c>
    </row>
    <row r="136" spans="1:17" ht="60" x14ac:dyDescent="0.25">
      <c r="A136" s="5"/>
      <c r="B136" s="16" t="s">
        <v>76</v>
      </c>
      <c r="C136" s="16">
        <v>2007</v>
      </c>
      <c r="D136" s="16">
        <v>2007</v>
      </c>
      <c r="E136" s="16">
        <v>2007</v>
      </c>
      <c r="F136" s="16" t="s">
        <v>18</v>
      </c>
      <c r="G136" s="16" t="s">
        <v>19</v>
      </c>
      <c r="H136" s="16" t="s">
        <v>77</v>
      </c>
      <c r="I136" s="16" t="s">
        <v>31</v>
      </c>
      <c r="J136" s="23">
        <v>154.06</v>
      </c>
      <c r="K136" s="5">
        <v>0</v>
      </c>
      <c r="L136" s="23">
        <f t="shared" si="16"/>
        <v>154.06</v>
      </c>
      <c r="M136" s="23">
        <v>152.03</v>
      </c>
      <c r="N136" s="5">
        <v>2</v>
      </c>
      <c r="O136" s="23">
        <f t="shared" si="17"/>
        <v>154.03</v>
      </c>
      <c r="P136" s="23">
        <f t="shared" si="18"/>
        <v>154.03</v>
      </c>
      <c r="Q136" s="23">
        <f t="shared" si="19"/>
        <v>53.217944892072019</v>
      </c>
    </row>
    <row r="137" spans="1:17" ht="30" x14ac:dyDescent="0.25">
      <c r="A137" s="5"/>
      <c r="B137" s="16" t="s">
        <v>81</v>
      </c>
      <c r="C137" s="16">
        <v>2006</v>
      </c>
      <c r="D137" s="16">
        <v>2006</v>
      </c>
      <c r="E137" s="16">
        <v>2006</v>
      </c>
      <c r="F137" s="16" t="s">
        <v>18</v>
      </c>
      <c r="G137" s="16" t="s">
        <v>19</v>
      </c>
      <c r="H137" s="16" t="s">
        <v>20</v>
      </c>
      <c r="I137" s="16" t="s">
        <v>21</v>
      </c>
      <c r="J137" s="23">
        <v>164.94</v>
      </c>
      <c r="K137" s="5">
        <v>10</v>
      </c>
      <c r="L137" s="23">
        <f t="shared" si="16"/>
        <v>174.94</v>
      </c>
      <c r="M137" s="23">
        <v>153.77000000000001</v>
      </c>
      <c r="N137" s="5">
        <v>2</v>
      </c>
      <c r="O137" s="23">
        <f t="shared" si="17"/>
        <v>155.77000000000001</v>
      </c>
      <c r="P137" s="23">
        <f t="shared" si="18"/>
        <v>155.77000000000001</v>
      </c>
      <c r="Q137" s="23">
        <f t="shared" si="19"/>
        <v>54.948771510991754</v>
      </c>
    </row>
    <row r="138" spans="1:17" ht="30" x14ac:dyDescent="0.25">
      <c r="A138" s="5"/>
      <c r="B138" s="16" t="s">
        <v>188</v>
      </c>
      <c r="C138" s="16">
        <v>2006</v>
      </c>
      <c r="D138" s="16">
        <v>2006</v>
      </c>
      <c r="E138" s="16">
        <v>2006</v>
      </c>
      <c r="F138" s="16" t="s">
        <v>18</v>
      </c>
      <c r="G138" s="16" t="s">
        <v>19</v>
      </c>
      <c r="H138" s="16" t="s">
        <v>20</v>
      </c>
      <c r="I138" s="16" t="s">
        <v>21</v>
      </c>
      <c r="J138" s="23">
        <v>167.02</v>
      </c>
      <c r="K138" s="5">
        <v>4</v>
      </c>
      <c r="L138" s="23">
        <f t="shared" si="16"/>
        <v>171.02</v>
      </c>
      <c r="M138" s="23">
        <v>172.46</v>
      </c>
      <c r="N138" s="5">
        <v>8</v>
      </c>
      <c r="O138" s="23">
        <f t="shared" si="17"/>
        <v>180.46</v>
      </c>
      <c r="P138" s="23">
        <f t="shared" si="18"/>
        <v>171.02</v>
      </c>
      <c r="Q138" s="23">
        <f t="shared" si="19"/>
        <v>70.118372625087048</v>
      </c>
    </row>
    <row r="139" spans="1:17" ht="60" x14ac:dyDescent="0.25">
      <c r="A139" s="5"/>
      <c r="B139" s="16" t="s">
        <v>204</v>
      </c>
      <c r="C139" s="16">
        <v>2007</v>
      </c>
      <c r="D139" s="16">
        <v>2007</v>
      </c>
      <c r="E139" s="16">
        <v>2007</v>
      </c>
      <c r="F139" s="16" t="s">
        <v>294</v>
      </c>
      <c r="G139" s="16" t="s">
        <v>47</v>
      </c>
      <c r="H139" s="16" t="s">
        <v>73</v>
      </c>
      <c r="I139" s="16" t="s">
        <v>65</v>
      </c>
      <c r="J139" s="23">
        <v>168.38</v>
      </c>
      <c r="K139" s="5">
        <v>4</v>
      </c>
      <c r="L139" s="23">
        <f t="shared" si="16"/>
        <v>172.38</v>
      </c>
      <c r="M139" s="23">
        <v>131.94</v>
      </c>
      <c r="N139" s="5">
        <v>52</v>
      </c>
      <c r="O139" s="23">
        <f t="shared" si="17"/>
        <v>183.94</v>
      </c>
      <c r="P139" s="23">
        <f t="shared" si="18"/>
        <v>172.38</v>
      </c>
      <c r="Q139" s="23">
        <f t="shared" si="19"/>
        <v>71.471202626081762</v>
      </c>
    </row>
    <row r="140" spans="1:17" ht="30" x14ac:dyDescent="0.25">
      <c r="A140" s="5"/>
      <c r="B140" s="16" t="s">
        <v>61</v>
      </c>
      <c r="C140" s="16">
        <v>2005</v>
      </c>
      <c r="D140" s="16">
        <v>2005</v>
      </c>
      <c r="E140" s="16">
        <v>2005</v>
      </c>
      <c r="F140" s="16">
        <v>3</v>
      </c>
      <c r="G140" s="16" t="s">
        <v>12</v>
      </c>
      <c r="H140" s="16" t="s">
        <v>53</v>
      </c>
      <c r="I140" s="16" t="s">
        <v>54</v>
      </c>
      <c r="J140" s="23">
        <v>189.75</v>
      </c>
      <c r="K140" s="5">
        <v>52</v>
      </c>
      <c r="L140" s="23">
        <f t="shared" si="16"/>
        <v>241.75</v>
      </c>
      <c r="M140" s="23">
        <v>171.78</v>
      </c>
      <c r="N140" s="5">
        <v>2</v>
      </c>
      <c r="O140" s="23">
        <f t="shared" si="17"/>
        <v>173.78</v>
      </c>
      <c r="P140" s="23">
        <f t="shared" si="18"/>
        <v>173.78</v>
      </c>
      <c r="Q140" s="23">
        <f t="shared" si="19"/>
        <v>72.863821744752812</v>
      </c>
    </row>
    <row r="141" spans="1:17" ht="30" x14ac:dyDescent="0.25">
      <c r="A141" s="5"/>
      <c r="B141" s="16" t="s">
        <v>103</v>
      </c>
      <c r="C141" s="16">
        <v>2006</v>
      </c>
      <c r="D141" s="16">
        <v>2006</v>
      </c>
      <c r="E141" s="16">
        <v>2006</v>
      </c>
      <c r="F141" s="16">
        <v>3</v>
      </c>
      <c r="G141" s="16" t="s">
        <v>12</v>
      </c>
      <c r="H141" s="16" t="s">
        <v>258</v>
      </c>
      <c r="I141" s="16" t="s">
        <v>54</v>
      </c>
      <c r="J141" s="23">
        <v>189.84</v>
      </c>
      <c r="K141" s="5">
        <v>2</v>
      </c>
      <c r="L141" s="23">
        <f t="shared" si="16"/>
        <v>191.84</v>
      </c>
      <c r="M141" s="23">
        <v>177.09</v>
      </c>
      <c r="N141" s="5">
        <v>4</v>
      </c>
      <c r="O141" s="23">
        <f t="shared" si="17"/>
        <v>181.09</v>
      </c>
      <c r="P141" s="23">
        <f t="shared" si="18"/>
        <v>181.09</v>
      </c>
      <c r="Q141" s="23">
        <f t="shared" si="19"/>
        <v>80.135283000099477</v>
      </c>
    </row>
    <row r="142" spans="1:17" ht="60" x14ac:dyDescent="0.25">
      <c r="A142" s="5"/>
      <c r="B142" s="16" t="s">
        <v>156</v>
      </c>
      <c r="C142" s="16">
        <v>2007</v>
      </c>
      <c r="D142" s="16">
        <v>2007</v>
      </c>
      <c r="E142" s="16">
        <v>2007</v>
      </c>
      <c r="F142" s="16">
        <v>2</v>
      </c>
      <c r="G142" s="16" t="s">
        <v>47</v>
      </c>
      <c r="H142" s="16" t="s">
        <v>73</v>
      </c>
      <c r="I142" s="16" t="s">
        <v>65</v>
      </c>
      <c r="J142" s="23">
        <v>171.98</v>
      </c>
      <c r="K142" s="5">
        <v>54</v>
      </c>
      <c r="L142" s="23">
        <f t="shared" si="16"/>
        <v>225.98</v>
      </c>
      <c r="M142" s="23">
        <v>184.65</v>
      </c>
      <c r="N142" s="5">
        <v>4</v>
      </c>
      <c r="O142" s="23">
        <f t="shared" si="17"/>
        <v>188.65</v>
      </c>
      <c r="P142" s="23">
        <f t="shared" si="18"/>
        <v>188.65</v>
      </c>
      <c r="Q142" s="23">
        <f t="shared" si="19"/>
        <v>87.655426240923106</v>
      </c>
    </row>
    <row r="143" spans="1:17" ht="45" x14ac:dyDescent="0.25">
      <c r="A143" s="5"/>
      <c r="B143" s="16" t="s">
        <v>180</v>
      </c>
      <c r="C143" s="16">
        <v>2008</v>
      </c>
      <c r="D143" s="16">
        <v>2008</v>
      </c>
      <c r="E143" s="16">
        <v>2008</v>
      </c>
      <c r="F143" s="16" t="s">
        <v>18</v>
      </c>
      <c r="G143" s="16" t="s">
        <v>43</v>
      </c>
      <c r="H143" s="16" t="s">
        <v>13</v>
      </c>
      <c r="I143" s="16" t="s">
        <v>14</v>
      </c>
      <c r="J143" s="23">
        <v>209.41</v>
      </c>
      <c r="K143" s="5">
        <v>10</v>
      </c>
      <c r="L143" s="23">
        <f t="shared" si="16"/>
        <v>219.41</v>
      </c>
      <c r="M143" s="23">
        <v>223.84</v>
      </c>
      <c r="N143" s="5">
        <v>6</v>
      </c>
      <c r="O143" s="23">
        <f t="shared" si="17"/>
        <v>229.84</v>
      </c>
      <c r="P143" s="23">
        <f t="shared" si="18"/>
        <v>219.41</v>
      </c>
      <c r="Q143" s="23">
        <f t="shared" si="19"/>
        <v>118.25325773400974</v>
      </c>
    </row>
    <row r="144" spans="1:17" ht="30" x14ac:dyDescent="0.25">
      <c r="A144" s="5"/>
      <c r="B144" s="16" t="s">
        <v>194</v>
      </c>
      <c r="C144" s="16">
        <v>2004</v>
      </c>
      <c r="D144" s="16">
        <v>2004</v>
      </c>
      <c r="E144" s="16">
        <v>2004</v>
      </c>
      <c r="F144" s="16" t="s">
        <v>24</v>
      </c>
      <c r="G144" s="16" t="s">
        <v>47</v>
      </c>
      <c r="H144" s="16" t="s">
        <v>73</v>
      </c>
      <c r="I144" s="16" t="s">
        <v>196</v>
      </c>
      <c r="J144" s="23">
        <v>164.55</v>
      </c>
      <c r="K144" s="5">
        <v>60</v>
      </c>
      <c r="L144" s="23">
        <f t="shared" si="16"/>
        <v>224.55</v>
      </c>
      <c r="M144" s="23">
        <v>172.45</v>
      </c>
      <c r="N144" s="5">
        <v>64</v>
      </c>
      <c r="O144" s="23">
        <f t="shared" si="17"/>
        <v>236.45</v>
      </c>
      <c r="P144" s="23">
        <f t="shared" si="18"/>
        <v>224.55</v>
      </c>
      <c r="Q144" s="23">
        <f t="shared" si="19"/>
        <v>123.3661593554163</v>
      </c>
    </row>
    <row r="145" spans="1:17" ht="30" x14ac:dyDescent="0.25">
      <c r="A145" s="5"/>
      <c r="B145" s="16" t="s">
        <v>112</v>
      </c>
      <c r="C145" s="16">
        <v>2008</v>
      </c>
      <c r="D145" s="16">
        <v>2008</v>
      </c>
      <c r="E145" s="16">
        <v>2008</v>
      </c>
      <c r="F145" s="16" t="s">
        <v>18</v>
      </c>
      <c r="G145" s="16" t="s">
        <v>19</v>
      </c>
      <c r="H145" s="16" t="s">
        <v>20</v>
      </c>
      <c r="I145" s="16" t="s">
        <v>21</v>
      </c>
      <c r="J145" s="23"/>
      <c r="K145" s="5"/>
      <c r="L145" s="23" t="s">
        <v>548</v>
      </c>
      <c r="M145" s="23"/>
      <c r="N145" s="5"/>
      <c r="O145" s="23" t="s">
        <v>510</v>
      </c>
      <c r="P145" s="23"/>
      <c r="Q145" s="23" t="str">
        <f t="shared" si="19"/>
        <v/>
      </c>
    </row>
    <row r="146" spans="1:17" ht="30" x14ac:dyDescent="0.25">
      <c r="A146" s="5"/>
      <c r="B146" s="16" t="s">
        <v>164</v>
      </c>
      <c r="C146" s="16">
        <v>2007</v>
      </c>
      <c r="D146" s="16">
        <v>2007</v>
      </c>
      <c r="E146" s="16">
        <v>2007</v>
      </c>
      <c r="F146" s="16" t="s">
        <v>18</v>
      </c>
      <c r="G146" s="16" t="s">
        <v>19</v>
      </c>
      <c r="H146" s="16" t="s">
        <v>20</v>
      </c>
      <c r="I146" s="16" t="s">
        <v>21</v>
      </c>
      <c r="J146" s="23"/>
      <c r="K146" s="5"/>
      <c r="L146" s="23" t="s">
        <v>548</v>
      </c>
      <c r="M146" s="23"/>
      <c r="N146" s="5"/>
      <c r="O146" s="23" t="s">
        <v>510</v>
      </c>
      <c r="P146" s="23"/>
      <c r="Q146" s="23" t="str">
        <f t="shared" si="19"/>
        <v/>
      </c>
    </row>
    <row r="147" spans="1:17" ht="30" x14ac:dyDescent="0.25">
      <c r="A147" s="5"/>
      <c r="B147" s="16" t="s">
        <v>190</v>
      </c>
      <c r="C147" s="16">
        <v>1980</v>
      </c>
      <c r="D147" s="16">
        <v>1980</v>
      </c>
      <c r="E147" s="16">
        <v>1980</v>
      </c>
      <c r="F147" s="16" t="s">
        <v>117</v>
      </c>
      <c r="G147" s="16" t="s">
        <v>19</v>
      </c>
      <c r="H147" s="16" t="s">
        <v>20</v>
      </c>
      <c r="I147" s="16" t="s">
        <v>21</v>
      </c>
      <c r="J147" s="23"/>
      <c r="K147" s="5"/>
      <c r="L147" s="23" t="s">
        <v>548</v>
      </c>
      <c r="M147" s="23"/>
      <c r="N147" s="5"/>
      <c r="O147" s="23" t="s">
        <v>510</v>
      </c>
      <c r="P147" s="23"/>
      <c r="Q147" s="23" t="str">
        <f t="shared" si="19"/>
        <v/>
      </c>
    </row>
    <row r="148" spans="1:17" ht="30" x14ac:dyDescent="0.25">
      <c r="A148" s="5"/>
      <c r="B148" s="16" t="s">
        <v>23</v>
      </c>
      <c r="C148" s="16">
        <v>2007</v>
      </c>
      <c r="D148" s="16">
        <v>2007</v>
      </c>
      <c r="E148" s="16">
        <v>2007</v>
      </c>
      <c r="F148" s="16" t="s">
        <v>18</v>
      </c>
      <c r="G148" s="16" t="s">
        <v>19</v>
      </c>
      <c r="H148" s="16" t="s">
        <v>20</v>
      </c>
      <c r="I148" s="16" t="s">
        <v>21</v>
      </c>
      <c r="J148" s="23"/>
      <c r="K148" s="5"/>
      <c r="L148" s="23" t="s">
        <v>548</v>
      </c>
      <c r="M148" s="23"/>
      <c r="N148" s="5"/>
      <c r="O148" s="23" t="s">
        <v>510</v>
      </c>
      <c r="P148" s="23"/>
      <c r="Q148" s="23" t="str">
        <f t="shared" si="19"/>
        <v/>
      </c>
    </row>
    <row r="149" spans="1:17" x14ac:dyDescent="0.25">
      <c r="A149" s="5"/>
      <c r="B149" s="16" t="s">
        <v>186</v>
      </c>
      <c r="C149" s="16">
        <v>2004</v>
      </c>
      <c r="D149" s="16">
        <v>2004</v>
      </c>
      <c r="E149" s="16">
        <v>2004</v>
      </c>
      <c r="F149" s="16">
        <v>2</v>
      </c>
      <c r="G149" s="16" t="s">
        <v>12</v>
      </c>
      <c r="H149" s="16" t="s">
        <v>13</v>
      </c>
      <c r="I149" s="16" t="s">
        <v>14</v>
      </c>
      <c r="J149" s="23"/>
      <c r="K149" s="5"/>
      <c r="L149" s="23" t="s">
        <v>548</v>
      </c>
      <c r="M149" s="23"/>
      <c r="N149" s="5"/>
      <c r="O149" s="23" t="s">
        <v>510</v>
      </c>
      <c r="P149" s="23"/>
      <c r="Q149" s="23" t="str">
        <f t="shared" si="19"/>
        <v/>
      </c>
    </row>
    <row r="150" spans="1:17" ht="60" x14ac:dyDescent="0.25">
      <c r="A150" s="5"/>
      <c r="B150" s="16" t="s">
        <v>202</v>
      </c>
      <c r="C150" s="16">
        <v>2007</v>
      </c>
      <c r="D150" s="16">
        <v>2007</v>
      </c>
      <c r="E150" s="16">
        <v>2007</v>
      </c>
      <c r="F150" s="16">
        <v>3</v>
      </c>
      <c r="G150" s="16" t="s">
        <v>19</v>
      </c>
      <c r="H150" s="16" t="s">
        <v>77</v>
      </c>
      <c r="I150" s="16" t="s">
        <v>31</v>
      </c>
      <c r="J150" s="23"/>
      <c r="K150" s="5"/>
      <c r="L150" s="23" t="s">
        <v>510</v>
      </c>
      <c r="M150" s="23"/>
      <c r="N150" s="5"/>
      <c r="O150" s="23" t="s">
        <v>510</v>
      </c>
      <c r="P150" s="23"/>
      <c r="Q150" s="23" t="str">
        <f t="shared" si="19"/>
        <v/>
      </c>
    </row>
    <row r="152" spans="1:17" ht="18.75" x14ac:dyDescent="0.25">
      <c r="A152" s="52" t="s">
        <v>566</v>
      </c>
      <c r="B152" s="52"/>
      <c r="C152" s="52"/>
      <c r="D152" s="52"/>
      <c r="E152" s="52"/>
      <c r="F152" s="52"/>
      <c r="G152" s="52"/>
      <c r="H152" s="52"/>
      <c r="I152" s="52"/>
      <c r="J152" s="52"/>
    </row>
    <row r="153" spans="1:17" x14ac:dyDescent="0.25">
      <c r="A153" s="67" t="s">
        <v>501</v>
      </c>
      <c r="B153" s="67" t="s">
        <v>1</v>
      </c>
      <c r="C153" s="67" t="s">
        <v>2</v>
      </c>
      <c r="D153" s="67" t="s">
        <v>225</v>
      </c>
      <c r="E153" s="67" t="s">
        <v>226</v>
      </c>
      <c r="F153" s="67" t="s">
        <v>3</v>
      </c>
      <c r="G153" s="67" t="s">
        <v>4</v>
      </c>
      <c r="H153" s="67" t="s">
        <v>5</v>
      </c>
      <c r="I153" s="67" t="s">
        <v>6</v>
      </c>
      <c r="J153" s="69" t="s">
        <v>503</v>
      </c>
      <c r="K153" s="70"/>
      <c r="L153" s="71"/>
      <c r="M153" s="69" t="s">
        <v>507</v>
      </c>
      <c r="N153" s="70"/>
      <c r="O153" s="71"/>
      <c r="P153" s="67" t="s">
        <v>508</v>
      </c>
      <c r="Q153" s="67" t="s">
        <v>509</v>
      </c>
    </row>
    <row r="154" spans="1:17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18" t="s">
        <v>504</v>
      </c>
      <c r="K154" s="18" t="s">
        <v>505</v>
      </c>
      <c r="L154" s="18" t="s">
        <v>506</v>
      </c>
      <c r="M154" s="18" t="s">
        <v>504</v>
      </c>
      <c r="N154" s="18" t="s">
        <v>505</v>
      </c>
      <c r="O154" s="18" t="s">
        <v>506</v>
      </c>
      <c r="P154" s="68"/>
      <c r="Q154" s="68"/>
    </row>
    <row r="155" spans="1:17" ht="75" x14ac:dyDescent="0.25">
      <c r="A155" s="20"/>
      <c r="B155" s="21" t="s">
        <v>92</v>
      </c>
      <c r="C155" s="21">
        <v>2002</v>
      </c>
      <c r="D155" s="21">
        <v>2002</v>
      </c>
      <c r="E155" s="21">
        <v>2002</v>
      </c>
      <c r="F155" s="21" t="s">
        <v>59</v>
      </c>
      <c r="G155" s="21" t="s">
        <v>47</v>
      </c>
      <c r="H155" s="21" t="s">
        <v>73</v>
      </c>
      <c r="I155" s="21" t="s">
        <v>382</v>
      </c>
      <c r="J155" s="22">
        <v>119.8</v>
      </c>
      <c r="K155" s="20">
        <v>52</v>
      </c>
      <c r="L155" s="22">
        <f t="shared" ref="L155:L164" si="20">J155+K155</f>
        <v>171.8</v>
      </c>
      <c r="M155" s="22">
        <v>122.43</v>
      </c>
      <c r="N155" s="20">
        <v>6</v>
      </c>
      <c r="O155" s="22">
        <f t="shared" ref="O155:O164" si="21">M155+N155</f>
        <v>128.43</v>
      </c>
      <c r="P155" s="22">
        <f t="shared" ref="P155:P164" si="22">MIN(O155,L155)</f>
        <v>128.43</v>
      </c>
      <c r="Q155" s="22">
        <f t="shared" ref="Q155:Q167" si="23">IF( AND(ISNUMBER(P$155),ISNUMBER(P155)),(P155-P$155)/P$155*100,"")</f>
        <v>0</v>
      </c>
    </row>
    <row r="156" spans="1:17" ht="60" x14ac:dyDescent="0.25">
      <c r="A156" s="5"/>
      <c r="B156" s="16" t="s">
        <v>86</v>
      </c>
      <c r="C156" s="16">
        <v>2004</v>
      </c>
      <c r="D156" s="16">
        <v>2004</v>
      </c>
      <c r="E156" s="16">
        <v>2004</v>
      </c>
      <c r="F156" s="16">
        <v>3</v>
      </c>
      <c r="G156" s="16" t="s">
        <v>19</v>
      </c>
      <c r="H156" s="16" t="s">
        <v>77</v>
      </c>
      <c r="I156" s="16" t="s">
        <v>31</v>
      </c>
      <c r="J156" s="23">
        <v>146.88999999999999</v>
      </c>
      <c r="K156" s="5">
        <v>0</v>
      </c>
      <c r="L156" s="23">
        <f t="shared" si="20"/>
        <v>146.88999999999999</v>
      </c>
      <c r="M156" s="23">
        <v>131.59</v>
      </c>
      <c r="N156" s="5">
        <v>0</v>
      </c>
      <c r="O156" s="23">
        <f t="shared" si="21"/>
        <v>131.59</v>
      </c>
      <c r="P156" s="23">
        <f t="shared" si="22"/>
        <v>131.59</v>
      </c>
      <c r="Q156" s="23">
        <f t="shared" si="23"/>
        <v>2.4604843105193464</v>
      </c>
    </row>
    <row r="157" spans="1:17" ht="30" x14ac:dyDescent="0.25">
      <c r="A157" s="5"/>
      <c r="B157" s="16" t="s">
        <v>46</v>
      </c>
      <c r="C157" s="16">
        <v>2005</v>
      </c>
      <c r="D157" s="16">
        <v>2005</v>
      </c>
      <c r="E157" s="16">
        <v>2005</v>
      </c>
      <c r="F157" s="16" t="s">
        <v>24</v>
      </c>
      <c r="G157" s="16" t="s">
        <v>47</v>
      </c>
      <c r="H157" s="16" t="s">
        <v>73</v>
      </c>
      <c r="I157" s="16" t="s">
        <v>74</v>
      </c>
      <c r="J157" s="23">
        <v>136.68</v>
      </c>
      <c r="K157" s="5">
        <v>8</v>
      </c>
      <c r="L157" s="23">
        <f t="shared" si="20"/>
        <v>144.68</v>
      </c>
      <c r="M157" s="23">
        <v>132.28</v>
      </c>
      <c r="N157" s="5">
        <v>4</v>
      </c>
      <c r="O157" s="23">
        <f t="shared" si="21"/>
        <v>136.28</v>
      </c>
      <c r="P157" s="23">
        <f t="shared" si="22"/>
        <v>136.28</v>
      </c>
      <c r="Q157" s="23">
        <f t="shared" si="23"/>
        <v>6.112279062524328</v>
      </c>
    </row>
    <row r="158" spans="1:17" ht="60" x14ac:dyDescent="0.25">
      <c r="A158" s="5"/>
      <c r="B158" s="16" t="s">
        <v>128</v>
      </c>
      <c r="C158" s="16">
        <v>2005</v>
      </c>
      <c r="D158" s="16">
        <v>2005</v>
      </c>
      <c r="E158" s="16">
        <v>2005</v>
      </c>
      <c r="F158" s="16">
        <v>3</v>
      </c>
      <c r="G158" s="16" t="s">
        <v>19</v>
      </c>
      <c r="H158" s="16" t="s">
        <v>77</v>
      </c>
      <c r="I158" s="16" t="s">
        <v>31</v>
      </c>
      <c r="J158" s="23">
        <v>141.9</v>
      </c>
      <c r="K158" s="5">
        <v>2</v>
      </c>
      <c r="L158" s="23">
        <f t="shared" si="20"/>
        <v>143.9</v>
      </c>
      <c r="M158" s="23">
        <v>135.38</v>
      </c>
      <c r="N158" s="5">
        <v>4</v>
      </c>
      <c r="O158" s="23">
        <f t="shared" si="21"/>
        <v>139.38</v>
      </c>
      <c r="P158" s="23">
        <f t="shared" si="22"/>
        <v>139.38</v>
      </c>
      <c r="Q158" s="23">
        <f t="shared" si="23"/>
        <v>8.5260453165148249</v>
      </c>
    </row>
    <row r="159" spans="1:17" x14ac:dyDescent="0.25">
      <c r="A159" s="5"/>
      <c r="B159" s="16" t="s">
        <v>198</v>
      </c>
      <c r="C159" s="16">
        <v>2005</v>
      </c>
      <c r="D159" s="16">
        <v>2004</v>
      </c>
      <c r="E159" s="16">
        <v>2004</v>
      </c>
      <c r="F159" s="16">
        <v>2</v>
      </c>
      <c r="G159" s="16" t="s">
        <v>12</v>
      </c>
      <c r="H159" s="16" t="s">
        <v>13</v>
      </c>
      <c r="I159" s="16" t="s">
        <v>14</v>
      </c>
      <c r="J159" s="23">
        <v>143.75</v>
      </c>
      <c r="K159" s="5">
        <v>4</v>
      </c>
      <c r="L159" s="23">
        <f t="shared" si="20"/>
        <v>147.75</v>
      </c>
      <c r="M159" s="23">
        <v>161.86000000000001</v>
      </c>
      <c r="N159" s="5">
        <v>6</v>
      </c>
      <c r="O159" s="23">
        <f t="shared" si="21"/>
        <v>167.86</v>
      </c>
      <c r="P159" s="23">
        <f t="shared" si="22"/>
        <v>147.75</v>
      </c>
      <c r="Q159" s="23">
        <f t="shared" si="23"/>
        <v>15.043214202289178</v>
      </c>
    </row>
    <row r="160" spans="1:17" x14ac:dyDescent="0.25">
      <c r="A160" s="5"/>
      <c r="B160" s="16" t="s">
        <v>79</v>
      </c>
      <c r="C160" s="16">
        <v>2001</v>
      </c>
      <c r="D160" s="16">
        <v>2001</v>
      </c>
      <c r="E160" s="16">
        <v>2001</v>
      </c>
      <c r="F160" s="16">
        <v>1</v>
      </c>
      <c r="G160" s="16" t="s">
        <v>12</v>
      </c>
      <c r="H160" s="16" t="s">
        <v>13</v>
      </c>
      <c r="I160" s="16" t="s">
        <v>14</v>
      </c>
      <c r="J160" s="23">
        <v>148.34</v>
      </c>
      <c r="K160" s="5">
        <v>0</v>
      </c>
      <c r="L160" s="23">
        <f t="shared" si="20"/>
        <v>148.34</v>
      </c>
      <c r="M160" s="23">
        <v>146.15</v>
      </c>
      <c r="N160" s="5">
        <v>4</v>
      </c>
      <c r="O160" s="23">
        <f t="shared" si="21"/>
        <v>150.15</v>
      </c>
      <c r="P160" s="23">
        <f t="shared" si="22"/>
        <v>148.34</v>
      </c>
      <c r="Q160" s="23">
        <f t="shared" si="23"/>
        <v>15.502608424822858</v>
      </c>
    </row>
    <row r="161" spans="1:17" ht="30" x14ac:dyDescent="0.25">
      <c r="A161" s="5"/>
      <c r="B161" s="16" t="s">
        <v>72</v>
      </c>
      <c r="C161" s="16">
        <v>2005</v>
      </c>
      <c r="D161" s="16">
        <v>2005</v>
      </c>
      <c r="E161" s="16">
        <v>2005</v>
      </c>
      <c r="F161" s="16" t="s">
        <v>24</v>
      </c>
      <c r="G161" s="16" t="s">
        <v>47</v>
      </c>
      <c r="H161" s="16" t="s">
        <v>73</v>
      </c>
      <c r="I161" s="16" t="s">
        <v>74</v>
      </c>
      <c r="J161" s="23">
        <v>154.37</v>
      </c>
      <c r="K161" s="5">
        <v>8</v>
      </c>
      <c r="L161" s="23">
        <f t="shared" si="20"/>
        <v>162.37</v>
      </c>
      <c r="M161" s="23">
        <v>146.9</v>
      </c>
      <c r="N161" s="5">
        <v>8</v>
      </c>
      <c r="O161" s="23">
        <f t="shared" si="21"/>
        <v>154.9</v>
      </c>
      <c r="P161" s="23">
        <f t="shared" si="22"/>
        <v>154.9</v>
      </c>
      <c r="Q161" s="23">
        <f t="shared" si="23"/>
        <v>20.61044927197695</v>
      </c>
    </row>
    <row r="162" spans="1:17" ht="30" x14ac:dyDescent="0.25">
      <c r="A162" s="5"/>
      <c r="B162" s="16" t="s">
        <v>105</v>
      </c>
      <c r="C162" s="16">
        <v>2005</v>
      </c>
      <c r="D162" s="16">
        <v>2005</v>
      </c>
      <c r="E162" s="16">
        <v>2005</v>
      </c>
      <c r="F162" s="16" t="s">
        <v>24</v>
      </c>
      <c r="G162" s="16" t="s">
        <v>47</v>
      </c>
      <c r="H162" s="16" t="s">
        <v>73</v>
      </c>
      <c r="I162" s="16" t="s">
        <v>74</v>
      </c>
      <c r="J162" s="23">
        <v>234.62</v>
      </c>
      <c r="K162" s="5">
        <v>14</v>
      </c>
      <c r="L162" s="23">
        <f t="shared" si="20"/>
        <v>248.62</v>
      </c>
      <c r="M162" s="23">
        <v>179.87</v>
      </c>
      <c r="N162" s="5">
        <v>6</v>
      </c>
      <c r="O162" s="23">
        <f t="shared" si="21"/>
        <v>185.87</v>
      </c>
      <c r="P162" s="23">
        <f t="shared" si="22"/>
        <v>185.87</v>
      </c>
      <c r="Q162" s="23">
        <f t="shared" si="23"/>
        <v>44.724752783617532</v>
      </c>
    </row>
    <row r="163" spans="1:17" ht="60" x14ac:dyDescent="0.25">
      <c r="A163" s="5"/>
      <c r="B163" s="16" t="s">
        <v>391</v>
      </c>
      <c r="C163" s="16">
        <v>2007</v>
      </c>
      <c r="D163" s="16">
        <v>2007</v>
      </c>
      <c r="E163" s="16">
        <v>2007</v>
      </c>
      <c r="F163" s="16" t="s">
        <v>18</v>
      </c>
      <c r="G163" s="16" t="s">
        <v>19</v>
      </c>
      <c r="H163" s="16" t="s">
        <v>77</v>
      </c>
      <c r="I163" s="16" t="s">
        <v>162</v>
      </c>
      <c r="J163" s="23">
        <v>201.99</v>
      </c>
      <c r="K163" s="5">
        <v>2</v>
      </c>
      <c r="L163" s="23">
        <f t="shared" si="20"/>
        <v>203.99</v>
      </c>
      <c r="M163" s="23">
        <v>190.41</v>
      </c>
      <c r="N163" s="5">
        <v>2</v>
      </c>
      <c r="O163" s="23">
        <f t="shared" si="21"/>
        <v>192.41</v>
      </c>
      <c r="P163" s="23">
        <f t="shared" si="22"/>
        <v>192.41</v>
      </c>
      <c r="Q163" s="23">
        <f t="shared" si="23"/>
        <v>49.817020945261994</v>
      </c>
    </row>
    <row r="164" spans="1:17" ht="30" x14ac:dyDescent="0.25">
      <c r="A164" s="5"/>
      <c r="B164" s="16" t="s">
        <v>95</v>
      </c>
      <c r="C164" s="16">
        <v>2008</v>
      </c>
      <c r="D164" s="16">
        <v>2008</v>
      </c>
      <c r="E164" s="16">
        <v>2008</v>
      </c>
      <c r="F164" s="16" t="s">
        <v>24</v>
      </c>
      <c r="G164" s="16" t="s">
        <v>47</v>
      </c>
      <c r="H164" s="16" t="s">
        <v>73</v>
      </c>
      <c r="I164" s="16" t="s">
        <v>74</v>
      </c>
      <c r="J164" s="23">
        <v>270.11</v>
      </c>
      <c r="K164" s="5">
        <v>6</v>
      </c>
      <c r="L164" s="23">
        <f t="shared" si="20"/>
        <v>276.11</v>
      </c>
      <c r="M164" s="23">
        <v>269.33</v>
      </c>
      <c r="N164" s="5">
        <v>58</v>
      </c>
      <c r="O164" s="23">
        <f t="shared" si="21"/>
        <v>327.33</v>
      </c>
      <c r="P164" s="23">
        <f t="shared" si="22"/>
        <v>276.11</v>
      </c>
      <c r="Q164" s="23">
        <f t="shared" si="23"/>
        <v>114.98870980300553</v>
      </c>
    </row>
    <row r="165" spans="1:17" ht="30" x14ac:dyDescent="0.25">
      <c r="A165" s="5"/>
      <c r="B165" s="16" t="s">
        <v>166</v>
      </c>
      <c r="C165" s="16">
        <v>2011</v>
      </c>
      <c r="D165" s="16">
        <v>2011</v>
      </c>
      <c r="E165" s="16">
        <v>2011</v>
      </c>
      <c r="F165" s="16" t="s">
        <v>18</v>
      </c>
      <c r="G165" s="16" t="s">
        <v>19</v>
      </c>
      <c r="H165" s="16" t="s">
        <v>20</v>
      </c>
      <c r="I165" s="16" t="s">
        <v>21</v>
      </c>
      <c r="J165" s="23"/>
      <c r="K165" s="5"/>
      <c r="L165" s="23" t="s">
        <v>510</v>
      </c>
      <c r="M165" s="23"/>
      <c r="N165" s="5"/>
      <c r="O165" s="23" t="s">
        <v>510</v>
      </c>
      <c r="P165" s="23"/>
      <c r="Q165" s="23" t="str">
        <f t="shared" si="23"/>
        <v/>
      </c>
    </row>
    <row r="166" spans="1:17" ht="60" x14ac:dyDescent="0.25">
      <c r="A166" s="5"/>
      <c r="B166" s="16" t="s">
        <v>147</v>
      </c>
      <c r="C166" s="16">
        <v>2003</v>
      </c>
      <c r="D166" s="16">
        <v>2003</v>
      </c>
      <c r="E166" s="16">
        <v>2003</v>
      </c>
      <c r="F166" s="16" t="s">
        <v>59</v>
      </c>
      <c r="G166" s="16" t="s">
        <v>12</v>
      </c>
      <c r="H166" s="16" t="s">
        <v>389</v>
      </c>
      <c r="I166" s="16" t="s">
        <v>257</v>
      </c>
      <c r="J166" s="23"/>
      <c r="K166" s="5"/>
      <c r="L166" s="23" t="s">
        <v>510</v>
      </c>
      <c r="M166" s="23"/>
      <c r="N166" s="5"/>
      <c r="O166" s="23" t="s">
        <v>510</v>
      </c>
      <c r="P166" s="23"/>
      <c r="Q166" s="23" t="str">
        <f t="shared" si="23"/>
        <v/>
      </c>
    </row>
    <row r="167" spans="1:17" ht="30" x14ac:dyDescent="0.25">
      <c r="A167" s="5"/>
      <c r="B167" s="16" t="s">
        <v>137</v>
      </c>
      <c r="C167" s="16">
        <v>2003</v>
      </c>
      <c r="D167" s="16">
        <v>2003</v>
      </c>
      <c r="E167" s="16">
        <v>2003</v>
      </c>
      <c r="F167" s="16">
        <v>3</v>
      </c>
      <c r="G167" s="16" t="s">
        <v>12</v>
      </c>
      <c r="H167" s="16" t="s">
        <v>53</v>
      </c>
      <c r="I167" s="16" t="s">
        <v>54</v>
      </c>
      <c r="J167" s="23"/>
      <c r="K167" s="5"/>
      <c r="L167" s="23" t="s">
        <v>510</v>
      </c>
      <c r="M167" s="23"/>
      <c r="N167" s="5"/>
      <c r="O167" s="23" t="s">
        <v>510</v>
      </c>
      <c r="P167" s="23"/>
      <c r="Q167" s="23" t="str">
        <f t="shared" si="23"/>
        <v/>
      </c>
    </row>
    <row r="169" spans="1:17" ht="18.75" x14ac:dyDescent="0.25">
      <c r="A169" s="52" t="s">
        <v>567</v>
      </c>
      <c r="B169" s="52"/>
      <c r="C169" s="52"/>
      <c r="D169" s="52"/>
      <c r="E169" s="52"/>
      <c r="F169" s="52"/>
      <c r="G169" s="52"/>
      <c r="H169" s="52"/>
      <c r="I169" s="52"/>
      <c r="J169" s="52"/>
    </row>
    <row r="170" spans="1:17" x14ac:dyDescent="0.25">
      <c r="A170" s="67" t="s">
        <v>501</v>
      </c>
      <c r="B170" s="67" t="s">
        <v>1</v>
      </c>
      <c r="C170" s="67" t="s">
        <v>2</v>
      </c>
      <c r="D170" s="67" t="s">
        <v>225</v>
      </c>
      <c r="E170" s="67" t="s">
        <v>226</v>
      </c>
      <c r="F170" s="67" t="s">
        <v>3</v>
      </c>
      <c r="G170" s="67" t="s">
        <v>4</v>
      </c>
      <c r="H170" s="67" t="s">
        <v>5</v>
      </c>
      <c r="I170" s="67" t="s">
        <v>6</v>
      </c>
      <c r="J170" s="69" t="s">
        <v>503</v>
      </c>
      <c r="K170" s="70"/>
      <c r="L170" s="71"/>
      <c r="M170" s="69" t="s">
        <v>507</v>
      </c>
      <c r="N170" s="70"/>
      <c r="O170" s="71"/>
      <c r="P170" s="67" t="s">
        <v>508</v>
      </c>
      <c r="Q170" s="67" t="s">
        <v>509</v>
      </c>
    </row>
    <row r="171" spans="1:17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18" t="s">
        <v>504</v>
      </c>
      <c r="K171" s="18" t="s">
        <v>505</v>
      </c>
      <c r="L171" s="18" t="s">
        <v>506</v>
      </c>
      <c r="M171" s="18" t="s">
        <v>504</v>
      </c>
      <c r="N171" s="18" t="s">
        <v>505</v>
      </c>
      <c r="O171" s="18" t="s">
        <v>506</v>
      </c>
      <c r="P171" s="68"/>
      <c r="Q171" s="68"/>
    </row>
    <row r="172" spans="1:17" ht="105" x14ac:dyDescent="0.25">
      <c r="A172" s="20"/>
      <c r="B172" s="21" t="s">
        <v>568</v>
      </c>
      <c r="C172" s="21" t="s">
        <v>569</v>
      </c>
      <c r="D172" s="21">
        <v>2002</v>
      </c>
      <c r="E172" s="21">
        <v>2000</v>
      </c>
      <c r="F172" s="21" t="s">
        <v>570</v>
      </c>
      <c r="G172" s="21" t="s">
        <v>262</v>
      </c>
      <c r="H172" s="21" t="s">
        <v>73</v>
      </c>
      <c r="I172" s="21" t="s">
        <v>475</v>
      </c>
      <c r="J172" s="22">
        <v>122.48</v>
      </c>
      <c r="K172" s="20">
        <v>0</v>
      </c>
      <c r="L172" s="22">
        <f t="shared" ref="L172:L182" si="24">J172+K172</f>
        <v>122.48</v>
      </c>
      <c r="M172" s="22">
        <v>129.07</v>
      </c>
      <c r="N172" s="20">
        <v>2</v>
      </c>
      <c r="O172" s="22">
        <f t="shared" ref="O172:O182" si="25">M172+N172</f>
        <v>131.07</v>
      </c>
      <c r="P172" s="22">
        <f t="shared" ref="P172:P182" si="26">MIN(O172,L172)</f>
        <v>122.48</v>
      </c>
      <c r="Q172" s="22">
        <f t="shared" ref="Q172:Q182" si="27">IF( AND(ISNUMBER(P$172),ISNUMBER(P172)),(P172-P$172)/P$172*100,"")</f>
        <v>0</v>
      </c>
    </row>
    <row r="173" spans="1:17" ht="60" x14ac:dyDescent="0.25">
      <c r="A173" s="5"/>
      <c r="B173" s="16" t="s">
        <v>571</v>
      </c>
      <c r="C173" s="16" t="s">
        <v>572</v>
      </c>
      <c r="D173" s="16">
        <v>2005</v>
      </c>
      <c r="E173" s="16">
        <v>2003</v>
      </c>
      <c r="F173" s="16" t="s">
        <v>573</v>
      </c>
      <c r="G173" s="16" t="s">
        <v>47</v>
      </c>
      <c r="H173" s="16" t="s">
        <v>73</v>
      </c>
      <c r="I173" s="16" t="s">
        <v>467</v>
      </c>
      <c r="J173" s="23">
        <v>118.09</v>
      </c>
      <c r="K173" s="5">
        <v>10</v>
      </c>
      <c r="L173" s="23">
        <f t="shared" si="24"/>
        <v>128.09</v>
      </c>
      <c r="M173" s="23">
        <v>144.46</v>
      </c>
      <c r="N173" s="5">
        <v>12</v>
      </c>
      <c r="O173" s="23">
        <f t="shared" si="25"/>
        <v>156.46</v>
      </c>
      <c r="P173" s="23">
        <f t="shared" si="26"/>
        <v>128.09</v>
      </c>
      <c r="Q173" s="23">
        <f t="shared" si="27"/>
        <v>4.5803396472893523</v>
      </c>
    </row>
    <row r="174" spans="1:17" ht="120" x14ac:dyDescent="0.25">
      <c r="A174" s="5"/>
      <c r="B174" s="16" t="s">
        <v>574</v>
      </c>
      <c r="C174" s="16" t="s">
        <v>575</v>
      </c>
      <c r="D174" s="16">
        <v>2005</v>
      </c>
      <c r="E174" s="16">
        <v>2002</v>
      </c>
      <c r="F174" s="16" t="s">
        <v>554</v>
      </c>
      <c r="G174" s="16" t="s">
        <v>19</v>
      </c>
      <c r="H174" s="16" t="s">
        <v>458</v>
      </c>
      <c r="I174" s="16" t="s">
        <v>31</v>
      </c>
      <c r="J174" s="23">
        <v>165.39</v>
      </c>
      <c r="K174" s="5">
        <v>2</v>
      </c>
      <c r="L174" s="23">
        <f t="shared" si="24"/>
        <v>167.39</v>
      </c>
      <c r="M174" s="23">
        <v>141.38999999999999</v>
      </c>
      <c r="N174" s="5">
        <v>4</v>
      </c>
      <c r="O174" s="23">
        <f t="shared" si="25"/>
        <v>145.38999999999999</v>
      </c>
      <c r="P174" s="23">
        <f t="shared" si="26"/>
        <v>145.38999999999999</v>
      </c>
      <c r="Q174" s="23">
        <f t="shared" si="27"/>
        <v>18.705094709340287</v>
      </c>
    </row>
    <row r="175" spans="1:17" ht="120" x14ac:dyDescent="0.25">
      <c r="A175" s="5"/>
      <c r="B175" s="16" t="s">
        <v>576</v>
      </c>
      <c r="C175" s="16" t="s">
        <v>525</v>
      </c>
      <c r="D175" s="16">
        <v>2004</v>
      </c>
      <c r="E175" s="16">
        <v>2002</v>
      </c>
      <c r="F175" s="16" t="s">
        <v>561</v>
      </c>
      <c r="G175" s="16" t="s">
        <v>68</v>
      </c>
      <c r="H175" s="16" t="s">
        <v>458</v>
      </c>
      <c r="I175" s="16" t="s">
        <v>31</v>
      </c>
      <c r="J175" s="23">
        <v>142.43</v>
      </c>
      <c r="K175" s="5">
        <v>4</v>
      </c>
      <c r="L175" s="23">
        <f t="shared" si="24"/>
        <v>146.43</v>
      </c>
      <c r="M175" s="23">
        <v>147.26</v>
      </c>
      <c r="N175" s="5">
        <v>2</v>
      </c>
      <c r="O175" s="23">
        <f t="shared" si="25"/>
        <v>149.26</v>
      </c>
      <c r="P175" s="23">
        <f t="shared" si="26"/>
        <v>146.43</v>
      </c>
      <c r="Q175" s="23">
        <f t="shared" si="27"/>
        <v>19.554212932723711</v>
      </c>
    </row>
    <row r="176" spans="1:17" ht="120" x14ac:dyDescent="0.25">
      <c r="A176" s="5"/>
      <c r="B176" s="16" t="s">
        <v>577</v>
      </c>
      <c r="C176" s="16" t="s">
        <v>578</v>
      </c>
      <c r="D176" s="16">
        <v>2007</v>
      </c>
      <c r="E176" s="16">
        <v>2002</v>
      </c>
      <c r="F176" s="16" t="s">
        <v>529</v>
      </c>
      <c r="G176" s="16" t="s">
        <v>19</v>
      </c>
      <c r="H176" s="16" t="s">
        <v>458</v>
      </c>
      <c r="I176" s="16" t="s">
        <v>479</v>
      </c>
      <c r="J176" s="23">
        <v>140.55000000000001</v>
      </c>
      <c r="K176" s="5">
        <v>6</v>
      </c>
      <c r="L176" s="23">
        <f t="shared" si="24"/>
        <v>146.55000000000001</v>
      </c>
      <c r="M176" s="23">
        <v>144.77000000000001</v>
      </c>
      <c r="N176" s="5">
        <v>2</v>
      </c>
      <c r="O176" s="23">
        <f t="shared" si="25"/>
        <v>146.77000000000001</v>
      </c>
      <c r="P176" s="23">
        <f t="shared" si="26"/>
        <v>146.55000000000001</v>
      </c>
      <c r="Q176" s="23">
        <f t="shared" si="27"/>
        <v>19.652188112344877</v>
      </c>
    </row>
    <row r="177" spans="1:17" ht="45" x14ac:dyDescent="0.25">
      <c r="A177" s="5"/>
      <c r="B177" s="16" t="s">
        <v>579</v>
      </c>
      <c r="C177" s="16" t="s">
        <v>580</v>
      </c>
      <c r="D177" s="16">
        <v>1998</v>
      </c>
      <c r="E177" s="16">
        <v>1992</v>
      </c>
      <c r="F177" s="16" t="s">
        <v>520</v>
      </c>
      <c r="G177" s="16" t="s">
        <v>12</v>
      </c>
      <c r="H177" s="16" t="s">
        <v>13</v>
      </c>
      <c r="I177" s="16" t="s">
        <v>462</v>
      </c>
      <c r="J177" s="23">
        <v>142.26</v>
      </c>
      <c r="K177" s="5">
        <v>8</v>
      </c>
      <c r="L177" s="23">
        <f t="shared" si="24"/>
        <v>150.26</v>
      </c>
      <c r="M177" s="23">
        <v>156.35</v>
      </c>
      <c r="N177" s="5">
        <v>0</v>
      </c>
      <c r="O177" s="23">
        <f t="shared" si="25"/>
        <v>156.35</v>
      </c>
      <c r="P177" s="23">
        <f t="shared" si="26"/>
        <v>150.26</v>
      </c>
      <c r="Q177" s="23">
        <f t="shared" si="27"/>
        <v>22.681254082299141</v>
      </c>
    </row>
    <row r="178" spans="1:17" ht="75" x14ac:dyDescent="0.25">
      <c r="A178" s="5"/>
      <c r="B178" s="16" t="s">
        <v>581</v>
      </c>
      <c r="C178" s="16" t="s">
        <v>582</v>
      </c>
      <c r="D178" s="16">
        <v>2005</v>
      </c>
      <c r="E178" s="16">
        <v>2004</v>
      </c>
      <c r="F178" s="16" t="s">
        <v>583</v>
      </c>
      <c r="G178" s="16" t="s">
        <v>47</v>
      </c>
      <c r="H178" s="16" t="s">
        <v>73</v>
      </c>
      <c r="I178" s="16" t="s">
        <v>494</v>
      </c>
      <c r="J178" s="23">
        <v>150.61000000000001</v>
      </c>
      <c r="K178" s="5">
        <v>12</v>
      </c>
      <c r="L178" s="23">
        <f t="shared" si="24"/>
        <v>162.61000000000001</v>
      </c>
      <c r="M178" s="23">
        <v>145.27000000000001</v>
      </c>
      <c r="N178" s="5">
        <v>8</v>
      </c>
      <c r="O178" s="23">
        <f t="shared" si="25"/>
        <v>153.27000000000001</v>
      </c>
      <c r="P178" s="23">
        <f t="shared" si="26"/>
        <v>153.27000000000001</v>
      </c>
      <c r="Q178" s="23">
        <f t="shared" si="27"/>
        <v>25.138798171129984</v>
      </c>
    </row>
    <row r="179" spans="1:17" ht="30" x14ac:dyDescent="0.25">
      <c r="A179" s="5"/>
      <c r="B179" s="16" t="s">
        <v>584</v>
      </c>
      <c r="C179" s="16" t="s">
        <v>572</v>
      </c>
      <c r="D179" s="16">
        <v>2005</v>
      </c>
      <c r="E179" s="16">
        <v>2003</v>
      </c>
      <c r="F179" s="16" t="s">
        <v>583</v>
      </c>
      <c r="G179" s="16" t="s">
        <v>47</v>
      </c>
      <c r="H179" s="16" t="s">
        <v>73</v>
      </c>
      <c r="I179" s="16" t="s">
        <v>74</v>
      </c>
      <c r="J179" s="23">
        <v>155.51</v>
      </c>
      <c r="K179" s="5">
        <v>6</v>
      </c>
      <c r="L179" s="23">
        <f t="shared" si="24"/>
        <v>161.51</v>
      </c>
      <c r="M179" s="23">
        <v>160.44</v>
      </c>
      <c r="N179" s="5">
        <v>8</v>
      </c>
      <c r="O179" s="23">
        <f t="shared" si="25"/>
        <v>168.44</v>
      </c>
      <c r="P179" s="23">
        <f t="shared" si="26"/>
        <v>161.51</v>
      </c>
      <c r="Q179" s="23">
        <f t="shared" si="27"/>
        <v>31.866427171783133</v>
      </c>
    </row>
    <row r="180" spans="1:17" ht="30" x14ac:dyDescent="0.25">
      <c r="A180" s="5"/>
      <c r="B180" s="16" t="s">
        <v>585</v>
      </c>
      <c r="C180" s="16" t="s">
        <v>586</v>
      </c>
      <c r="D180" s="16">
        <v>2002</v>
      </c>
      <c r="E180" s="16">
        <v>2001</v>
      </c>
      <c r="F180" s="16" t="s">
        <v>514</v>
      </c>
      <c r="G180" s="16" t="s">
        <v>12</v>
      </c>
      <c r="H180" s="16" t="s">
        <v>13</v>
      </c>
      <c r="I180" s="16" t="s">
        <v>14</v>
      </c>
      <c r="J180" s="23"/>
      <c r="K180" s="5"/>
      <c r="L180" s="23" t="s">
        <v>510</v>
      </c>
      <c r="M180" s="23">
        <v>160.43</v>
      </c>
      <c r="N180" s="5">
        <v>10</v>
      </c>
      <c r="O180" s="23">
        <f t="shared" si="25"/>
        <v>170.43</v>
      </c>
      <c r="P180" s="23">
        <f t="shared" si="26"/>
        <v>170.43</v>
      </c>
      <c r="Q180" s="23">
        <f t="shared" si="27"/>
        <v>39.149248856956234</v>
      </c>
    </row>
    <row r="181" spans="1:17" ht="30" x14ac:dyDescent="0.25">
      <c r="A181" s="5"/>
      <c r="B181" s="16" t="s">
        <v>587</v>
      </c>
      <c r="C181" s="16" t="s">
        <v>588</v>
      </c>
      <c r="D181" s="16">
        <v>2008</v>
      </c>
      <c r="E181" s="16">
        <v>2007</v>
      </c>
      <c r="F181" s="16" t="s">
        <v>583</v>
      </c>
      <c r="G181" s="16" t="s">
        <v>47</v>
      </c>
      <c r="H181" s="16" t="s">
        <v>73</v>
      </c>
      <c r="I181" s="16" t="s">
        <v>74</v>
      </c>
      <c r="J181" s="23">
        <v>226.62</v>
      </c>
      <c r="K181" s="5">
        <v>120</v>
      </c>
      <c r="L181" s="23">
        <f t="shared" si="24"/>
        <v>346.62</v>
      </c>
      <c r="M181" s="23">
        <v>189.5</v>
      </c>
      <c r="N181" s="5">
        <v>16</v>
      </c>
      <c r="O181" s="23">
        <f t="shared" si="25"/>
        <v>205.5</v>
      </c>
      <c r="P181" s="23">
        <f t="shared" si="26"/>
        <v>205.5</v>
      </c>
      <c r="Q181" s="23">
        <f t="shared" si="27"/>
        <v>67.782495101241011</v>
      </c>
    </row>
    <row r="182" spans="1:17" ht="60" x14ac:dyDescent="0.25">
      <c r="A182" s="5"/>
      <c r="B182" s="16" t="s">
        <v>589</v>
      </c>
      <c r="C182" s="16" t="s">
        <v>590</v>
      </c>
      <c r="D182" s="16">
        <v>2008</v>
      </c>
      <c r="E182" s="16">
        <v>2006</v>
      </c>
      <c r="F182" s="16" t="s">
        <v>542</v>
      </c>
      <c r="G182" s="16" t="s">
        <v>47</v>
      </c>
      <c r="H182" s="16" t="s">
        <v>73</v>
      </c>
      <c r="I182" s="16" t="s">
        <v>349</v>
      </c>
      <c r="J182" s="23">
        <v>230.38</v>
      </c>
      <c r="K182" s="5">
        <v>6</v>
      </c>
      <c r="L182" s="23">
        <f t="shared" si="24"/>
        <v>236.38</v>
      </c>
      <c r="M182" s="23">
        <v>221.03</v>
      </c>
      <c r="N182" s="5">
        <v>10</v>
      </c>
      <c r="O182" s="23">
        <f t="shared" si="25"/>
        <v>231.03</v>
      </c>
      <c r="P182" s="23">
        <f t="shared" si="26"/>
        <v>231.03</v>
      </c>
      <c r="Q182" s="23">
        <f t="shared" si="27"/>
        <v>88.626714565643354</v>
      </c>
    </row>
  </sheetData>
  <mergeCells count="90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65:Q66"/>
    <mergeCell ref="P8:P9"/>
    <mergeCell ref="Q8:Q9"/>
    <mergeCell ref="A65:A66"/>
    <mergeCell ref="B65:B66"/>
    <mergeCell ref="C65:C66"/>
    <mergeCell ref="D65:D66"/>
    <mergeCell ref="E65:E66"/>
    <mergeCell ref="F65:F66"/>
    <mergeCell ref="G65:G66"/>
    <mergeCell ref="H65:H66"/>
    <mergeCell ref="G8:G9"/>
    <mergeCell ref="H8:H9"/>
    <mergeCell ref="I8:I9"/>
    <mergeCell ref="I65:I66"/>
    <mergeCell ref="A64:J64"/>
    <mergeCell ref="J65:L65"/>
    <mergeCell ref="M65:O65"/>
    <mergeCell ref="P65:P66"/>
    <mergeCell ref="A87:J87"/>
    <mergeCell ref="J88:L88"/>
    <mergeCell ref="M88:O88"/>
    <mergeCell ref="A88:A89"/>
    <mergeCell ref="B88:B89"/>
    <mergeCell ref="C88:C89"/>
    <mergeCell ref="D88:D89"/>
    <mergeCell ref="E88:E89"/>
    <mergeCell ref="F88:F89"/>
    <mergeCell ref="Q109:Q110"/>
    <mergeCell ref="P88:P89"/>
    <mergeCell ref="Q88:Q89"/>
    <mergeCell ref="A109:A110"/>
    <mergeCell ref="B109:B110"/>
    <mergeCell ref="C109:C110"/>
    <mergeCell ref="D109:D110"/>
    <mergeCell ref="E109:E110"/>
    <mergeCell ref="F109:F110"/>
    <mergeCell ref="G109:G110"/>
    <mergeCell ref="H109:H110"/>
    <mergeCell ref="G88:G89"/>
    <mergeCell ref="H88:H89"/>
    <mergeCell ref="I88:I89"/>
    <mergeCell ref="I109:I110"/>
    <mergeCell ref="A108:J108"/>
    <mergeCell ref="J109:L109"/>
    <mergeCell ref="M109:O109"/>
    <mergeCell ref="P109:P110"/>
    <mergeCell ref="A152:J152"/>
    <mergeCell ref="J153:L153"/>
    <mergeCell ref="M153:O153"/>
    <mergeCell ref="A153:A154"/>
    <mergeCell ref="B153:B154"/>
    <mergeCell ref="C153:C154"/>
    <mergeCell ref="D153:D154"/>
    <mergeCell ref="E153:E154"/>
    <mergeCell ref="F153:F154"/>
    <mergeCell ref="Q170:Q171"/>
    <mergeCell ref="P153:P154"/>
    <mergeCell ref="Q153:Q154"/>
    <mergeCell ref="A170:A171"/>
    <mergeCell ref="B170:B171"/>
    <mergeCell ref="C170:C171"/>
    <mergeCell ref="D170:D171"/>
    <mergeCell ref="E170:E171"/>
    <mergeCell ref="F170:F171"/>
    <mergeCell ref="G170:G171"/>
    <mergeCell ref="H170:H171"/>
    <mergeCell ref="G153:G154"/>
    <mergeCell ref="H153:H154"/>
    <mergeCell ref="I153:I154"/>
    <mergeCell ref="I170:I171"/>
    <mergeCell ref="A169:J169"/>
    <mergeCell ref="J170:L170"/>
    <mergeCell ref="M170:O170"/>
    <mergeCell ref="P170:P17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Индивидуальные гонки</vt:lpstr>
      <vt:lpstr>Командные гонки(п)</vt:lpstr>
      <vt:lpstr>Командные гонки</vt:lpstr>
      <vt:lpstr>2-я индивидуальная гонка(п)</vt:lpstr>
      <vt:lpstr>2-я индивидуальная гонка</vt:lpstr>
      <vt:lpstr>1-я индивидуальная гонка(п)</vt:lpstr>
      <vt:lpstr>1-я индивидуальная гонка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2019-07-03T18:09:47Z</dcterms:created>
  <dcterms:modified xsi:type="dcterms:W3CDTF">2019-07-03T18:15:39Z</dcterms:modified>
</cp:coreProperties>
</file>