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9525"/>
  </bookViews>
  <sheets>
    <sheet name="рафт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" i="5" l="1"/>
  <c r="R5" i="5" s="1"/>
  <c r="P4" i="5"/>
  <c r="P3" i="5"/>
  <c r="P2" i="5"/>
  <c r="R3" i="5" l="1"/>
  <c r="R4" i="5"/>
  <c r="R2" i="5"/>
</calcChain>
</file>

<file path=xl/sharedStrings.xml><?xml version="1.0" encoding="utf-8"?>
<sst xmlns="http://schemas.openxmlformats.org/spreadsheetml/2006/main" count="23" uniqueCount="20">
  <si>
    <t>Ст№</t>
  </si>
  <si>
    <t>Фамилия, Имя</t>
  </si>
  <si>
    <t>1/1</t>
  </si>
  <si>
    <t>1/2</t>
  </si>
  <si>
    <t>1/3</t>
  </si>
  <si>
    <t>1/4</t>
  </si>
  <si>
    <t>1/5</t>
  </si>
  <si>
    <t>1/6</t>
  </si>
  <si>
    <t>1/7</t>
  </si>
  <si>
    <t>1/8</t>
  </si>
  <si>
    <t>1/9</t>
  </si>
  <si>
    <t>1/10</t>
  </si>
  <si>
    <t>Старт1</t>
  </si>
  <si>
    <t>Финиш1</t>
  </si>
  <si>
    <t>Время1</t>
  </si>
  <si>
    <t>Штраф1</t>
  </si>
  <si>
    <t>Результат1</t>
  </si>
  <si>
    <t>Место</t>
  </si>
  <si>
    <t>Категория</t>
  </si>
  <si>
    <t>Р-4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</si>
</sst>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:ss.00"/>
    <numFmt numFmtId="165" formatCode="0.00;@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ill="1"/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165" fontId="2" fillId="0" borderId="8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</cellXfs>
  <cellStyles count="1">
    <cellStyle name="Обычный" xfId="0" builtinId="0"/>
  </cellStyles>
  <dxfs count="24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0;@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h:mm:ss.00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h:mm:ss.00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0" name="Таблица121" displayName="Таблица121" ref="A1:S5" totalsRowShown="0" headerRowDxfId="1" dataDxfId="0" headerRowBorderDxfId="23" tableBorderDxfId="22" totalsRowBorderDxfId="21">
  <autoFilter ref="A1:S5"/>
  <tableColumns count="19">
    <tableColumn id="1" name="Ст№" dataDxfId="20"/>
    <tableColumn id="2" name="Фамилия, Имя" dataDxfId="19"/>
    <tableColumn id="51" name="Категория" dataDxfId="18"/>
    <tableColumn id="3" name="Старт1" dataDxfId="17"/>
    <tableColumn id="4" name="1/1" dataDxfId="16"/>
    <tableColumn id="5" name="1/2" dataDxfId="15"/>
    <tableColumn id="6" name="1/3" dataDxfId="14"/>
    <tableColumn id="7" name="1/4" dataDxfId="13"/>
    <tableColumn id="8" name="1/5" dataDxfId="12"/>
    <tableColumn id="9" name="1/6" dataDxfId="11"/>
    <tableColumn id="10" name="1/7" dataDxfId="10"/>
    <tableColumn id="11" name="1/8" dataDxfId="9"/>
    <tableColumn id="12" name="1/9" dataDxfId="8"/>
    <tableColumn id="13" name="1/10" dataDxfId="7"/>
    <tableColumn id="22" name="Финиш1" dataDxfId="6"/>
    <tableColumn id="23" name="Время1" dataDxfId="5">
      <calculatedColumnFormula>IF(ISBLANK(D2),"Н/Старт",IF(ISBLANK(O2),"Н/Финиш",(O2-D2)*24*3600))</calculatedColumnFormula>
    </tableColumn>
    <tableColumn id="24" name="Штраф1" dataDxfId="4">
      <calculatedColumnFormula>IF(ISNUMBER(P2),SUM(E2:N3),"")</calculatedColumnFormula>
    </tableColumn>
    <tableColumn id="25" name="Результат1" dataDxfId="3">
      <calculatedColumnFormula>IF(ISBLANK(D2),"",IF(ISBLANK(O2),999,P2+Q2))</calculatedColumnFormula>
    </tableColumn>
    <tableColumn id="50" name="Место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workbookViewId="0">
      <selection activeCell="F26" sqref="F26"/>
    </sheetView>
  </sheetViews>
  <sheetFormatPr defaultRowHeight="15" x14ac:dyDescent="0.25"/>
  <cols>
    <col min="1" max="1" width="7.5703125" style="19" bestFit="1" customWidth="1"/>
    <col min="2" max="2" width="17" style="19" bestFit="1" customWidth="1"/>
    <col min="3" max="3" width="10.7109375" style="19" customWidth="1"/>
    <col min="4" max="4" width="9.7109375" style="19" customWidth="1"/>
    <col min="5" max="13" width="6" style="19" customWidth="1"/>
    <col min="14" max="14" width="7" style="19" customWidth="1"/>
    <col min="15" max="15" width="10.7109375" style="19" customWidth="1"/>
    <col min="16" max="16" width="10.140625" style="19" customWidth="1"/>
    <col min="17" max="17" width="10.42578125" style="19" customWidth="1"/>
    <col min="18" max="18" width="13.140625" style="19" customWidth="1"/>
    <col min="19" max="19" width="9.140625" style="19"/>
  </cols>
  <sheetData>
    <row r="1" spans="1:19" s="1" customFormat="1" x14ac:dyDescent="0.25">
      <c r="A1" s="2" t="s">
        <v>0</v>
      </c>
      <c r="B1" s="3" t="s">
        <v>1</v>
      </c>
      <c r="C1" s="3" t="s">
        <v>18</v>
      </c>
      <c r="D1" s="3" t="s">
        <v>12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13</v>
      </c>
      <c r="P1" s="3" t="s">
        <v>14</v>
      </c>
      <c r="Q1" s="3" t="s">
        <v>15</v>
      </c>
      <c r="R1" s="3" t="s">
        <v>16</v>
      </c>
      <c r="S1" s="4" t="s">
        <v>17</v>
      </c>
    </row>
    <row r="2" spans="1:19" s="1" customFormat="1" x14ac:dyDescent="0.25">
      <c r="A2" s="5">
        <v>8</v>
      </c>
      <c r="B2" s="6"/>
      <c r="C2" s="6" t="s">
        <v>19</v>
      </c>
      <c r="D2" s="7">
        <v>0.13402777777777777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6">
        <v>0</v>
      </c>
      <c r="K2" s="6">
        <v>2</v>
      </c>
      <c r="L2" s="6">
        <v>0</v>
      </c>
      <c r="M2" s="6">
        <v>0</v>
      </c>
      <c r="N2" s="6">
        <v>0</v>
      </c>
      <c r="O2" s="7">
        <v>0.13553217592592592</v>
      </c>
      <c r="P2" s="8">
        <f>IF(ISBLANK(D2),"Н/Старт",IF(ISBLANK(O2),"Н/Финиш",(O2-D2)*24*3600))</f>
        <v>129.98000000000022</v>
      </c>
      <c r="Q2" s="9">
        <v>2</v>
      </c>
      <c r="R2" s="10">
        <f>IF(ISBLANK(D2),"",IF(ISBLANK(O2),999,P2+Q2))</f>
        <v>131.98000000000022</v>
      </c>
      <c r="S2" s="11">
        <v>1</v>
      </c>
    </row>
    <row r="3" spans="1:19" s="1" customFormat="1" x14ac:dyDescent="0.25">
      <c r="A3" s="5">
        <v>20</v>
      </c>
      <c r="B3" s="6"/>
      <c r="C3" s="6" t="s">
        <v>19</v>
      </c>
      <c r="D3" s="7">
        <v>0.16041666666666668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2</v>
      </c>
      <c r="L3" s="6">
        <v>0</v>
      </c>
      <c r="M3" s="6">
        <v>0</v>
      </c>
      <c r="N3" s="6">
        <v>0</v>
      </c>
      <c r="O3" s="7">
        <v>0.16238796296296296</v>
      </c>
      <c r="P3" s="8">
        <f>IF(ISBLANK(D3),"Н/Старт",IF(ISBLANK(O3),"Н/Финиш",(O3-D3)*24*3600))</f>
        <v>170.31999999999829</v>
      </c>
      <c r="Q3" s="9">
        <v>2</v>
      </c>
      <c r="R3" s="10">
        <f>IF(ISBLANK(D3),"",IF(ISBLANK(O3),999,P3+Q3))</f>
        <v>172.31999999999829</v>
      </c>
      <c r="S3" s="11">
        <v>2</v>
      </c>
    </row>
    <row r="4" spans="1:19" s="1" customFormat="1" x14ac:dyDescent="0.25">
      <c r="A4" s="5">
        <v>6</v>
      </c>
      <c r="B4" s="6"/>
      <c r="C4" s="6" t="s">
        <v>19</v>
      </c>
      <c r="D4" s="7">
        <v>0.14166666666666666</v>
      </c>
      <c r="E4" s="6">
        <v>0</v>
      </c>
      <c r="F4" s="6">
        <v>0</v>
      </c>
      <c r="G4" s="6">
        <v>2</v>
      </c>
      <c r="H4" s="6">
        <v>2</v>
      </c>
      <c r="I4" s="6">
        <v>0</v>
      </c>
      <c r="J4" s="6">
        <v>2</v>
      </c>
      <c r="K4" s="6">
        <v>2</v>
      </c>
      <c r="L4" s="6">
        <v>0</v>
      </c>
      <c r="M4" s="6">
        <v>0</v>
      </c>
      <c r="N4" s="6">
        <v>0</v>
      </c>
      <c r="O4" s="7">
        <v>0.14396689814814814</v>
      </c>
      <c r="P4" s="8">
        <f>IF(ISBLANK(D4),"Н/Старт",IF(ISBLANK(O4),"Н/Финиш",(O4-D4)*24*3600))</f>
        <v>198.73999999999984</v>
      </c>
      <c r="Q4" s="9">
        <v>8</v>
      </c>
      <c r="R4" s="10">
        <f>IF(ISBLANK(D4),"",IF(ISBLANK(O4),999,P4+Q4))</f>
        <v>206.73999999999984</v>
      </c>
      <c r="S4" s="11">
        <v>3</v>
      </c>
    </row>
    <row r="5" spans="1:19" s="1" customFormat="1" x14ac:dyDescent="0.25">
      <c r="A5" s="12">
        <v>39</v>
      </c>
      <c r="B5" s="13"/>
      <c r="C5" s="13" t="s">
        <v>19</v>
      </c>
      <c r="D5" s="14">
        <v>0.15</v>
      </c>
      <c r="E5" s="13">
        <v>0</v>
      </c>
      <c r="F5" s="13">
        <v>50</v>
      </c>
      <c r="G5" s="13">
        <v>50</v>
      </c>
      <c r="H5" s="13">
        <v>50</v>
      </c>
      <c r="I5" s="13">
        <v>50</v>
      </c>
      <c r="J5" s="13">
        <v>0</v>
      </c>
      <c r="K5" s="13">
        <v>50</v>
      </c>
      <c r="L5" s="13">
        <v>0</v>
      </c>
      <c r="M5" s="13">
        <v>0</v>
      </c>
      <c r="N5" s="13">
        <v>0</v>
      </c>
      <c r="O5" s="14">
        <v>0.1523019675925926</v>
      </c>
      <c r="P5" s="15">
        <f>IF(ISBLANK(D5),"Н/Старт",IF(ISBLANK(O5),"Н/Финиш",(O5-D5)*24*3600))</f>
        <v>198.89000000000081</v>
      </c>
      <c r="Q5" s="16">
        <v>250</v>
      </c>
      <c r="R5" s="17">
        <f>IF(ISBLANK(D5),"",IF(ISBLANK(O5),999,P5+Q5))</f>
        <v>448.89000000000078</v>
      </c>
      <c r="S5" s="18">
        <v>4</v>
      </c>
    </row>
    <row r="8" spans="1:19" x14ac:dyDescent="0.25">
      <c r="D8" s="20"/>
    </row>
    <row r="10" spans="1:19" x14ac:dyDescent="0.25">
      <c r="D10" s="21"/>
    </row>
  </sheetData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рафт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Alexey</dc:creator>
  <cp:lastModifiedBy>ФГСР-9</cp:lastModifiedBy>
  <cp:lastPrinted>2014-07-26T14:07:41Z</cp:lastPrinted>
  <dcterms:created xsi:type="dcterms:W3CDTF">2014-05-24T14:57:04Z</dcterms:created>
  <dcterms:modified xsi:type="dcterms:W3CDTF">2014-07-26T20:41:33Z</dcterms:modified>
</cp:coreProperties>
</file>