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2"/>
  </bookViews>
  <sheets>
    <sheet name="до 15 п.1" sheetId="4" r:id="rId1"/>
    <sheet name="до 15 п.2" sheetId="5" r:id="rId2"/>
    <sheet name="итог до 15" sheetId="6" r:id="rId3"/>
    <sheet name="до 15 ком1" sheetId="7" r:id="rId4"/>
    <sheet name="до 15 ком2" sheetId="8" r:id="rId5"/>
    <sheet name="до 15 комитог" sheetId="9" r:id="rId6"/>
  </sheets>
  <calcPr calcId="125725"/>
</workbook>
</file>

<file path=xl/calcChain.xml><?xml version="1.0" encoding="utf-8"?>
<calcChain xmlns="http://schemas.openxmlformats.org/spreadsheetml/2006/main">
  <c r="P13" i="6"/>
  <c r="O13" l="1"/>
  <c r="P21"/>
  <c r="J48" i="9"/>
  <c r="J45"/>
  <c r="J42"/>
  <c r="J39"/>
  <c r="J36"/>
  <c r="J33"/>
  <c r="J30"/>
  <c r="J27"/>
  <c r="J23"/>
  <c r="J20"/>
  <c r="J17"/>
  <c r="J13"/>
  <c r="J10"/>
  <c r="J7"/>
  <c r="Y51" i="8"/>
  <c r="Y50"/>
  <c r="Y49"/>
  <c r="X49"/>
  <c r="Z49" s="1"/>
  <c r="Y48"/>
  <c r="Y47"/>
  <c r="Y46"/>
  <c r="X46"/>
  <c r="Z46" s="1"/>
  <c r="Y45"/>
  <c r="Y44"/>
  <c r="Z43"/>
  <c r="Y43"/>
  <c r="X43"/>
  <c r="Y42"/>
  <c r="Y41"/>
  <c r="Z40" s="1"/>
  <c r="Y40"/>
  <c r="X40"/>
  <c r="Y39"/>
  <c r="Y38"/>
  <c r="Y37"/>
  <c r="X37"/>
  <c r="Z37" s="1"/>
  <c r="Y36"/>
  <c r="Y35"/>
  <c r="Y34"/>
  <c r="X34"/>
  <c r="Z34" s="1"/>
  <c r="Y33"/>
  <c r="Y32"/>
  <c r="Z31"/>
  <c r="Y31"/>
  <c r="X31"/>
  <c r="Y30"/>
  <c r="Y29"/>
  <c r="Z28" s="1"/>
  <c r="Y28"/>
  <c r="X28"/>
  <c r="Y26"/>
  <c r="Y25"/>
  <c r="Y24"/>
  <c r="Y23"/>
  <c r="Y22"/>
  <c r="Y21"/>
  <c r="Z21" s="1"/>
  <c r="X21"/>
  <c r="Y20"/>
  <c r="Y19"/>
  <c r="Y18"/>
  <c r="X18"/>
  <c r="Z18" s="1"/>
  <c r="Y16"/>
  <c r="Y15"/>
  <c r="Y14"/>
  <c r="X14"/>
  <c r="Z14" s="1"/>
  <c r="Y13"/>
  <c r="Y12"/>
  <c r="Z11"/>
  <c r="Y11"/>
  <c r="X11"/>
  <c r="Y10"/>
  <c r="Y9"/>
  <c r="Y8"/>
  <c r="Z8" s="1"/>
  <c r="X8"/>
  <c r="Y51" i="7"/>
  <c r="Y50"/>
  <c r="Y49"/>
  <c r="X49"/>
  <c r="Y48"/>
  <c r="Y47"/>
  <c r="Y46"/>
  <c r="X46"/>
  <c r="Y45"/>
  <c r="Y44"/>
  <c r="Z43"/>
  <c r="Y43"/>
  <c r="X43"/>
  <c r="Y42"/>
  <c r="Y41"/>
  <c r="Z40" s="1"/>
  <c r="Y40"/>
  <c r="X40"/>
  <c r="Y39"/>
  <c r="Y38"/>
  <c r="Y37"/>
  <c r="X37"/>
  <c r="Y36"/>
  <c r="Y35"/>
  <c r="Y34"/>
  <c r="X34"/>
  <c r="Y33"/>
  <c r="Y32"/>
  <c r="Z31" s="1"/>
  <c r="Y31"/>
  <c r="X31"/>
  <c r="Y30"/>
  <c r="Y29"/>
  <c r="Y28"/>
  <c r="X28"/>
  <c r="Y26"/>
  <c r="Y25"/>
  <c r="Y24"/>
  <c r="X24"/>
  <c r="Y23"/>
  <c r="Y22"/>
  <c r="Y21"/>
  <c r="X21"/>
  <c r="Y20"/>
  <c r="Y19"/>
  <c r="Y18"/>
  <c r="X18"/>
  <c r="Z18" s="1"/>
  <c r="Y16"/>
  <c r="Y15"/>
  <c r="Y14"/>
  <c r="X14"/>
  <c r="Y13"/>
  <c r="Y12"/>
  <c r="Y11"/>
  <c r="X11"/>
  <c r="Z11" s="1"/>
  <c r="Y10"/>
  <c r="Y9"/>
  <c r="Y8"/>
  <c r="X8"/>
  <c r="Z8" s="1"/>
  <c r="O67" i="6"/>
  <c r="P67" s="1"/>
  <c r="O66"/>
  <c r="O65"/>
  <c r="P65" s="1"/>
  <c r="O63"/>
  <c r="O62"/>
  <c r="P62" s="1"/>
  <c r="O61"/>
  <c r="P61" s="1"/>
  <c r="O59"/>
  <c r="O58"/>
  <c r="O57"/>
  <c r="P57" s="1"/>
  <c r="O56"/>
  <c r="O55"/>
  <c r="O54"/>
  <c r="O53"/>
  <c r="P53" s="1"/>
  <c r="O52"/>
  <c r="P52" s="1"/>
  <c r="O51"/>
  <c r="O50"/>
  <c r="O49"/>
  <c r="P49" s="1"/>
  <c r="O48"/>
  <c r="P48" s="1"/>
  <c r="O47"/>
  <c r="O46"/>
  <c r="O45"/>
  <c r="P45" s="1"/>
  <c r="O44"/>
  <c r="P44" s="1"/>
  <c r="O43"/>
  <c r="O42"/>
  <c r="P42" s="1"/>
  <c r="O41"/>
  <c r="P41" s="1"/>
  <c r="O40"/>
  <c r="P40" s="1"/>
  <c r="O39"/>
  <c r="O38"/>
  <c r="P38" s="1"/>
  <c r="O37"/>
  <c r="P37" s="1"/>
  <c r="O36"/>
  <c r="P36" s="1"/>
  <c r="O35"/>
  <c r="P35" s="1"/>
  <c r="O33"/>
  <c r="O32"/>
  <c r="P32" s="1"/>
  <c r="O31"/>
  <c r="O30"/>
  <c r="O29"/>
  <c r="O28"/>
  <c r="P28" s="1"/>
  <c r="O27"/>
  <c r="O26"/>
  <c r="O25"/>
  <c r="O24"/>
  <c r="P24" s="1"/>
  <c r="O23"/>
  <c r="P23" s="1"/>
  <c r="O20"/>
  <c r="O19"/>
  <c r="O18"/>
  <c r="O17"/>
  <c r="O16"/>
  <c r="O15"/>
  <c r="O14"/>
  <c r="Z62" i="5"/>
  <c r="Y62"/>
  <c r="X62"/>
  <c r="Y61"/>
  <c r="X61"/>
  <c r="Z61" s="1"/>
  <c r="Y60"/>
  <c r="X60"/>
  <c r="Z60" s="1"/>
  <c r="Z58"/>
  <c r="Y58"/>
  <c r="X58"/>
  <c r="Z57"/>
  <c r="Y57"/>
  <c r="X57"/>
  <c r="Y56"/>
  <c r="X56"/>
  <c r="Z56" s="1"/>
  <c r="Y54"/>
  <c r="X54"/>
  <c r="Z54" s="1"/>
  <c r="Z53"/>
  <c r="Y53"/>
  <c r="X53"/>
  <c r="Z52"/>
  <c r="Y52"/>
  <c r="X52"/>
  <c r="Y51"/>
  <c r="X51"/>
  <c r="Z51" s="1"/>
  <c r="Y50"/>
  <c r="X50"/>
  <c r="Z50" s="1"/>
  <c r="Z49"/>
  <c r="Y49"/>
  <c r="X49"/>
  <c r="Z48"/>
  <c r="Y48"/>
  <c r="X48"/>
  <c r="Y47"/>
  <c r="X47"/>
  <c r="Z47" s="1"/>
  <c r="Y46"/>
  <c r="X46"/>
  <c r="Z46" s="1"/>
  <c r="Z45"/>
  <c r="Y45"/>
  <c r="X45"/>
  <c r="Z44"/>
  <c r="Y44"/>
  <c r="X44"/>
  <c r="Y43"/>
  <c r="X43"/>
  <c r="Z43" s="1"/>
  <c r="Y42"/>
  <c r="X42"/>
  <c r="Z42" s="1"/>
  <c r="Z41"/>
  <c r="Y41"/>
  <c r="X41"/>
  <c r="Z40"/>
  <c r="Y40"/>
  <c r="X40"/>
  <c r="Y39"/>
  <c r="X39"/>
  <c r="Z39" s="1"/>
  <c r="Y38"/>
  <c r="X38"/>
  <c r="Z38" s="1"/>
  <c r="Z37"/>
  <c r="Y37"/>
  <c r="X37"/>
  <c r="Z36"/>
  <c r="Y36"/>
  <c r="X36"/>
  <c r="Y35"/>
  <c r="X35"/>
  <c r="Z35" s="1"/>
  <c r="Y34"/>
  <c r="X34"/>
  <c r="Z34" s="1"/>
  <c r="Z33"/>
  <c r="Y33"/>
  <c r="X33"/>
  <c r="Z32"/>
  <c r="Y32"/>
  <c r="X32"/>
  <c r="Y31"/>
  <c r="X31"/>
  <c r="Z31" s="1"/>
  <c r="Y30"/>
  <c r="X30"/>
  <c r="Z30" s="1"/>
  <c r="Z28"/>
  <c r="Y28"/>
  <c r="X28"/>
  <c r="Z27"/>
  <c r="Y27"/>
  <c r="X27"/>
  <c r="Y26"/>
  <c r="X26"/>
  <c r="Z26" s="1"/>
  <c r="Y25"/>
  <c r="X25"/>
  <c r="Z25" s="1"/>
  <c r="Z24"/>
  <c r="Y24"/>
  <c r="X24"/>
  <c r="Z23"/>
  <c r="Y23"/>
  <c r="X23"/>
  <c r="Y22"/>
  <c r="X22"/>
  <c r="Z22" s="1"/>
  <c r="Y21"/>
  <c r="X21"/>
  <c r="Z21" s="1"/>
  <c r="Z20"/>
  <c r="Y20"/>
  <c r="X20"/>
  <c r="Z19"/>
  <c r="Y19"/>
  <c r="X19"/>
  <c r="Y18"/>
  <c r="X18"/>
  <c r="Z18" s="1"/>
  <c r="Y16"/>
  <c r="Y15"/>
  <c r="X15"/>
  <c r="Z15" s="1"/>
  <c r="Y14"/>
  <c r="X14"/>
  <c r="Z14" s="1"/>
  <c r="Z13"/>
  <c r="Y13"/>
  <c r="X13"/>
  <c r="Z12"/>
  <c r="Y12"/>
  <c r="X12"/>
  <c r="Y11"/>
  <c r="X11"/>
  <c r="Z11" s="1"/>
  <c r="Y10"/>
  <c r="X10"/>
  <c r="Z10" s="1"/>
  <c r="Z9"/>
  <c r="Y9"/>
  <c r="X9"/>
  <c r="Z8"/>
  <c r="Y8"/>
  <c r="X8"/>
  <c r="Y61" i="4"/>
  <c r="X61"/>
  <c r="Z61" s="1"/>
  <c r="Y60"/>
  <c r="X60"/>
  <c r="Z60" s="1"/>
  <c r="Z59"/>
  <c r="Y59"/>
  <c r="X59"/>
  <c r="Z57"/>
  <c r="Y57"/>
  <c r="X57"/>
  <c r="Y56"/>
  <c r="X56"/>
  <c r="Z56" s="1"/>
  <c r="Y55"/>
  <c r="X55"/>
  <c r="Z55" s="1"/>
  <c r="Z53"/>
  <c r="Y53"/>
  <c r="X53"/>
  <c r="Z52"/>
  <c r="Y52"/>
  <c r="X52"/>
  <c r="Y51"/>
  <c r="X51"/>
  <c r="Z51" s="1"/>
  <c r="Y50"/>
  <c r="X50"/>
  <c r="Z50" s="1"/>
  <c r="Z49"/>
  <c r="Y49"/>
  <c r="X49"/>
  <c r="Z48"/>
  <c r="Y48"/>
  <c r="X48"/>
  <c r="Y47"/>
  <c r="X47"/>
  <c r="Z47" s="1"/>
  <c r="Y46"/>
  <c r="X46"/>
  <c r="Z46" s="1"/>
  <c r="Z45"/>
  <c r="Y45"/>
  <c r="X45"/>
  <c r="Z44"/>
  <c r="Y44"/>
  <c r="X44"/>
  <c r="Y43"/>
  <c r="X43"/>
  <c r="Z43" s="1"/>
  <c r="Y42"/>
  <c r="X42"/>
  <c r="Z42" s="1"/>
  <c r="Z41"/>
  <c r="Y41"/>
  <c r="X41"/>
  <c r="Z40"/>
  <c r="Y40"/>
  <c r="X40"/>
  <c r="Y39"/>
  <c r="X39"/>
  <c r="Z39" s="1"/>
  <c r="Y38"/>
  <c r="X38"/>
  <c r="Z38" s="1"/>
  <c r="Z37"/>
  <c r="Y37"/>
  <c r="X37"/>
  <c r="Z36"/>
  <c r="Y36"/>
  <c r="X36"/>
  <c r="Y35"/>
  <c r="X35"/>
  <c r="Z35" s="1"/>
  <c r="Y34"/>
  <c r="X34"/>
  <c r="Z34" s="1"/>
  <c r="Z33"/>
  <c r="Y33"/>
  <c r="X33"/>
  <c r="Z32"/>
  <c r="Y32"/>
  <c r="X32"/>
  <c r="Y31"/>
  <c r="X31"/>
  <c r="Z31" s="1"/>
  <c r="Y30"/>
  <c r="X30"/>
  <c r="Z30" s="1"/>
  <c r="Z29"/>
  <c r="Y29"/>
  <c r="X29"/>
  <c r="Z27"/>
  <c r="Y27"/>
  <c r="X27"/>
  <c r="Y26"/>
  <c r="X26"/>
  <c r="Z26" s="1"/>
  <c r="Y25"/>
  <c r="X25"/>
  <c r="Z25" s="1"/>
  <c r="Z24"/>
  <c r="Y24"/>
  <c r="X24"/>
  <c r="Z23"/>
  <c r="Y23"/>
  <c r="X23"/>
  <c r="Y22"/>
  <c r="X22"/>
  <c r="Z22" s="1"/>
  <c r="Y21"/>
  <c r="X21"/>
  <c r="Z21" s="1"/>
  <c r="Z20"/>
  <c r="Y20"/>
  <c r="X20"/>
  <c r="Z19"/>
  <c r="Y19"/>
  <c r="X19"/>
  <c r="Y18"/>
  <c r="X18"/>
  <c r="Z18" s="1"/>
  <c r="Y17"/>
  <c r="X17"/>
  <c r="Z17" s="1"/>
  <c r="Y15"/>
  <c r="Y14"/>
  <c r="Y13"/>
  <c r="X13"/>
  <c r="Z13" s="1"/>
  <c r="Y12"/>
  <c r="X12"/>
  <c r="Z12" s="1"/>
  <c r="Z11"/>
  <c r="Y11"/>
  <c r="X11"/>
  <c r="Z10"/>
  <c r="Y10"/>
  <c r="X10"/>
  <c r="Y9"/>
  <c r="X9"/>
  <c r="Z9" s="1"/>
  <c r="Y8"/>
  <c r="X8"/>
  <c r="Z8" s="1"/>
  <c r="Z7"/>
  <c r="Y7"/>
  <c r="X7"/>
  <c r="P15" i="6" l="1"/>
  <c r="P19"/>
  <c r="P25"/>
  <c r="P29"/>
  <c r="P33"/>
  <c r="P46"/>
  <c r="P50"/>
  <c r="P54"/>
  <c r="P58"/>
  <c r="P63"/>
  <c r="Z28" i="7"/>
  <c r="Z46"/>
  <c r="Z49"/>
  <c r="Z14"/>
  <c r="Z34"/>
  <c r="Z37"/>
  <c r="Z21"/>
  <c r="Z24"/>
  <c r="P56" i="6"/>
  <c r="P31"/>
  <c r="P16"/>
  <c r="P20"/>
  <c r="P26"/>
  <c r="P30"/>
  <c r="P39"/>
  <c r="P43"/>
  <c r="P47"/>
  <c r="P51"/>
  <c r="P55"/>
  <c r="P59"/>
  <c r="P27"/>
  <c r="P66"/>
  <c r="P17"/>
  <c r="P18"/>
  <c r="P14"/>
</calcChain>
</file>

<file path=xl/sharedStrings.xml><?xml version="1.0" encoding="utf-8"?>
<sst xmlns="http://schemas.openxmlformats.org/spreadsheetml/2006/main" count="775" uniqueCount="135">
  <si>
    <t>Первенство Санкт-Петербурга до 15 лет по гребному слалому 2017 года</t>
  </si>
  <si>
    <t>Ленинградская обл., Приозерск</t>
  </si>
  <si>
    <t>03 июня 2017 года</t>
  </si>
  <si>
    <t>Личные гонки. 1 попытка</t>
  </si>
  <si>
    <t>Кате-гория</t>
  </si>
  <si>
    <t>ФИО</t>
  </si>
  <si>
    <t>Ст. №</t>
  </si>
  <si>
    <t>Время старта</t>
  </si>
  <si>
    <t>штрафы по воротам</t>
  </si>
  <si>
    <t>Время финиша</t>
  </si>
  <si>
    <t>Время на дистанции</t>
  </si>
  <si>
    <t>Штрафы</t>
  </si>
  <si>
    <t>Результат</t>
  </si>
  <si>
    <t>Категория К1Ж</t>
  </si>
  <si>
    <t>К1Ж</t>
  </si>
  <si>
    <t>Апресян Алиса</t>
  </si>
  <si>
    <t>Плешкова Дарья</t>
  </si>
  <si>
    <t>Федченко Карина</t>
  </si>
  <si>
    <t>Михеева Варвара</t>
  </si>
  <si>
    <t>Боднарюк Маргарита</t>
  </si>
  <si>
    <t>Абатурова Милена</t>
  </si>
  <si>
    <t>Козленеева Дина</t>
  </si>
  <si>
    <t>Пономарева Влада</t>
  </si>
  <si>
    <t>н/c</t>
  </si>
  <si>
    <t>н/с</t>
  </si>
  <si>
    <t xml:space="preserve">Щербина Алиса </t>
  </si>
  <si>
    <t>ф/c</t>
  </si>
  <si>
    <t>дисквл/п</t>
  </si>
  <si>
    <t>Категория С1М</t>
  </si>
  <si>
    <t>С1М</t>
  </si>
  <si>
    <t>Смирнов Егор</t>
  </si>
  <si>
    <t>Камынин Глеб</t>
  </si>
  <si>
    <t>Ушкарев Савва</t>
  </si>
  <si>
    <t>Столбовский Артем</t>
  </si>
  <si>
    <t>Козлов Артем</t>
  </si>
  <si>
    <t>Гриднев Артем</t>
  </si>
  <si>
    <t>Григорьев Иван</t>
  </si>
  <si>
    <t>Черкасов Максим</t>
  </si>
  <si>
    <t>Галоджанц Артем</t>
  </si>
  <si>
    <t>Прохоренков Андрей</t>
  </si>
  <si>
    <t>Николаев Максим</t>
  </si>
  <si>
    <t>Категория К1М</t>
  </si>
  <si>
    <t>К1М</t>
  </si>
  <si>
    <t>Филиппов Георгий</t>
  </si>
  <si>
    <t>Мартынов Максим</t>
  </si>
  <si>
    <t>Лазарев Артем</t>
  </si>
  <si>
    <t>Дудин Тимофей</t>
  </si>
  <si>
    <t>Камышенцев Алексей</t>
  </si>
  <si>
    <t>Гришанов Антон</t>
  </si>
  <si>
    <t>Бондаренко Дмитрий</t>
  </si>
  <si>
    <t>Цыкин Роман</t>
  </si>
  <si>
    <t>Кривель Артем</t>
  </si>
  <si>
    <t>Дейнеко Сергей</t>
  </si>
  <si>
    <t xml:space="preserve">Гилев Кирилл </t>
  </si>
  <si>
    <t>Шарков Тимофей</t>
  </si>
  <si>
    <t>Чекунов Сергей</t>
  </si>
  <si>
    <t>Прудников Илья</t>
  </si>
  <si>
    <t>Морозов Иван</t>
  </si>
  <si>
    <t>Безвин Дмитрий</t>
  </si>
  <si>
    <t>Рахманкулов Ренат</t>
  </si>
  <si>
    <t>Сениченков Петр</t>
  </si>
  <si>
    <t>Филиппов Валентин</t>
  </si>
  <si>
    <t>Категория С1Ж</t>
  </si>
  <si>
    <t>С1Ж</t>
  </si>
  <si>
    <t>Категория С2</t>
  </si>
  <si>
    <t>С2</t>
  </si>
  <si>
    <t>Ушкарев Савва/Камынин Глеб</t>
  </si>
  <si>
    <t>Козлов Артем/Камышенцев Алексей</t>
  </si>
  <si>
    <t>Столбовский Артем/Бондаренко Дмитрий</t>
  </si>
  <si>
    <t>Главный судья</t>
  </si>
  <si>
    <t>Главный секретарь</t>
  </si>
  <si>
    <t>Платова Т.С.</t>
  </si>
  <si>
    <t>Личные гонки. 2 попытка</t>
  </si>
  <si>
    <t>03 июня 2017</t>
  </si>
  <si>
    <t>07 мая 2016 года</t>
  </si>
  <si>
    <t>Итоговый результат</t>
  </si>
  <si>
    <t>Место</t>
  </si>
  <si>
    <t>Год рожд.</t>
  </si>
  <si>
    <t>Разряд</t>
  </si>
  <si>
    <t>Регион</t>
  </si>
  <si>
    <t>Клуб</t>
  </si>
  <si>
    <t>Тренер</t>
  </si>
  <si>
    <t>Время 1 попытки</t>
  </si>
  <si>
    <t>Штраф 1 попытки</t>
  </si>
  <si>
    <t>Результат 1 попытки</t>
  </si>
  <si>
    <t>Время 2 попытки</t>
  </si>
  <si>
    <t>Штраф 2 попытки</t>
  </si>
  <si>
    <t>Результат 2 попытки</t>
  </si>
  <si>
    <t>Лучшая попытка</t>
  </si>
  <si>
    <t>Санкт-Петербург</t>
  </si>
  <si>
    <t>ШВСМ по ВВС</t>
  </si>
  <si>
    <t>Вишняков И.А, Маняхина М.А., Рогова Н.С., Герций С.Е.</t>
  </si>
  <si>
    <t>Чигидин А.В., Новикова Е.В.</t>
  </si>
  <si>
    <t>3ю</t>
  </si>
  <si>
    <t>Вишняков И.А, Маняхина М.А., Рогова Н.С., Гребенек С.А.</t>
  </si>
  <si>
    <t>2ю</t>
  </si>
  <si>
    <t>б/р</t>
  </si>
  <si>
    <t>Вишняков И.А, Маняхина М.А., Рогова Н.С.</t>
  </si>
  <si>
    <t>2 юн</t>
  </si>
  <si>
    <t>Костылева Н.А.</t>
  </si>
  <si>
    <t>кмс</t>
  </si>
  <si>
    <t>Чигидин А.В., Новикова Е.В., Смирнов А.А.</t>
  </si>
  <si>
    <t>Иванов Л.А.</t>
  </si>
  <si>
    <t>1ю</t>
  </si>
  <si>
    <t>Филиппов В.Д., Мильков М.В., Иванов Л.А.</t>
  </si>
  <si>
    <t>Иванов Л.А., Мильков М.В.</t>
  </si>
  <si>
    <t>3 юн</t>
  </si>
  <si>
    <t>2003/2003</t>
  </si>
  <si>
    <t>2\2</t>
  </si>
  <si>
    <t>2004/2005</t>
  </si>
  <si>
    <t>3ю\3ю</t>
  </si>
  <si>
    <t>Иванов Л.А., Мильков М.В., Иванов Л.А.</t>
  </si>
  <si>
    <t>1\2ю</t>
  </si>
  <si>
    <t>Командные гонки. 1 попытка</t>
  </si>
  <si>
    <t>Щербина Алиса</t>
  </si>
  <si>
    <t>Бондарюк Маргарита</t>
  </si>
  <si>
    <t>Категорию К1М</t>
  </si>
  <si>
    <t>Гилев Кирилл</t>
  </si>
  <si>
    <t>Командные гонки. 2 попытка</t>
  </si>
  <si>
    <t>Места</t>
  </si>
  <si>
    <t>н/ф</t>
  </si>
  <si>
    <t>оверкиль</t>
  </si>
  <si>
    <t>Командные гонки</t>
  </si>
  <si>
    <t>Гл. судья</t>
  </si>
  <si>
    <t>Гл. секретарь</t>
  </si>
  <si>
    <t>Романюк И.П.</t>
  </si>
  <si>
    <t>Отставание %</t>
  </si>
  <si>
    <t>Комитет по физической культуре и спорту Санкт-Петербурга</t>
  </si>
  <si>
    <t>Федерация гребного слалома г.Санкт-Петербурга</t>
  </si>
  <si>
    <t>Первенство Санкт-Петербурга по гребному слалому до 15 лет</t>
  </si>
  <si>
    <t>Ленинградская обл., г. Приозерск, р. Вуокса</t>
  </si>
  <si>
    <t>категория сложности водного потока - 2</t>
  </si>
  <si>
    <t>Индивидуальная гонка</t>
  </si>
  <si>
    <t>Протокол результатов индивидуальной гонки</t>
  </si>
  <si>
    <t>02-04 июня 2017</t>
  </si>
</sst>
</file>

<file path=xl/styles.xml><?xml version="1.0" encoding="utf-8"?>
<styleSheet xmlns="http://schemas.openxmlformats.org/spreadsheetml/2006/main">
  <numFmts count="2">
    <numFmt numFmtId="164" formatCode="hh:mm:ss.00"/>
    <numFmt numFmtId="165" formatCode="[ss].00"/>
  </numFmts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3" tint="-0.499984740745262"/>
      <name val="Times New Roman"/>
      <family val="1"/>
      <charset val="204"/>
    </font>
    <font>
      <sz val="10"/>
      <color theme="3" tint="-0.499984740745262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theme="3" tint="-0.499984740745262"/>
      <name val="Times New Roman"/>
      <family val="1"/>
      <charset val="204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2"/>
      <color theme="3" tint="-0.49998474074526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Border="1"/>
    <xf numFmtId="1" fontId="5" fillId="0" borderId="1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165" fontId="5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5" fillId="0" borderId="1" xfId="0" applyFont="1" applyFill="1" applyBorder="1" applyAlignment="1">
      <alignment wrapText="1"/>
    </xf>
    <xf numFmtId="0" fontId="5" fillId="0" borderId="0" xfId="0" applyFont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 applyAlignment="1">
      <alignment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/>
    <xf numFmtId="0" fontId="10" fillId="3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10" fontId="7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164" fontId="11" fillId="0" borderId="6" xfId="0" applyNumberFormat="1" applyFont="1" applyBorder="1" applyAlignment="1"/>
    <xf numFmtId="164" fontId="11" fillId="0" borderId="7" xfId="0" applyNumberFormat="1" applyFont="1" applyBorder="1" applyAlignment="1"/>
    <xf numFmtId="164" fontId="11" fillId="0" borderId="8" xfId="0" applyNumberFormat="1" applyFont="1" applyBorder="1" applyAlignment="1"/>
    <xf numFmtId="165" fontId="11" fillId="0" borderId="6" xfId="0" applyNumberFormat="1" applyFont="1" applyBorder="1" applyAlignment="1"/>
    <xf numFmtId="0" fontId="11" fillId="0" borderId="7" xfId="0" applyFont="1" applyBorder="1" applyAlignment="1"/>
    <xf numFmtId="0" fontId="11" fillId="0" borderId="8" xfId="0" applyFont="1" applyBorder="1" applyAlignment="1"/>
    <xf numFmtId="0" fontId="11" fillId="0" borderId="6" xfId="0" applyFont="1" applyBorder="1" applyAlignment="1"/>
    <xf numFmtId="0" fontId="9" fillId="2" borderId="6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0" fillId="0" borderId="7" xfId="0" applyNumberFormat="1" applyBorder="1" applyAlignment="1">
      <alignment horizontal="center" vertical="center"/>
    </xf>
    <xf numFmtId="165" fontId="0" fillId="0" borderId="8" xfId="0" applyNumberForma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3" borderId="6" xfId="0" applyNumberFormat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Z64"/>
  <sheetViews>
    <sheetView workbookViewId="0">
      <selection activeCell="AC60" sqref="AC60"/>
    </sheetView>
  </sheetViews>
  <sheetFormatPr defaultRowHeight="15"/>
  <cols>
    <col min="1" max="1" width="6.42578125" customWidth="1"/>
    <col min="2" max="2" width="20" customWidth="1"/>
    <col min="3" max="3" width="3.85546875" customWidth="1"/>
    <col min="4" max="4" width="11.7109375" customWidth="1"/>
    <col min="5" max="5" width="2.85546875" customWidth="1"/>
    <col min="6" max="6" width="3" customWidth="1"/>
    <col min="7" max="7" width="2.7109375" customWidth="1"/>
    <col min="8" max="9" width="3" customWidth="1"/>
    <col min="10" max="10" width="2.7109375" customWidth="1"/>
    <col min="11" max="11" width="2.85546875" customWidth="1"/>
    <col min="12" max="12" width="3" customWidth="1"/>
    <col min="13" max="16" width="2.85546875" customWidth="1"/>
    <col min="17" max="17" width="2.7109375" customWidth="1"/>
    <col min="18" max="20" width="2.85546875" customWidth="1"/>
    <col min="21" max="22" width="3" customWidth="1"/>
    <col min="23" max="23" width="10.7109375" bestFit="1" customWidth="1"/>
    <col min="24" max="24" width="11.140625" customWidth="1"/>
    <col min="25" max="25" width="5.28515625" customWidth="1"/>
    <col min="26" max="26" width="9.28515625" customWidth="1"/>
  </cols>
  <sheetData>
    <row r="1" spans="1:26">
      <c r="B1" t="s">
        <v>0</v>
      </c>
    </row>
    <row r="2" spans="1:26">
      <c r="B2" t="s">
        <v>1</v>
      </c>
      <c r="X2" t="s">
        <v>2</v>
      </c>
    </row>
    <row r="3" spans="1:26">
      <c r="B3" t="s">
        <v>3</v>
      </c>
    </row>
    <row r="4" spans="1:26" ht="28.5" customHeight="1">
      <c r="A4" s="1" t="s">
        <v>4</v>
      </c>
      <c r="B4" s="2" t="s">
        <v>5</v>
      </c>
      <c r="C4" s="1" t="s">
        <v>6</v>
      </c>
      <c r="D4" s="1" t="s">
        <v>7</v>
      </c>
      <c r="E4" s="63" t="s">
        <v>8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5"/>
      <c r="W4" s="1" t="s">
        <v>9</v>
      </c>
      <c r="X4" s="1" t="s">
        <v>10</v>
      </c>
      <c r="Y4" s="1" t="s">
        <v>11</v>
      </c>
      <c r="Z4" s="2" t="s">
        <v>12</v>
      </c>
    </row>
    <row r="5" spans="1:26">
      <c r="A5" s="2"/>
      <c r="B5" s="2"/>
      <c r="C5" s="2"/>
      <c r="D5" s="2"/>
      <c r="E5" s="2">
        <v>1</v>
      </c>
      <c r="F5" s="2">
        <v>2</v>
      </c>
      <c r="G5" s="2">
        <v>3</v>
      </c>
      <c r="H5" s="2">
        <v>4</v>
      </c>
      <c r="I5" s="2">
        <v>5</v>
      </c>
      <c r="J5" s="2">
        <v>6</v>
      </c>
      <c r="K5" s="2">
        <v>7</v>
      </c>
      <c r="L5" s="2">
        <v>8</v>
      </c>
      <c r="M5" s="2">
        <v>9</v>
      </c>
      <c r="N5" s="2">
        <v>10</v>
      </c>
      <c r="O5" s="2">
        <v>11</v>
      </c>
      <c r="P5" s="2">
        <v>12</v>
      </c>
      <c r="Q5" s="2">
        <v>13</v>
      </c>
      <c r="R5" s="2">
        <v>14</v>
      </c>
      <c r="S5" s="2">
        <v>15</v>
      </c>
      <c r="T5" s="2">
        <v>16</v>
      </c>
      <c r="U5" s="2">
        <v>17</v>
      </c>
      <c r="V5" s="2">
        <v>18</v>
      </c>
      <c r="W5" s="2"/>
      <c r="X5" s="2"/>
      <c r="Y5" s="2"/>
      <c r="Z5" s="2"/>
    </row>
    <row r="6" spans="1:26">
      <c r="A6" s="66" t="s">
        <v>13</v>
      </c>
      <c r="B6" s="66"/>
      <c r="C6" s="66"/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</row>
    <row r="7" spans="1:26" ht="12.95" customHeight="1">
      <c r="A7" s="3" t="s">
        <v>14</v>
      </c>
      <c r="B7" s="4" t="s">
        <v>15</v>
      </c>
      <c r="C7" s="5">
        <v>9</v>
      </c>
      <c r="D7" s="6">
        <v>8.2638888888888901E-2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0</v>
      </c>
      <c r="K7" s="2">
        <v>2</v>
      </c>
      <c r="L7" s="2">
        <v>0</v>
      </c>
      <c r="M7" s="2">
        <v>0</v>
      </c>
      <c r="N7" s="2">
        <v>0</v>
      </c>
      <c r="O7" s="2">
        <v>0</v>
      </c>
      <c r="P7" s="2">
        <v>2</v>
      </c>
      <c r="Q7" s="2">
        <v>0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6">
        <v>8.395729166666667E-2</v>
      </c>
      <c r="X7" s="6">
        <f t="shared" ref="X7:X13" si="0">W7-D7</f>
        <v>1.318402777777769E-3</v>
      </c>
      <c r="Y7" s="2">
        <f t="shared" ref="Y7:Y15" si="1">SUM(E7,F7,G7,H7,I7,J7,K7,L7,M7,N7,O7,P7,Q7,R7,S7,T7,U7,V7)</f>
        <v>4</v>
      </c>
      <c r="Z7" s="7">
        <f t="shared" ref="Z7:Z13" si="2">X7+TIME(0,0,Y7)</f>
        <v>1.3646990740740653E-3</v>
      </c>
    </row>
    <row r="8" spans="1:26" ht="12.95" customHeight="1">
      <c r="A8" s="5" t="s">
        <v>14</v>
      </c>
      <c r="B8" s="8" t="s">
        <v>16</v>
      </c>
      <c r="C8" s="5">
        <v>8</v>
      </c>
      <c r="D8" s="6">
        <v>8.1944444444444403E-2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2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2</v>
      </c>
      <c r="V8" s="2">
        <v>2</v>
      </c>
      <c r="W8" s="6">
        <v>8.3391203703703717E-2</v>
      </c>
      <c r="X8" s="6">
        <f t="shared" si="0"/>
        <v>1.4467592592593143E-3</v>
      </c>
      <c r="Y8" s="2">
        <f t="shared" si="1"/>
        <v>6</v>
      </c>
      <c r="Z8" s="7">
        <f t="shared" si="2"/>
        <v>1.5162037037037587E-3</v>
      </c>
    </row>
    <row r="9" spans="1:26" ht="12.95" customHeight="1">
      <c r="A9" s="5" t="s">
        <v>14</v>
      </c>
      <c r="B9" s="8" t="s">
        <v>17</v>
      </c>
      <c r="C9" s="5">
        <v>2</v>
      </c>
      <c r="D9" s="6">
        <v>7.7777777777777779E-2</v>
      </c>
      <c r="E9" s="2">
        <v>0</v>
      </c>
      <c r="F9" s="2">
        <v>2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2</v>
      </c>
      <c r="M9" s="2">
        <v>2</v>
      </c>
      <c r="N9" s="2">
        <v>2</v>
      </c>
      <c r="O9" s="2">
        <v>2</v>
      </c>
      <c r="P9" s="2">
        <v>0</v>
      </c>
      <c r="Q9" s="2">
        <v>2</v>
      </c>
      <c r="R9" s="2">
        <v>2</v>
      </c>
      <c r="S9" s="2">
        <v>2</v>
      </c>
      <c r="T9" s="2">
        <v>2</v>
      </c>
      <c r="U9" s="2">
        <v>0</v>
      </c>
      <c r="V9" s="2">
        <v>0</v>
      </c>
      <c r="W9" s="6">
        <v>7.9768518518518516E-2</v>
      </c>
      <c r="X9" s="6">
        <f t="shared" si="0"/>
        <v>1.9907407407407374E-3</v>
      </c>
      <c r="Y9" s="2">
        <f t="shared" si="1"/>
        <v>18</v>
      </c>
      <c r="Z9" s="7">
        <f t="shared" si="2"/>
        <v>2.1990740740740707E-3</v>
      </c>
    </row>
    <row r="10" spans="1:26" ht="12.95" customHeight="1">
      <c r="A10" s="5" t="s">
        <v>14</v>
      </c>
      <c r="B10" s="8" t="s">
        <v>18</v>
      </c>
      <c r="C10" s="5">
        <v>5</v>
      </c>
      <c r="D10" s="6">
        <v>9.1666666666666674E-2</v>
      </c>
      <c r="E10" s="2">
        <v>0</v>
      </c>
      <c r="F10" s="2">
        <v>0</v>
      </c>
      <c r="G10" s="2">
        <v>0</v>
      </c>
      <c r="H10" s="2">
        <v>2</v>
      </c>
      <c r="I10" s="2">
        <v>0</v>
      </c>
      <c r="J10" s="2">
        <v>0</v>
      </c>
      <c r="K10" s="2">
        <v>2</v>
      </c>
      <c r="L10" s="2">
        <v>0</v>
      </c>
      <c r="M10" s="2">
        <v>0</v>
      </c>
      <c r="N10" s="2">
        <v>0</v>
      </c>
      <c r="O10" s="2">
        <v>0</v>
      </c>
      <c r="P10" s="2">
        <v>0</v>
      </c>
      <c r="Q10" s="2">
        <v>2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6">
        <v>9.4389583333333318E-2</v>
      </c>
      <c r="X10" s="6">
        <f t="shared" si="0"/>
        <v>2.7229166666666443E-3</v>
      </c>
      <c r="Y10" s="2">
        <f t="shared" si="1"/>
        <v>6</v>
      </c>
      <c r="Z10" s="7">
        <f t="shared" si="2"/>
        <v>2.7923611111110888E-3</v>
      </c>
    </row>
    <row r="11" spans="1:26" ht="12.95" customHeight="1">
      <c r="A11" s="5" t="s">
        <v>14</v>
      </c>
      <c r="B11" s="8" t="s">
        <v>19</v>
      </c>
      <c r="C11" s="5">
        <v>6</v>
      </c>
      <c r="D11" s="6">
        <v>8.0555555555555561E-2</v>
      </c>
      <c r="E11" s="2">
        <v>2</v>
      </c>
      <c r="F11" s="2">
        <v>0</v>
      </c>
      <c r="G11" s="2">
        <v>2</v>
      </c>
      <c r="H11" s="2">
        <v>50</v>
      </c>
      <c r="I11" s="2">
        <v>0</v>
      </c>
      <c r="J11" s="2">
        <v>0</v>
      </c>
      <c r="K11" s="2">
        <v>0</v>
      </c>
      <c r="L11" s="2">
        <v>2</v>
      </c>
      <c r="M11" s="2">
        <v>0</v>
      </c>
      <c r="N11" s="2">
        <v>0</v>
      </c>
      <c r="O11" s="2">
        <v>2</v>
      </c>
      <c r="P11" s="2">
        <v>2</v>
      </c>
      <c r="Q11" s="2">
        <v>0</v>
      </c>
      <c r="R11" s="2">
        <v>2</v>
      </c>
      <c r="S11" s="2">
        <v>0</v>
      </c>
      <c r="T11" s="2">
        <v>0</v>
      </c>
      <c r="U11" s="2">
        <v>0</v>
      </c>
      <c r="V11" s="2">
        <v>0</v>
      </c>
      <c r="W11" s="6">
        <v>8.286574074074074E-2</v>
      </c>
      <c r="X11" s="6">
        <f t="shared" si="0"/>
        <v>2.310185185185179E-3</v>
      </c>
      <c r="Y11" s="2">
        <f t="shared" si="1"/>
        <v>62</v>
      </c>
      <c r="Z11" s="7">
        <f t="shared" si="2"/>
        <v>3.0277777777777716E-3</v>
      </c>
    </row>
    <row r="12" spans="1:26" ht="12.95" customHeight="1">
      <c r="A12" s="5" t="s">
        <v>14</v>
      </c>
      <c r="B12" s="8" t="s">
        <v>20</v>
      </c>
      <c r="C12" s="5">
        <v>4</v>
      </c>
      <c r="D12" s="6">
        <v>9.0972222222222218E-2</v>
      </c>
      <c r="E12" s="2">
        <v>2</v>
      </c>
      <c r="F12" s="2">
        <v>2</v>
      </c>
      <c r="G12" s="2">
        <v>0</v>
      </c>
      <c r="H12" s="2">
        <v>0</v>
      </c>
      <c r="I12" s="2">
        <v>2</v>
      </c>
      <c r="J12" s="2">
        <v>50</v>
      </c>
      <c r="K12" s="2">
        <v>0</v>
      </c>
      <c r="L12" s="2">
        <v>2</v>
      </c>
      <c r="M12" s="2">
        <v>2</v>
      </c>
      <c r="N12" s="2">
        <v>0</v>
      </c>
      <c r="O12" s="2">
        <v>2</v>
      </c>
      <c r="P12" s="2">
        <v>0</v>
      </c>
      <c r="Q12" s="2">
        <v>2</v>
      </c>
      <c r="R12" s="2">
        <v>2</v>
      </c>
      <c r="S12" s="2">
        <v>2</v>
      </c>
      <c r="T12" s="2">
        <v>0</v>
      </c>
      <c r="U12" s="2">
        <v>2</v>
      </c>
      <c r="V12" s="2">
        <v>0</v>
      </c>
      <c r="W12" s="6">
        <v>9.3425925925925926E-2</v>
      </c>
      <c r="X12" s="6">
        <f t="shared" si="0"/>
        <v>2.4537037037037079E-3</v>
      </c>
      <c r="Y12" s="2">
        <f t="shared" si="1"/>
        <v>70</v>
      </c>
      <c r="Z12" s="7">
        <f t="shared" si="2"/>
        <v>3.263888888888893E-3</v>
      </c>
    </row>
    <row r="13" spans="1:26" ht="12.95" customHeight="1">
      <c r="A13" s="5" t="s">
        <v>14</v>
      </c>
      <c r="B13" s="8" t="s">
        <v>21</v>
      </c>
      <c r="C13" s="5">
        <v>1</v>
      </c>
      <c r="D13" s="6">
        <v>7.7083333333333337E-2</v>
      </c>
      <c r="E13" s="2">
        <v>0</v>
      </c>
      <c r="F13" s="2">
        <v>2</v>
      </c>
      <c r="G13" s="2">
        <v>50</v>
      </c>
      <c r="H13" s="2">
        <v>50</v>
      </c>
      <c r="I13" s="2">
        <v>50</v>
      </c>
      <c r="J13" s="2">
        <v>50</v>
      </c>
      <c r="K13" s="2">
        <v>50</v>
      </c>
      <c r="L13" s="2">
        <v>0</v>
      </c>
      <c r="M13" s="2">
        <v>2</v>
      </c>
      <c r="N13" s="2">
        <v>50</v>
      </c>
      <c r="O13" s="2">
        <v>50</v>
      </c>
      <c r="P13" s="2">
        <v>50</v>
      </c>
      <c r="Q13" s="2">
        <v>2</v>
      </c>
      <c r="R13" s="2">
        <v>2</v>
      </c>
      <c r="S13" s="2">
        <v>2</v>
      </c>
      <c r="T13" s="2">
        <v>50</v>
      </c>
      <c r="U13" s="2">
        <v>2</v>
      </c>
      <c r="V13" s="2">
        <v>0</v>
      </c>
      <c r="W13" s="6">
        <v>7.8677662037037036E-2</v>
      </c>
      <c r="X13" s="6">
        <f t="shared" si="0"/>
        <v>1.5943287037036985E-3</v>
      </c>
      <c r="Y13" s="2">
        <f t="shared" si="1"/>
        <v>462</v>
      </c>
      <c r="Z13" s="7">
        <f t="shared" si="2"/>
        <v>6.9415509259259205E-3</v>
      </c>
    </row>
    <row r="14" spans="1:26" ht="12.95" customHeight="1">
      <c r="A14" s="9" t="s">
        <v>14</v>
      </c>
      <c r="B14" s="10" t="s">
        <v>22</v>
      </c>
      <c r="C14" s="9">
        <v>3</v>
      </c>
      <c r="D14" s="6" t="s">
        <v>23</v>
      </c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6" t="s">
        <v>23</v>
      </c>
      <c r="X14" s="6" t="s">
        <v>24</v>
      </c>
      <c r="Y14" s="2">
        <f t="shared" si="1"/>
        <v>0</v>
      </c>
      <c r="Z14" s="11" t="s">
        <v>24</v>
      </c>
    </row>
    <row r="15" spans="1:26" ht="12.95" customHeight="1">
      <c r="A15" s="3" t="s">
        <v>14</v>
      </c>
      <c r="B15" s="4" t="s">
        <v>25</v>
      </c>
      <c r="C15" s="9">
        <v>7</v>
      </c>
      <c r="D15" s="6" t="s">
        <v>26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2</v>
      </c>
      <c r="L15" s="2">
        <v>2</v>
      </c>
      <c r="M15" s="2">
        <v>0</v>
      </c>
      <c r="N15" s="2">
        <v>0</v>
      </c>
      <c r="O15" s="2">
        <v>0</v>
      </c>
      <c r="P15" s="2">
        <v>2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6" t="s">
        <v>26</v>
      </c>
      <c r="X15" s="6" t="s">
        <v>27</v>
      </c>
      <c r="Y15" s="2">
        <f t="shared" si="1"/>
        <v>6</v>
      </c>
      <c r="Z15" s="7" t="s">
        <v>27</v>
      </c>
    </row>
    <row r="16" spans="1:26" ht="12.95" customHeight="1">
      <c r="A16" s="67" t="s">
        <v>28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  <c r="W16" s="68"/>
      <c r="X16" s="68"/>
      <c r="Y16" s="68"/>
      <c r="Z16" s="69"/>
    </row>
    <row r="17" spans="1:26" ht="12.95" customHeight="1">
      <c r="A17" s="5" t="s">
        <v>29</v>
      </c>
      <c r="B17" s="8" t="s">
        <v>30</v>
      </c>
      <c r="C17" s="3">
        <v>20</v>
      </c>
      <c r="D17" s="6">
        <v>9.0277777777777402E-2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6">
        <v>9.1448148148148153E-2</v>
      </c>
      <c r="X17" s="6">
        <f t="shared" ref="X17:X27" si="3">W17-D17</f>
        <v>1.1703703703707519E-3</v>
      </c>
      <c r="Y17" s="2">
        <f t="shared" ref="Y17:Y27" si="4">SUM(E17,F17,G17,H17,I17,J17,K17,L17,M17,N17,O17,P17,Q17,R17,S17,T17,U17,V17)</f>
        <v>0</v>
      </c>
      <c r="Z17" s="7">
        <f t="shared" ref="Z17:Z27" si="5">X17+TIME(0,0,Y17)</f>
        <v>1.1703703703707519E-3</v>
      </c>
    </row>
    <row r="18" spans="1:26" ht="12.95" customHeight="1">
      <c r="A18" s="5" t="s">
        <v>29</v>
      </c>
      <c r="B18" s="8" t="s">
        <v>31</v>
      </c>
      <c r="C18" s="3">
        <v>18</v>
      </c>
      <c r="D18" s="6">
        <v>8.8888888888888601E-2</v>
      </c>
      <c r="E18" s="2">
        <v>0</v>
      </c>
      <c r="F18" s="2">
        <v>0</v>
      </c>
      <c r="G18" s="2">
        <v>2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2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6">
        <v>9.0147916666666661E-2</v>
      </c>
      <c r="X18" s="6">
        <f t="shared" si="3"/>
        <v>1.2590277777780601E-3</v>
      </c>
      <c r="Y18" s="2">
        <f t="shared" si="4"/>
        <v>4</v>
      </c>
      <c r="Z18" s="7">
        <f t="shared" si="5"/>
        <v>1.3053240740743563E-3</v>
      </c>
    </row>
    <row r="19" spans="1:26" ht="12.95" customHeight="1">
      <c r="A19" s="5" t="s">
        <v>29</v>
      </c>
      <c r="B19" s="8" t="s">
        <v>32</v>
      </c>
      <c r="C19" s="3">
        <v>19</v>
      </c>
      <c r="D19" s="6">
        <v>8.9583333333333001E-2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2</v>
      </c>
      <c r="L19" s="2">
        <v>0</v>
      </c>
      <c r="M19" s="2">
        <v>0</v>
      </c>
      <c r="N19" s="2">
        <v>0</v>
      </c>
      <c r="O19" s="2">
        <v>2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2</v>
      </c>
      <c r="V19" s="2">
        <v>0</v>
      </c>
      <c r="W19" s="6">
        <v>9.0841203703703702E-2</v>
      </c>
      <c r="X19" s="6">
        <f t="shared" si="3"/>
        <v>1.2578703703707006E-3</v>
      </c>
      <c r="Y19" s="2">
        <f t="shared" si="4"/>
        <v>6</v>
      </c>
      <c r="Z19" s="7">
        <f t="shared" si="5"/>
        <v>1.3273148148151451E-3</v>
      </c>
    </row>
    <row r="20" spans="1:26" ht="12.95" customHeight="1">
      <c r="A20" s="3" t="s">
        <v>29</v>
      </c>
      <c r="B20" s="4" t="s">
        <v>33</v>
      </c>
      <c r="C20" s="3">
        <v>17</v>
      </c>
      <c r="D20" s="6">
        <v>8.8194444444444201E-2</v>
      </c>
      <c r="E20" s="2">
        <v>0</v>
      </c>
      <c r="F20" s="2">
        <v>0</v>
      </c>
      <c r="G20" s="2">
        <v>0</v>
      </c>
      <c r="H20" s="2">
        <v>2</v>
      </c>
      <c r="I20" s="2">
        <v>0</v>
      </c>
      <c r="J20" s="2">
        <v>0</v>
      </c>
      <c r="K20" s="2">
        <v>0</v>
      </c>
      <c r="L20" s="2">
        <v>2</v>
      </c>
      <c r="M20" s="2">
        <v>2</v>
      </c>
      <c r="N20" s="2">
        <v>2</v>
      </c>
      <c r="O20" s="2">
        <v>0</v>
      </c>
      <c r="P20" s="2">
        <v>0</v>
      </c>
      <c r="Q20" s="2">
        <v>0</v>
      </c>
      <c r="R20" s="2">
        <v>0</v>
      </c>
      <c r="S20" s="2">
        <v>0</v>
      </c>
      <c r="T20" s="2">
        <v>0</v>
      </c>
      <c r="U20" s="2">
        <v>0</v>
      </c>
      <c r="V20" s="2">
        <v>0</v>
      </c>
      <c r="W20" s="6">
        <v>8.9561111111111105E-2</v>
      </c>
      <c r="X20" s="6">
        <f t="shared" si="3"/>
        <v>1.3666666666669047E-3</v>
      </c>
      <c r="Y20" s="2">
        <f t="shared" si="4"/>
        <v>8</v>
      </c>
      <c r="Z20" s="7">
        <f t="shared" si="5"/>
        <v>1.4592592592594974E-3</v>
      </c>
    </row>
    <row r="21" spans="1:26" ht="12.95" customHeight="1">
      <c r="A21" s="3" t="s">
        <v>29</v>
      </c>
      <c r="B21" s="4" t="s">
        <v>34</v>
      </c>
      <c r="C21" s="3">
        <v>14</v>
      </c>
      <c r="D21" s="6">
        <v>8.6111111111110999E-2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J21" s="2">
        <v>0</v>
      </c>
      <c r="K21" s="2">
        <v>0</v>
      </c>
      <c r="L21" s="2">
        <v>0</v>
      </c>
      <c r="M21" s="2">
        <v>0</v>
      </c>
      <c r="N21" s="2">
        <v>0</v>
      </c>
      <c r="O21" s="2">
        <v>0</v>
      </c>
      <c r="P21" s="2">
        <v>0</v>
      </c>
      <c r="Q21" s="2">
        <v>0</v>
      </c>
      <c r="R21" s="2">
        <v>0</v>
      </c>
      <c r="S21" s="2">
        <v>0</v>
      </c>
      <c r="T21" s="2">
        <v>0</v>
      </c>
      <c r="U21" s="2">
        <v>2</v>
      </c>
      <c r="V21" s="2">
        <v>0</v>
      </c>
      <c r="W21" s="6">
        <v>8.7716666666666665E-2</v>
      </c>
      <c r="X21" s="6">
        <f t="shared" si="3"/>
        <v>1.6055555555556655E-3</v>
      </c>
      <c r="Y21" s="2">
        <f t="shared" si="4"/>
        <v>2</v>
      </c>
      <c r="Z21" s="7">
        <f t="shared" si="5"/>
        <v>1.6287037037038138E-3</v>
      </c>
    </row>
    <row r="22" spans="1:26" ht="12.95" customHeight="1">
      <c r="A22" s="5" t="s">
        <v>29</v>
      </c>
      <c r="B22" s="8" t="s">
        <v>35</v>
      </c>
      <c r="C22" s="3">
        <v>12</v>
      </c>
      <c r="D22" s="6">
        <v>8.4722222222222199E-2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2</v>
      </c>
      <c r="V22" s="2">
        <v>0</v>
      </c>
      <c r="W22" s="6">
        <v>8.6384953703703707E-2</v>
      </c>
      <c r="X22" s="6">
        <f t="shared" si="3"/>
        <v>1.6627314814815081E-3</v>
      </c>
      <c r="Y22" s="2">
        <f t="shared" si="4"/>
        <v>2</v>
      </c>
      <c r="Z22" s="7">
        <f t="shared" si="5"/>
        <v>1.6858796296296563E-3</v>
      </c>
    </row>
    <row r="23" spans="1:26" ht="12.95" customHeight="1">
      <c r="A23" s="3" t="s">
        <v>29</v>
      </c>
      <c r="B23" s="4" t="s">
        <v>36</v>
      </c>
      <c r="C23" s="3">
        <v>13</v>
      </c>
      <c r="D23" s="6">
        <v>8.5416666666666696E-2</v>
      </c>
      <c r="E23" s="2">
        <v>0</v>
      </c>
      <c r="F23" s="2">
        <v>0</v>
      </c>
      <c r="G23" s="2">
        <v>0</v>
      </c>
      <c r="H23" s="2">
        <v>50</v>
      </c>
      <c r="I23" s="2">
        <v>0</v>
      </c>
      <c r="J23" s="2">
        <v>2</v>
      </c>
      <c r="K23" s="2">
        <v>0</v>
      </c>
      <c r="L23" s="2">
        <v>2</v>
      </c>
      <c r="M23" s="2">
        <v>0</v>
      </c>
      <c r="N23" s="2">
        <v>2</v>
      </c>
      <c r="O23" s="2">
        <v>2</v>
      </c>
      <c r="P23" s="2">
        <v>0</v>
      </c>
      <c r="Q23" s="2">
        <v>2</v>
      </c>
      <c r="R23" s="2">
        <v>2</v>
      </c>
      <c r="S23" s="2">
        <v>0</v>
      </c>
      <c r="T23" s="2">
        <v>2</v>
      </c>
      <c r="U23" s="2">
        <v>0</v>
      </c>
      <c r="V23" s="2">
        <v>0</v>
      </c>
      <c r="W23" s="6">
        <v>8.7021875000000012E-2</v>
      </c>
      <c r="X23" s="6">
        <f t="shared" si="3"/>
        <v>1.6052083333333161E-3</v>
      </c>
      <c r="Y23" s="2">
        <f t="shared" si="4"/>
        <v>64</v>
      </c>
      <c r="Z23" s="7">
        <f t="shared" si="5"/>
        <v>2.3459490740740567E-3</v>
      </c>
    </row>
    <row r="24" spans="1:26" ht="12.95" customHeight="1">
      <c r="A24" s="3" t="s">
        <v>29</v>
      </c>
      <c r="B24" s="4" t="s">
        <v>37</v>
      </c>
      <c r="C24" s="3">
        <v>11</v>
      </c>
      <c r="D24" s="6">
        <v>8.4027777777777798E-2</v>
      </c>
      <c r="E24" s="2">
        <v>0</v>
      </c>
      <c r="F24" s="2">
        <v>0</v>
      </c>
      <c r="G24" s="2">
        <v>0</v>
      </c>
      <c r="H24" s="2">
        <v>50</v>
      </c>
      <c r="I24" s="2">
        <v>2</v>
      </c>
      <c r="J24" s="2">
        <v>0</v>
      </c>
      <c r="K24" s="2">
        <v>0</v>
      </c>
      <c r="L24" s="2">
        <v>0</v>
      </c>
      <c r="M24" s="2">
        <v>0</v>
      </c>
      <c r="N24" s="2">
        <v>2</v>
      </c>
      <c r="O24" s="2">
        <v>0</v>
      </c>
      <c r="P24" s="2">
        <v>0</v>
      </c>
      <c r="Q24" s="2">
        <v>2</v>
      </c>
      <c r="R24" s="2">
        <v>0</v>
      </c>
      <c r="S24" s="2">
        <v>0</v>
      </c>
      <c r="T24" s="2">
        <v>2</v>
      </c>
      <c r="U24" s="2">
        <v>2</v>
      </c>
      <c r="V24" s="2">
        <v>0</v>
      </c>
      <c r="W24" s="6">
        <v>8.6237384259259253E-2</v>
      </c>
      <c r="X24" s="6">
        <f t="shared" si="3"/>
        <v>2.2096064814814548E-3</v>
      </c>
      <c r="Y24" s="2">
        <f t="shared" si="4"/>
        <v>60</v>
      </c>
      <c r="Z24" s="7">
        <f t="shared" si="5"/>
        <v>2.9040509259258994E-3</v>
      </c>
    </row>
    <row r="25" spans="1:26" ht="12.95" customHeight="1">
      <c r="A25" s="3" t="s">
        <v>29</v>
      </c>
      <c r="B25" s="4" t="s">
        <v>38</v>
      </c>
      <c r="C25" s="3">
        <v>16</v>
      </c>
      <c r="D25" s="6">
        <v>8.74999999999998E-2</v>
      </c>
      <c r="E25" s="2">
        <v>0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2</v>
      </c>
      <c r="M25" s="2">
        <v>0</v>
      </c>
      <c r="N25" s="2">
        <v>2</v>
      </c>
      <c r="O25" s="2">
        <v>0</v>
      </c>
      <c r="P25" s="2">
        <v>2</v>
      </c>
      <c r="Q25" s="2">
        <v>0</v>
      </c>
      <c r="R25" s="2">
        <v>0</v>
      </c>
      <c r="S25" s="2">
        <v>0</v>
      </c>
      <c r="T25" s="2">
        <v>0</v>
      </c>
      <c r="U25" s="2">
        <v>2</v>
      </c>
      <c r="V25" s="2">
        <v>0</v>
      </c>
      <c r="W25" s="6">
        <v>9.0413425925925925E-2</v>
      </c>
      <c r="X25" s="6">
        <f t="shared" si="3"/>
        <v>2.9134259259261247E-3</v>
      </c>
      <c r="Y25" s="2">
        <f t="shared" si="4"/>
        <v>8</v>
      </c>
      <c r="Z25" s="7">
        <f t="shared" si="5"/>
        <v>3.0060185185187172E-3</v>
      </c>
    </row>
    <row r="26" spans="1:26" ht="12.95" customHeight="1">
      <c r="A26" s="12" t="s">
        <v>29</v>
      </c>
      <c r="B26" s="13" t="s">
        <v>39</v>
      </c>
      <c r="C26" s="3">
        <v>15</v>
      </c>
      <c r="D26" s="6">
        <v>8.68055555555554E-2</v>
      </c>
      <c r="E26" s="2">
        <v>0</v>
      </c>
      <c r="F26" s="2">
        <v>0</v>
      </c>
      <c r="G26" s="2">
        <v>50</v>
      </c>
      <c r="H26" s="2">
        <v>50</v>
      </c>
      <c r="I26" s="2">
        <v>50</v>
      </c>
      <c r="J26" s="2">
        <v>0</v>
      </c>
      <c r="K26" s="2">
        <v>0</v>
      </c>
      <c r="L26" s="2">
        <v>0</v>
      </c>
      <c r="M26" s="2">
        <v>0</v>
      </c>
      <c r="N26" s="2">
        <v>50</v>
      </c>
      <c r="O26" s="2">
        <v>2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2</v>
      </c>
      <c r="V26" s="2">
        <v>0</v>
      </c>
      <c r="W26" s="6">
        <v>8.9019328703703701E-2</v>
      </c>
      <c r="X26" s="6">
        <f t="shared" si="3"/>
        <v>2.2137731481483014E-3</v>
      </c>
      <c r="Y26" s="2">
        <f t="shared" si="4"/>
        <v>204</v>
      </c>
      <c r="Z26" s="7">
        <f t="shared" si="5"/>
        <v>4.5748842592594121E-3</v>
      </c>
    </row>
    <row r="27" spans="1:26" ht="12.95" customHeight="1">
      <c r="A27" s="3" t="s">
        <v>29</v>
      </c>
      <c r="B27" s="4" t="s">
        <v>40</v>
      </c>
      <c r="C27" s="3">
        <v>10</v>
      </c>
      <c r="D27" s="6">
        <v>8.3333333333333301E-2</v>
      </c>
      <c r="E27" s="2">
        <v>2</v>
      </c>
      <c r="F27" s="2">
        <v>2</v>
      </c>
      <c r="G27" s="2">
        <v>50</v>
      </c>
      <c r="H27" s="2">
        <v>50</v>
      </c>
      <c r="I27" s="2">
        <v>2</v>
      </c>
      <c r="J27" s="2">
        <v>2</v>
      </c>
      <c r="K27" s="2">
        <v>50</v>
      </c>
      <c r="L27" s="2">
        <v>2</v>
      </c>
      <c r="M27" s="2">
        <v>2</v>
      </c>
      <c r="N27" s="2">
        <v>50</v>
      </c>
      <c r="O27" s="2">
        <v>2</v>
      </c>
      <c r="P27" s="2">
        <v>2</v>
      </c>
      <c r="Q27" s="2">
        <v>50</v>
      </c>
      <c r="R27" s="2">
        <v>50</v>
      </c>
      <c r="S27" s="2">
        <v>2</v>
      </c>
      <c r="T27" s="2">
        <v>0</v>
      </c>
      <c r="U27" s="2">
        <v>0</v>
      </c>
      <c r="V27" s="2">
        <v>2</v>
      </c>
      <c r="W27" s="6">
        <v>8.5838194444444446E-2</v>
      </c>
      <c r="X27" s="6">
        <f t="shared" si="3"/>
        <v>2.5048611111111452E-3</v>
      </c>
      <c r="Y27" s="2">
        <f t="shared" si="4"/>
        <v>320</v>
      </c>
      <c r="Z27" s="7">
        <f t="shared" si="5"/>
        <v>6.208564814814849E-3</v>
      </c>
    </row>
    <row r="28" spans="1:26" ht="12.95" customHeight="1">
      <c r="A28" s="60" t="s">
        <v>41</v>
      </c>
      <c r="B28" s="61"/>
      <c r="C28" s="61"/>
      <c r="D28" s="61"/>
      <c r="E28" s="61"/>
      <c r="F28" s="61"/>
      <c r="G28" s="61"/>
      <c r="H28" s="61"/>
      <c r="I28" s="61"/>
      <c r="J28" s="61"/>
      <c r="K28" s="61"/>
      <c r="L28" s="61"/>
      <c r="M28" s="61"/>
      <c r="N28" s="61"/>
      <c r="O28" s="61"/>
      <c r="P28" s="61"/>
      <c r="Q28" s="61"/>
      <c r="R28" s="61"/>
      <c r="S28" s="61"/>
      <c r="T28" s="61"/>
      <c r="U28" s="61"/>
      <c r="V28" s="61"/>
      <c r="W28" s="61"/>
      <c r="X28" s="61"/>
      <c r="Y28" s="61"/>
      <c r="Z28" s="62"/>
    </row>
    <row r="29" spans="1:26" ht="12.95" customHeight="1">
      <c r="A29" s="5" t="s">
        <v>42</v>
      </c>
      <c r="B29" s="8" t="s">
        <v>30</v>
      </c>
      <c r="C29" s="5">
        <v>46</v>
      </c>
      <c r="D29" s="6">
        <v>0.109027777777782</v>
      </c>
      <c r="E29" s="2">
        <v>0</v>
      </c>
      <c r="F29" s="2">
        <v>0</v>
      </c>
      <c r="G29" s="2">
        <v>0</v>
      </c>
      <c r="H29" s="2">
        <v>0</v>
      </c>
      <c r="I29" s="2">
        <v>2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2</v>
      </c>
      <c r="U29" s="2">
        <v>0</v>
      </c>
      <c r="V29" s="2">
        <v>0</v>
      </c>
      <c r="W29" s="6">
        <v>0.11013055555555555</v>
      </c>
      <c r="X29" s="6">
        <f t="shared" ref="X29:X53" si="6">W29-D29</f>
        <v>1.1027777777735531E-3</v>
      </c>
      <c r="Y29" s="2">
        <f t="shared" ref="Y29:Y53" si="7">SUM(E29,F29,G29,H29,I29,J29,K29,L29,M29,N29,O29,P29,Q29,R29,S29,T29,U29,V29)</f>
        <v>4</v>
      </c>
      <c r="Z29" s="7">
        <f t="shared" ref="Z29:Z53" si="8">X29+TIME(0,0,Y29)</f>
        <v>1.1490740740698494E-3</v>
      </c>
    </row>
    <row r="30" spans="1:26" ht="12.95" customHeight="1">
      <c r="A30" s="5" t="s">
        <v>42</v>
      </c>
      <c r="B30" s="8" t="s">
        <v>33</v>
      </c>
      <c r="C30" s="5">
        <v>45</v>
      </c>
      <c r="D30" s="6">
        <v>0.108333333333337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2</v>
      </c>
      <c r="L30" s="2">
        <v>0</v>
      </c>
      <c r="M30" s="2">
        <v>0</v>
      </c>
      <c r="N30" s="2">
        <v>0</v>
      </c>
      <c r="O30" s="2">
        <v>2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2</v>
      </c>
      <c r="V30" s="2">
        <v>0</v>
      </c>
      <c r="W30" s="6">
        <v>0.10944444444444446</v>
      </c>
      <c r="X30" s="6">
        <f t="shared" si="6"/>
        <v>1.1111111111074545E-3</v>
      </c>
      <c r="Y30" s="2">
        <f t="shared" si="7"/>
        <v>6</v>
      </c>
      <c r="Z30" s="7">
        <f t="shared" si="8"/>
        <v>1.180555555551899E-3</v>
      </c>
    </row>
    <row r="31" spans="1:26" ht="12.95" customHeight="1">
      <c r="A31" s="9" t="s">
        <v>42</v>
      </c>
      <c r="B31" s="10" t="s">
        <v>43</v>
      </c>
      <c r="C31" s="5">
        <v>42</v>
      </c>
      <c r="D31" s="6">
        <v>0.106250000000002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6">
        <v>0.1074875</v>
      </c>
      <c r="X31" s="6">
        <f t="shared" si="6"/>
        <v>1.2374999999980041E-3</v>
      </c>
      <c r="Y31" s="2">
        <f t="shared" si="7"/>
        <v>0</v>
      </c>
      <c r="Z31" s="7">
        <f t="shared" si="8"/>
        <v>1.2374999999980041E-3</v>
      </c>
    </row>
    <row r="32" spans="1:26" ht="12.95" customHeight="1">
      <c r="A32" s="9" t="s">
        <v>42</v>
      </c>
      <c r="B32" s="10" t="s">
        <v>44</v>
      </c>
      <c r="C32" s="5">
        <v>43</v>
      </c>
      <c r="D32" s="6">
        <v>0.10694444444444701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6">
        <v>0.10818240740740741</v>
      </c>
      <c r="X32" s="6">
        <f t="shared" si="6"/>
        <v>1.2379629629604011E-3</v>
      </c>
      <c r="Y32" s="2">
        <f t="shared" si="7"/>
        <v>0</v>
      </c>
      <c r="Z32" s="7">
        <f t="shared" si="8"/>
        <v>1.2379629629604011E-3</v>
      </c>
    </row>
    <row r="33" spans="1:26" ht="12.95" customHeight="1">
      <c r="A33" s="9" t="s">
        <v>42</v>
      </c>
      <c r="B33" s="10" t="s">
        <v>45</v>
      </c>
      <c r="C33" s="5">
        <v>44</v>
      </c>
      <c r="D33" s="6">
        <v>0.107638888888892</v>
      </c>
      <c r="E33" s="2">
        <v>0</v>
      </c>
      <c r="F33" s="2">
        <v>0</v>
      </c>
      <c r="G33" s="2">
        <v>2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2">
        <v>0</v>
      </c>
      <c r="O33" s="2">
        <v>2</v>
      </c>
      <c r="P33" s="2">
        <v>0</v>
      </c>
      <c r="Q33" s="2">
        <v>0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6">
        <v>0.10887442129629631</v>
      </c>
      <c r="X33" s="6">
        <f t="shared" si="6"/>
        <v>1.2355324074043023E-3</v>
      </c>
      <c r="Y33" s="2">
        <f t="shared" si="7"/>
        <v>4</v>
      </c>
      <c r="Z33" s="7">
        <f t="shared" si="8"/>
        <v>1.2818287037005985E-3</v>
      </c>
    </row>
    <row r="34" spans="1:26" ht="12.95" customHeight="1">
      <c r="A34" s="5" t="s">
        <v>42</v>
      </c>
      <c r="B34" s="8" t="s">
        <v>38</v>
      </c>
      <c r="C34" s="5">
        <v>40</v>
      </c>
      <c r="D34" s="6">
        <v>0.104861111111112</v>
      </c>
      <c r="E34" s="2">
        <v>0</v>
      </c>
      <c r="F34" s="2">
        <v>0</v>
      </c>
      <c r="G34" s="2">
        <v>0</v>
      </c>
      <c r="H34" s="2">
        <v>2</v>
      </c>
      <c r="I34" s="2">
        <v>0</v>
      </c>
      <c r="J34" s="2">
        <v>0</v>
      </c>
      <c r="K34" s="2">
        <v>0</v>
      </c>
      <c r="L34" s="2">
        <v>2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6">
        <v>0.10637256944444444</v>
      </c>
      <c r="X34" s="6">
        <f t="shared" si="6"/>
        <v>1.5114583333324383E-3</v>
      </c>
      <c r="Y34" s="2">
        <f t="shared" si="7"/>
        <v>4</v>
      </c>
      <c r="Z34" s="7">
        <f t="shared" si="8"/>
        <v>1.5577546296287345E-3</v>
      </c>
    </row>
    <row r="35" spans="1:26" ht="12.95" customHeight="1">
      <c r="A35" s="5" t="s">
        <v>42</v>
      </c>
      <c r="B35" s="8" t="s">
        <v>46</v>
      </c>
      <c r="C35" s="5">
        <v>35</v>
      </c>
      <c r="D35" s="6">
        <v>0.102083333333333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2</v>
      </c>
      <c r="M35" s="2">
        <v>0</v>
      </c>
      <c r="N35" s="2">
        <v>0</v>
      </c>
      <c r="O35" s="2">
        <v>0</v>
      </c>
      <c r="P35" s="2">
        <v>0</v>
      </c>
      <c r="Q35" s="2">
        <v>2</v>
      </c>
      <c r="R35" s="2">
        <v>2</v>
      </c>
      <c r="S35" s="2">
        <v>0</v>
      </c>
      <c r="T35" s="2">
        <v>0</v>
      </c>
      <c r="U35" s="2">
        <v>2</v>
      </c>
      <c r="V35" s="2">
        <v>0</v>
      </c>
      <c r="W35" s="6">
        <v>0.10367106481481481</v>
      </c>
      <c r="X35" s="6">
        <f t="shared" si="6"/>
        <v>1.5877314814818078E-3</v>
      </c>
      <c r="Y35" s="2">
        <f t="shared" si="7"/>
        <v>8</v>
      </c>
      <c r="Z35" s="7">
        <f t="shared" si="8"/>
        <v>1.6803240740744004E-3</v>
      </c>
    </row>
    <row r="36" spans="1:26" ht="12.95" customHeight="1">
      <c r="A36" s="5" t="s">
        <v>42</v>
      </c>
      <c r="B36" s="8" t="s">
        <v>47</v>
      </c>
      <c r="C36" s="5">
        <v>33</v>
      </c>
      <c r="D36" s="6">
        <v>0.100694444444444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2</v>
      </c>
      <c r="O36" s="2">
        <v>0</v>
      </c>
      <c r="P36" s="2">
        <v>2</v>
      </c>
      <c r="Q36" s="2">
        <v>0</v>
      </c>
      <c r="R36" s="2">
        <v>2</v>
      </c>
      <c r="S36" s="2">
        <v>0</v>
      </c>
      <c r="T36" s="2">
        <v>0</v>
      </c>
      <c r="U36" s="2">
        <v>2</v>
      </c>
      <c r="V36" s="2">
        <v>2</v>
      </c>
      <c r="W36" s="6">
        <v>0.10226157407407406</v>
      </c>
      <c r="X36" s="6">
        <f t="shared" si="6"/>
        <v>1.5671296296300569E-3</v>
      </c>
      <c r="Y36" s="2">
        <f t="shared" si="7"/>
        <v>10</v>
      </c>
      <c r="Z36" s="7">
        <f t="shared" si="8"/>
        <v>1.6828703703707976E-3</v>
      </c>
    </row>
    <row r="37" spans="1:26" ht="12.95" customHeight="1">
      <c r="A37" s="5" t="s">
        <v>42</v>
      </c>
      <c r="B37" s="8" t="s">
        <v>48</v>
      </c>
      <c r="C37" s="5">
        <v>39</v>
      </c>
      <c r="D37" s="6">
        <v>0.104166666666667</v>
      </c>
      <c r="E37" s="2">
        <v>0</v>
      </c>
      <c r="F37" s="2">
        <v>0</v>
      </c>
      <c r="G37" s="2">
        <v>0</v>
      </c>
      <c r="H37" s="2">
        <v>0</v>
      </c>
      <c r="I37" s="2">
        <v>2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2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6">
        <v>0.10598553240740742</v>
      </c>
      <c r="X37" s="6">
        <f t="shared" si="6"/>
        <v>1.8188657407404163E-3</v>
      </c>
      <c r="Y37" s="2">
        <f t="shared" si="7"/>
        <v>4</v>
      </c>
      <c r="Z37" s="7">
        <f t="shared" si="8"/>
        <v>1.8651620370367125E-3</v>
      </c>
    </row>
    <row r="38" spans="1:26" ht="12.95" customHeight="1">
      <c r="A38" s="5" t="s">
        <v>42</v>
      </c>
      <c r="B38" s="8" t="s">
        <v>37</v>
      </c>
      <c r="C38" s="5">
        <v>32</v>
      </c>
      <c r="D38" s="6">
        <v>9.9999999999999603E-2</v>
      </c>
      <c r="E38" s="2">
        <v>2</v>
      </c>
      <c r="F38" s="2">
        <v>0</v>
      </c>
      <c r="G38" s="2">
        <v>2</v>
      </c>
      <c r="H38" s="2">
        <v>2</v>
      </c>
      <c r="I38" s="2">
        <v>0</v>
      </c>
      <c r="J38" s="2">
        <v>0</v>
      </c>
      <c r="K38" s="2">
        <v>0</v>
      </c>
      <c r="L38" s="2">
        <v>2</v>
      </c>
      <c r="M38" s="2">
        <v>2</v>
      </c>
      <c r="N38" s="2">
        <v>2</v>
      </c>
      <c r="O38" s="2">
        <v>2</v>
      </c>
      <c r="P38" s="2">
        <v>0</v>
      </c>
      <c r="Q38" s="2">
        <v>2</v>
      </c>
      <c r="R38" s="2">
        <v>0</v>
      </c>
      <c r="S38" s="2">
        <v>0</v>
      </c>
      <c r="T38" s="2">
        <v>0</v>
      </c>
      <c r="U38" s="2">
        <v>2</v>
      </c>
      <c r="V38" s="2">
        <v>0</v>
      </c>
      <c r="W38" s="6">
        <v>0.10171087962962962</v>
      </c>
      <c r="X38" s="6">
        <f t="shared" si="6"/>
        <v>1.7108796296300133E-3</v>
      </c>
      <c r="Y38" s="2">
        <f t="shared" si="7"/>
        <v>18</v>
      </c>
      <c r="Z38" s="7">
        <f t="shared" si="8"/>
        <v>1.9192129629633467E-3</v>
      </c>
    </row>
    <row r="39" spans="1:26" ht="12.95" customHeight="1">
      <c r="A39" s="5" t="s">
        <v>42</v>
      </c>
      <c r="B39" s="8" t="s">
        <v>49</v>
      </c>
      <c r="C39" s="5">
        <v>41</v>
      </c>
      <c r="D39" s="6">
        <v>0.105555555555557</v>
      </c>
      <c r="E39" s="2">
        <v>0</v>
      </c>
      <c r="F39" s="2">
        <v>0</v>
      </c>
      <c r="G39" s="2">
        <v>0</v>
      </c>
      <c r="H39" s="2">
        <v>2</v>
      </c>
      <c r="I39" s="2">
        <v>2</v>
      </c>
      <c r="J39" s="2">
        <v>50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2</v>
      </c>
      <c r="W39" s="6">
        <v>0.10702754629629629</v>
      </c>
      <c r="X39" s="6">
        <f t="shared" si="6"/>
        <v>1.4719907407392957E-3</v>
      </c>
      <c r="Y39" s="2">
        <f t="shared" si="7"/>
        <v>56</v>
      </c>
      <c r="Z39" s="7">
        <f t="shared" si="8"/>
        <v>2.1201388888874438E-3</v>
      </c>
    </row>
    <row r="40" spans="1:26" ht="12.95" customHeight="1">
      <c r="A40" s="5" t="s">
        <v>42</v>
      </c>
      <c r="B40" s="8" t="s">
        <v>50</v>
      </c>
      <c r="C40" s="5">
        <v>31</v>
      </c>
      <c r="D40" s="6">
        <v>9.9305555555555203E-2</v>
      </c>
      <c r="E40" s="2">
        <v>0</v>
      </c>
      <c r="F40" s="2">
        <v>0</v>
      </c>
      <c r="G40" s="2">
        <v>0</v>
      </c>
      <c r="H40" s="2">
        <v>0</v>
      </c>
      <c r="I40" s="2">
        <v>2</v>
      </c>
      <c r="J40" s="2">
        <v>0</v>
      </c>
      <c r="K40" s="2">
        <v>0</v>
      </c>
      <c r="L40" s="2">
        <v>2</v>
      </c>
      <c r="M40" s="2">
        <v>0</v>
      </c>
      <c r="N40" s="2">
        <v>2</v>
      </c>
      <c r="O40" s="2">
        <v>2</v>
      </c>
      <c r="P40" s="2">
        <v>0</v>
      </c>
      <c r="Q40" s="2">
        <v>2</v>
      </c>
      <c r="R40" s="2">
        <v>0</v>
      </c>
      <c r="S40" s="2">
        <v>0</v>
      </c>
      <c r="T40" s="2">
        <v>2</v>
      </c>
      <c r="U40" s="2">
        <v>0</v>
      </c>
      <c r="V40" s="2">
        <v>0</v>
      </c>
      <c r="W40" s="6">
        <v>0.10134444444444445</v>
      </c>
      <c r="X40" s="6">
        <f t="shared" si="6"/>
        <v>2.0388888888892426E-3</v>
      </c>
      <c r="Y40" s="2">
        <f t="shared" si="7"/>
        <v>12</v>
      </c>
      <c r="Z40" s="7">
        <f t="shared" si="8"/>
        <v>2.1777777777781315E-3</v>
      </c>
    </row>
    <row r="41" spans="1:26" ht="12.95" customHeight="1">
      <c r="A41" s="5" t="s">
        <v>42</v>
      </c>
      <c r="B41" s="8" t="s">
        <v>36</v>
      </c>
      <c r="C41" s="5">
        <v>38</v>
      </c>
      <c r="D41" s="6">
        <v>0.10347222222222199</v>
      </c>
      <c r="E41" s="2">
        <v>0</v>
      </c>
      <c r="F41" s="2">
        <v>0</v>
      </c>
      <c r="G41" s="2">
        <v>0</v>
      </c>
      <c r="H41" s="2">
        <v>0</v>
      </c>
      <c r="I41" s="2">
        <v>0</v>
      </c>
      <c r="J41" s="2">
        <v>0</v>
      </c>
      <c r="K41" s="2">
        <v>0</v>
      </c>
      <c r="L41" s="2">
        <v>0</v>
      </c>
      <c r="M41" s="2">
        <v>0</v>
      </c>
      <c r="N41" s="2">
        <v>50</v>
      </c>
      <c r="O41" s="2">
        <v>0</v>
      </c>
      <c r="P41" s="2">
        <v>0</v>
      </c>
      <c r="Q41" s="2">
        <v>0</v>
      </c>
      <c r="R41" s="2">
        <v>0</v>
      </c>
      <c r="S41" s="2">
        <v>0</v>
      </c>
      <c r="T41" s="2">
        <v>2</v>
      </c>
      <c r="U41" s="2">
        <v>0</v>
      </c>
      <c r="V41" s="2">
        <v>0</v>
      </c>
      <c r="W41" s="6">
        <v>0.1050900462962963</v>
      </c>
      <c r="X41" s="6">
        <f t="shared" si="6"/>
        <v>1.6178240740743061E-3</v>
      </c>
      <c r="Y41" s="2">
        <f t="shared" si="7"/>
        <v>52</v>
      </c>
      <c r="Z41" s="7">
        <f t="shared" si="8"/>
        <v>2.2196759259261577E-3</v>
      </c>
    </row>
    <row r="42" spans="1:26" ht="12.95" customHeight="1">
      <c r="A42" s="5" t="s">
        <v>42</v>
      </c>
      <c r="B42" s="8" t="s">
        <v>51</v>
      </c>
      <c r="C42" s="5">
        <v>28</v>
      </c>
      <c r="D42" s="6">
        <v>9.7222222222222002E-2</v>
      </c>
      <c r="E42" s="2">
        <v>0</v>
      </c>
      <c r="F42" s="2">
        <v>0</v>
      </c>
      <c r="G42" s="2">
        <v>0</v>
      </c>
      <c r="H42" s="2">
        <v>2</v>
      </c>
      <c r="I42" s="2">
        <v>2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2</v>
      </c>
      <c r="P42" s="2">
        <v>0</v>
      </c>
      <c r="Q42" s="2">
        <v>0</v>
      </c>
      <c r="R42" s="2">
        <v>0</v>
      </c>
      <c r="S42" s="2">
        <v>0</v>
      </c>
      <c r="T42" s="2">
        <v>0</v>
      </c>
      <c r="U42" s="2">
        <v>2</v>
      </c>
      <c r="V42" s="2">
        <v>0</v>
      </c>
      <c r="W42" s="6">
        <v>9.9560069444444441E-2</v>
      </c>
      <c r="X42" s="6">
        <f t="shared" si="6"/>
        <v>2.3378472222224389E-3</v>
      </c>
      <c r="Y42" s="2">
        <f t="shared" si="7"/>
        <v>8</v>
      </c>
      <c r="Z42" s="7">
        <f t="shared" si="8"/>
        <v>2.4304398148150314E-3</v>
      </c>
    </row>
    <row r="43" spans="1:26" ht="12.95" customHeight="1">
      <c r="A43" s="5" t="s">
        <v>42</v>
      </c>
      <c r="B43" s="8" t="s">
        <v>52</v>
      </c>
      <c r="C43" s="5">
        <v>30</v>
      </c>
      <c r="D43" s="6">
        <v>9.8611111111110802E-2</v>
      </c>
      <c r="E43" s="2">
        <v>0</v>
      </c>
      <c r="F43" s="2">
        <v>2</v>
      </c>
      <c r="G43" s="2">
        <v>2</v>
      </c>
      <c r="H43" s="2">
        <v>2</v>
      </c>
      <c r="I43" s="2">
        <v>2</v>
      </c>
      <c r="J43" s="2">
        <v>0</v>
      </c>
      <c r="K43" s="2">
        <v>0</v>
      </c>
      <c r="L43" s="2">
        <v>2</v>
      </c>
      <c r="M43" s="2">
        <v>2</v>
      </c>
      <c r="N43" s="2">
        <v>0</v>
      </c>
      <c r="O43" s="2">
        <v>0</v>
      </c>
      <c r="P43" s="2">
        <v>2</v>
      </c>
      <c r="Q43" s="2">
        <v>2</v>
      </c>
      <c r="R43" s="2">
        <v>2</v>
      </c>
      <c r="S43" s="2">
        <v>2</v>
      </c>
      <c r="T43" s="2">
        <v>2</v>
      </c>
      <c r="U43" s="2">
        <v>2</v>
      </c>
      <c r="V43" s="2">
        <v>0</v>
      </c>
      <c r="W43" s="6">
        <v>0.10081192129629629</v>
      </c>
      <c r="X43" s="6">
        <f t="shared" si="6"/>
        <v>2.2008101851854894E-3</v>
      </c>
      <c r="Y43" s="2">
        <f t="shared" si="7"/>
        <v>24</v>
      </c>
      <c r="Z43" s="7">
        <f t="shared" si="8"/>
        <v>2.4785879629632673E-3</v>
      </c>
    </row>
    <row r="44" spans="1:26" ht="12.95" customHeight="1">
      <c r="A44" s="9" t="s">
        <v>42</v>
      </c>
      <c r="B44" s="10" t="s">
        <v>39</v>
      </c>
      <c r="C44" s="5">
        <v>29</v>
      </c>
      <c r="D44" s="6">
        <v>9.7916666666666402E-2</v>
      </c>
      <c r="E44" s="2">
        <v>0</v>
      </c>
      <c r="F44" s="2">
        <v>0</v>
      </c>
      <c r="G44" s="2">
        <v>0</v>
      </c>
      <c r="H44" s="2">
        <v>50</v>
      </c>
      <c r="I44" s="2">
        <v>2</v>
      </c>
      <c r="J44" s="2">
        <v>2</v>
      </c>
      <c r="K44" s="2">
        <v>0</v>
      </c>
      <c r="L44" s="2">
        <v>0</v>
      </c>
      <c r="M44" s="2">
        <v>0</v>
      </c>
      <c r="N44" s="2">
        <v>0</v>
      </c>
      <c r="O44" s="2">
        <v>0</v>
      </c>
      <c r="P44" s="2">
        <v>0</v>
      </c>
      <c r="Q44" s="2">
        <v>0</v>
      </c>
      <c r="R44" s="2">
        <v>0</v>
      </c>
      <c r="S44" s="2">
        <v>0</v>
      </c>
      <c r="T44" s="2">
        <v>2</v>
      </c>
      <c r="U44" s="2">
        <v>0</v>
      </c>
      <c r="V44" s="2">
        <v>0</v>
      </c>
      <c r="W44" s="6">
        <v>9.9802199074074074E-2</v>
      </c>
      <c r="X44" s="6">
        <f t="shared" si="6"/>
        <v>1.8855324074076724E-3</v>
      </c>
      <c r="Y44" s="2">
        <f t="shared" si="7"/>
        <v>56</v>
      </c>
      <c r="Z44" s="7">
        <f t="shared" si="8"/>
        <v>2.5336805555558205E-3</v>
      </c>
    </row>
    <row r="45" spans="1:26" ht="12.95" customHeight="1">
      <c r="A45" s="5" t="s">
        <v>42</v>
      </c>
      <c r="B45" s="8" t="s">
        <v>53</v>
      </c>
      <c r="C45" s="5">
        <v>37</v>
      </c>
      <c r="D45" s="6">
        <v>0.102777777777777</v>
      </c>
      <c r="E45" s="2">
        <v>0</v>
      </c>
      <c r="F45" s="2">
        <v>0</v>
      </c>
      <c r="G45" s="2">
        <v>0</v>
      </c>
      <c r="H45" s="2">
        <v>0</v>
      </c>
      <c r="I45" s="2">
        <v>50</v>
      </c>
      <c r="J45" s="2">
        <v>50</v>
      </c>
      <c r="K45" s="2">
        <v>0</v>
      </c>
      <c r="L45" s="2">
        <v>0</v>
      </c>
      <c r="M45" s="2">
        <v>2</v>
      </c>
      <c r="N45" s="2">
        <v>2</v>
      </c>
      <c r="O45" s="2">
        <v>2</v>
      </c>
      <c r="P45" s="2">
        <v>0</v>
      </c>
      <c r="Q45" s="2">
        <v>2</v>
      </c>
      <c r="R45" s="2">
        <v>0</v>
      </c>
      <c r="S45" s="2">
        <v>0</v>
      </c>
      <c r="T45" s="2">
        <v>0</v>
      </c>
      <c r="U45" s="2">
        <v>2</v>
      </c>
      <c r="V45" s="2">
        <v>0</v>
      </c>
      <c r="W45" s="6">
        <v>0.10428171296296296</v>
      </c>
      <c r="X45" s="6">
        <f t="shared" si="6"/>
        <v>1.5039351851859617E-3</v>
      </c>
      <c r="Y45" s="2">
        <f t="shared" si="7"/>
        <v>110</v>
      </c>
      <c r="Z45" s="7">
        <f t="shared" si="8"/>
        <v>2.7770833333341099E-3</v>
      </c>
    </row>
    <row r="46" spans="1:26" ht="12.95" customHeight="1">
      <c r="A46" s="5" t="s">
        <v>42</v>
      </c>
      <c r="B46" s="8" t="s">
        <v>54</v>
      </c>
      <c r="C46" s="5">
        <v>27</v>
      </c>
      <c r="D46" s="6">
        <v>9.6527777777777601E-2</v>
      </c>
      <c r="E46" s="2">
        <v>0</v>
      </c>
      <c r="F46" s="2">
        <v>0</v>
      </c>
      <c r="G46" s="2">
        <v>0</v>
      </c>
      <c r="H46" s="2">
        <v>50</v>
      </c>
      <c r="I46" s="2">
        <v>0</v>
      </c>
      <c r="J46" s="2">
        <v>0</v>
      </c>
      <c r="K46" s="2">
        <v>50</v>
      </c>
      <c r="L46" s="2">
        <v>2</v>
      </c>
      <c r="M46" s="2">
        <v>0</v>
      </c>
      <c r="N46" s="2">
        <v>2</v>
      </c>
      <c r="O46" s="2">
        <v>2</v>
      </c>
      <c r="P46" s="2">
        <v>0</v>
      </c>
      <c r="Q46" s="2">
        <v>0</v>
      </c>
      <c r="R46" s="2">
        <v>2</v>
      </c>
      <c r="S46" s="2">
        <v>0</v>
      </c>
      <c r="T46" s="2">
        <v>2</v>
      </c>
      <c r="U46" s="2">
        <v>0</v>
      </c>
      <c r="V46" s="2">
        <v>0</v>
      </c>
      <c r="W46" s="6">
        <v>9.8364120370370359E-2</v>
      </c>
      <c r="X46" s="6">
        <f t="shared" si="6"/>
        <v>1.8363425925927573E-3</v>
      </c>
      <c r="Y46" s="2">
        <f t="shared" si="7"/>
        <v>110</v>
      </c>
      <c r="Z46" s="7">
        <f t="shared" si="8"/>
        <v>3.1094907407409056E-3</v>
      </c>
    </row>
    <row r="47" spans="1:26" ht="12.95" customHeight="1">
      <c r="A47" s="5" t="s">
        <v>42</v>
      </c>
      <c r="B47" s="8" t="s">
        <v>55</v>
      </c>
      <c r="C47" s="5">
        <v>21</v>
      </c>
      <c r="D47" s="6">
        <v>9.2361111111111116E-2</v>
      </c>
      <c r="E47" s="2">
        <v>0</v>
      </c>
      <c r="F47" s="2">
        <v>0</v>
      </c>
      <c r="G47" s="2">
        <v>0</v>
      </c>
      <c r="H47" s="2">
        <v>50</v>
      </c>
      <c r="I47" s="2">
        <v>2</v>
      </c>
      <c r="J47" s="2">
        <v>0</v>
      </c>
      <c r="K47" s="2">
        <v>50</v>
      </c>
      <c r="L47" s="2">
        <v>0</v>
      </c>
      <c r="M47" s="2">
        <v>0</v>
      </c>
      <c r="N47" s="2">
        <v>2</v>
      </c>
      <c r="O47" s="2">
        <v>2</v>
      </c>
      <c r="P47" s="2">
        <v>0</v>
      </c>
      <c r="Q47" s="2">
        <v>2</v>
      </c>
      <c r="R47" s="2">
        <v>0</v>
      </c>
      <c r="S47" s="2">
        <v>0</v>
      </c>
      <c r="T47" s="2">
        <v>2</v>
      </c>
      <c r="U47" s="2">
        <v>0</v>
      </c>
      <c r="V47" s="2">
        <v>0</v>
      </c>
      <c r="W47" s="6">
        <v>9.4602546296296289E-2</v>
      </c>
      <c r="X47" s="6">
        <f t="shared" si="6"/>
        <v>2.2414351851851727E-3</v>
      </c>
      <c r="Y47" s="2">
        <f t="shared" si="7"/>
        <v>110</v>
      </c>
      <c r="Z47" s="7">
        <f t="shared" si="8"/>
        <v>3.514583333333321E-3</v>
      </c>
    </row>
    <row r="48" spans="1:26" ht="12.95" customHeight="1">
      <c r="A48" s="5" t="s">
        <v>42</v>
      </c>
      <c r="B48" s="8" t="s">
        <v>56</v>
      </c>
      <c r="C48" s="5">
        <v>22</v>
      </c>
      <c r="D48" s="6">
        <v>9.3055555555555558E-2</v>
      </c>
      <c r="E48" s="2">
        <v>50</v>
      </c>
      <c r="F48" s="2">
        <v>0</v>
      </c>
      <c r="G48" s="2">
        <v>0</v>
      </c>
      <c r="H48" s="2">
        <v>50</v>
      </c>
      <c r="I48" s="2">
        <v>0</v>
      </c>
      <c r="J48" s="2">
        <v>0</v>
      </c>
      <c r="K48" s="2">
        <v>2</v>
      </c>
      <c r="L48" s="2">
        <v>0</v>
      </c>
      <c r="M48" s="2">
        <v>2</v>
      </c>
      <c r="N48" s="2">
        <v>2</v>
      </c>
      <c r="O48" s="2">
        <v>2</v>
      </c>
      <c r="P48" s="2">
        <v>2</v>
      </c>
      <c r="Q48" s="2">
        <v>0</v>
      </c>
      <c r="R48" s="2">
        <v>2</v>
      </c>
      <c r="S48" s="2">
        <v>2</v>
      </c>
      <c r="T48" s="2">
        <v>2</v>
      </c>
      <c r="U48" s="2">
        <v>0</v>
      </c>
      <c r="V48" s="2">
        <v>0</v>
      </c>
      <c r="W48" s="6">
        <v>9.5510185185185184E-2</v>
      </c>
      <c r="X48" s="6">
        <f t="shared" si="6"/>
        <v>2.4546296296296261E-3</v>
      </c>
      <c r="Y48" s="2">
        <f t="shared" si="7"/>
        <v>116</v>
      </c>
      <c r="Z48" s="7">
        <f t="shared" si="8"/>
        <v>3.7972222222222183E-3</v>
      </c>
    </row>
    <row r="49" spans="1:26" ht="12.95" customHeight="1">
      <c r="A49" s="9" t="s">
        <v>42</v>
      </c>
      <c r="B49" s="10" t="s">
        <v>57</v>
      </c>
      <c r="C49" s="5">
        <v>25</v>
      </c>
      <c r="D49" s="6">
        <v>9.5138888888888801E-2</v>
      </c>
      <c r="E49" s="2">
        <v>0</v>
      </c>
      <c r="F49" s="2">
        <v>2</v>
      </c>
      <c r="G49" s="2">
        <v>2</v>
      </c>
      <c r="H49" s="2">
        <v>2</v>
      </c>
      <c r="I49" s="2">
        <v>2</v>
      </c>
      <c r="J49" s="2">
        <v>2</v>
      </c>
      <c r="K49" s="2">
        <v>50</v>
      </c>
      <c r="L49" s="2">
        <v>2</v>
      </c>
      <c r="M49" s="2">
        <v>2</v>
      </c>
      <c r="N49" s="2">
        <v>50</v>
      </c>
      <c r="O49" s="2">
        <v>50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6">
        <v>9.7562268518518513E-2</v>
      </c>
      <c r="X49" s="6">
        <f t="shared" si="6"/>
        <v>2.4233796296297128E-3</v>
      </c>
      <c r="Y49" s="2">
        <f t="shared" si="7"/>
        <v>164</v>
      </c>
      <c r="Z49" s="7">
        <f t="shared" si="8"/>
        <v>4.3215277777778607E-3</v>
      </c>
    </row>
    <row r="50" spans="1:26" ht="12.95" customHeight="1">
      <c r="A50" s="5" t="s">
        <v>42</v>
      </c>
      <c r="B50" s="8" t="s">
        <v>58</v>
      </c>
      <c r="C50" s="5">
        <v>23</v>
      </c>
      <c r="D50" s="6">
        <v>9.375E-2</v>
      </c>
      <c r="E50" s="2">
        <v>0</v>
      </c>
      <c r="F50" s="2">
        <v>0</v>
      </c>
      <c r="G50" s="2">
        <v>2</v>
      </c>
      <c r="H50" s="2">
        <v>2</v>
      </c>
      <c r="I50" s="2">
        <v>50</v>
      </c>
      <c r="J50" s="2">
        <v>0</v>
      </c>
      <c r="K50" s="2">
        <v>50</v>
      </c>
      <c r="L50" s="2">
        <v>2</v>
      </c>
      <c r="M50" s="2">
        <v>2</v>
      </c>
      <c r="N50" s="2">
        <v>0</v>
      </c>
      <c r="O50" s="2">
        <v>2</v>
      </c>
      <c r="P50" s="2">
        <v>2</v>
      </c>
      <c r="Q50" s="2">
        <v>2</v>
      </c>
      <c r="R50" s="2">
        <v>50</v>
      </c>
      <c r="S50" s="2">
        <v>2</v>
      </c>
      <c r="T50" s="2">
        <v>0</v>
      </c>
      <c r="U50" s="2">
        <v>2</v>
      </c>
      <c r="V50" s="2">
        <v>0</v>
      </c>
      <c r="W50" s="6">
        <v>9.6685069444444438E-2</v>
      </c>
      <c r="X50" s="6">
        <f t="shared" si="6"/>
        <v>2.9350694444444381E-3</v>
      </c>
      <c r="Y50" s="2">
        <f t="shared" si="7"/>
        <v>168</v>
      </c>
      <c r="Z50" s="7">
        <f t="shared" si="8"/>
        <v>4.879513888888882E-3</v>
      </c>
    </row>
    <row r="51" spans="1:26" ht="12.95" customHeight="1">
      <c r="A51" s="9" t="s">
        <v>42</v>
      </c>
      <c r="B51" s="10" t="s">
        <v>59</v>
      </c>
      <c r="C51" s="5">
        <v>34</v>
      </c>
      <c r="D51" s="6">
        <v>0.101388888888888</v>
      </c>
      <c r="E51" s="2">
        <v>0</v>
      </c>
      <c r="F51" s="2">
        <v>50</v>
      </c>
      <c r="G51" s="2">
        <v>50</v>
      </c>
      <c r="H51" s="2">
        <v>50</v>
      </c>
      <c r="I51" s="2">
        <v>50</v>
      </c>
      <c r="J51" s="2">
        <v>0</v>
      </c>
      <c r="K51" s="2">
        <v>50</v>
      </c>
      <c r="L51" s="2">
        <v>2</v>
      </c>
      <c r="M51" s="2">
        <v>2</v>
      </c>
      <c r="N51" s="2">
        <v>50</v>
      </c>
      <c r="O51" s="2">
        <v>2</v>
      </c>
      <c r="P51" s="2">
        <v>2</v>
      </c>
      <c r="Q51" s="2">
        <v>0</v>
      </c>
      <c r="R51" s="2">
        <v>0</v>
      </c>
      <c r="S51" s="2">
        <v>0</v>
      </c>
      <c r="T51" s="2">
        <v>0</v>
      </c>
      <c r="U51" s="2">
        <v>2</v>
      </c>
      <c r="V51" s="2">
        <v>2</v>
      </c>
      <c r="W51" s="6">
        <v>0.10294884259259258</v>
      </c>
      <c r="X51" s="6">
        <f t="shared" si="6"/>
        <v>1.5599537037045835E-3</v>
      </c>
      <c r="Y51" s="2">
        <f t="shared" si="7"/>
        <v>312</v>
      </c>
      <c r="Z51" s="7">
        <f t="shared" si="8"/>
        <v>5.1710648148156953E-3</v>
      </c>
    </row>
    <row r="52" spans="1:26" ht="12.95" customHeight="1">
      <c r="A52" s="5" t="s">
        <v>42</v>
      </c>
      <c r="B52" s="8" t="s">
        <v>60</v>
      </c>
      <c r="C52" s="5">
        <v>26</v>
      </c>
      <c r="D52" s="6">
        <v>9.5833333333333201E-2</v>
      </c>
      <c r="E52" s="2">
        <v>0</v>
      </c>
      <c r="F52" s="2">
        <v>0</v>
      </c>
      <c r="G52" s="2">
        <v>0</v>
      </c>
      <c r="H52" s="2">
        <v>2</v>
      </c>
      <c r="I52" s="2">
        <v>50</v>
      </c>
      <c r="J52" s="2">
        <v>50</v>
      </c>
      <c r="K52" s="2">
        <v>50</v>
      </c>
      <c r="L52" s="2">
        <v>0</v>
      </c>
      <c r="M52" s="2">
        <v>0</v>
      </c>
      <c r="N52" s="2">
        <v>50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6">
        <v>0.10011099537037038</v>
      </c>
      <c r="X52" s="6">
        <f t="shared" si="6"/>
        <v>4.2776620370371804E-3</v>
      </c>
      <c r="Y52" s="2">
        <f t="shared" si="7"/>
        <v>202</v>
      </c>
      <c r="Z52" s="7">
        <f t="shared" si="8"/>
        <v>6.615625000000144E-3</v>
      </c>
    </row>
    <row r="53" spans="1:26" ht="12.95" customHeight="1">
      <c r="A53" s="5" t="s">
        <v>42</v>
      </c>
      <c r="B53" s="8" t="s">
        <v>61</v>
      </c>
      <c r="C53" s="5">
        <v>24</v>
      </c>
      <c r="D53" s="6">
        <v>9.44444444444444E-2</v>
      </c>
      <c r="E53" s="2">
        <v>2</v>
      </c>
      <c r="F53" s="2">
        <v>2</v>
      </c>
      <c r="G53" s="2">
        <v>2</v>
      </c>
      <c r="H53" s="2">
        <v>50</v>
      </c>
      <c r="I53" s="2">
        <v>50</v>
      </c>
      <c r="J53" s="2">
        <v>2</v>
      </c>
      <c r="K53" s="2">
        <v>0</v>
      </c>
      <c r="L53" s="2">
        <v>2</v>
      </c>
      <c r="M53" s="2">
        <v>2</v>
      </c>
      <c r="N53" s="2">
        <v>0</v>
      </c>
      <c r="O53" s="2">
        <v>0</v>
      </c>
      <c r="P53" s="2">
        <v>2</v>
      </c>
      <c r="Q53" s="2">
        <v>2</v>
      </c>
      <c r="R53" s="2">
        <v>2</v>
      </c>
      <c r="S53" s="2">
        <v>2</v>
      </c>
      <c r="T53" s="2">
        <v>2</v>
      </c>
      <c r="U53" s="2">
        <v>0</v>
      </c>
      <c r="V53" s="2">
        <v>0</v>
      </c>
      <c r="W53" s="6">
        <v>0.10089479166666666</v>
      </c>
      <c r="X53" s="6">
        <f t="shared" si="6"/>
        <v>6.4503472222222635E-3</v>
      </c>
      <c r="Y53" s="2">
        <f t="shared" si="7"/>
        <v>122</v>
      </c>
      <c r="Z53" s="7">
        <f t="shared" si="8"/>
        <v>7.8623842592592998E-3</v>
      </c>
    </row>
    <row r="54" spans="1:26" ht="12.95" customHeight="1">
      <c r="A54" s="60" t="s">
        <v>62</v>
      </c>
      <c r="B54" s="61"/>
      <c r="C54" s="61"/>
      <c r="D54" s="61"/>
      <c r="E54" s="61"/>
      <c r="F54" s="61"/>
      <c r="G54" s="61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1"/>
      <c r="U54" s="61"/>
      <c r="V54" s="61"/>
      <c r="W54" s="61"/>
      <c r="X54" s="61"/>
      <c r="Y54" s="61"/>
      <c r="Z54" s="62"/>
    </row>
    <row r="55" spans="1:26" ht="12.95" customHeight="1">
      <c r="A55" s="5" t="s">
        <v>63</v>
      </c>
      <c r="B55" s="8" t="s">
        <v>16</v>
      </c>
      <c r="C55" s="5">
        <v>49</v>
      </c>
      <c r="D55" s="6">
        <v>0.111111111111117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2</v>
      </c>
      <c r="L55" s="2">
        <v>2</v>
      </c>
      <c r="M55" s="2">
        <v>0</v>
      </c>
      <c r="N55" s="2">
        <v>2</v>
      </c>
      <c r="O55" s="2">
        <v>0</v>
      </c>
      <c r="P55" s="2">
        <v>0</v>
      </c>
      <c r="Q55" s="2">
        <v>2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6">
        <v>0.1125</v>
      </c>
      <c r="X55" s="6">
        <f>W55-D55</f>
        <v>1.3888888888829998E-3</v>
      </c>
      <c r="Y55" s="2">
        <f>SUM(E55,F55,G55,H55,I55,J55,K55,L55,M55,N55,O55,P55,Q55,R55,S55,T55,U55,V55)</f>
        <v>8</v>
      </c>
      <c r="Z55" s="7">
        <f>X55+TIME(0,0,Y55)</f>
        <v>1.4814814814755925E-3</v>
      </c>
    </row>
    <row r="56" spans="1:26" ht="12.95" customHeight="1">
      <c r="A56" s="5" t="s">
        <v>63</v>
      </c>
      <c r="B56" s="8" t="s">
        <v>15</v>
      </c>
      <c r="C56" s="5">
        <v>48</v>
      </c>
      <c r="D56" s="6">
        <v>0.11041666666667201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2</v>
      </c>
      <c r="M56" s="2">
        <v>0</v>
      </c>
      <c r="N56" s="2">
        <v>0</v>
      </c>
      <c r="O56" s="2">
        <v>2</v>
      </c>
      <c r="P56" s="2">
        <v>0</v>
      </c>
      <c r="Q56" s="2">
        <v>2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6">
        <v>0.11196574074074074</v>
      </c>
      <c r="X56" s="6">
        <f>W56-D56</f>
        <v>1.5490740740687348E-3</v>
      </c>
      <c r="Y56" s="2">
        <f>SUM(E56,F56,G56,H56,I56,J56,K56,L56,M56,N56,O56,P56,Q56,R56,S56,T56,U56,V56)</f>
        <v>6</v>
      </c>
      <c r="Z56" s="7">
        <f>X56+TIME(0,0,Y56)</f>
        <v>1.6185185185131792E-3</v>
      </c>
    </row>
    <row r="57" spans="1:26" ht="12.95" customHeight="1">
      <c r="A57" s="5" t="s">
        <v>63</v>
      </c>
      <c r="B57" s="8" t="s">
        <v>25</v>
      </c>
      <c r="C57" s="5">
        <v>47</v>
      </c>
      <c r="D57" s="6">
        <v>0.10972222222222699</v>
      </c>
      <c r="E57" s="2">
        <v>0</v>
      </c>
      <c r="F57" s="2">
        <v>0</v>
      </c>
      <c r="G57" s="2">
        <v>0</v>
      </c>
      <c r="H57" s="2">
        <v>0</v>
      </c>
      <c r="I57" s="2">
        <v>2</v>
      </c>
      <c r="J57" s="2">
        <v>2</v>
      </c>
      <c r="K57" s="2">
        <v>2</v>
      </c>
      <c r="L57" s="2">
        <v>2</v>
      </c>
      <c r="M57" s="2">
        <v>0</v>
      </c>
      <c r="N57" s="2">
        <v>0</v>
      </c>
      <c r="O57" s="2">
        <v>2</v>
      </c>
      <c r="P57" s="2">
        <v>0</v>
      </c>
      <c r="Q57" s="2">
        <v>0</v>
      </c>
      <c r="R57" s="2">
        <v>0</v>
      </c>
      <c r="S57" s="2">
        <v>0</v>
      </c>
      <c r="T57" s="2">
        <v>2</v>
      </c>
      <c r="U57" s="2">
        <v>0</v>
      </c>
      <c r="V57" s="2">
        <v>0</v>
      </c>
      <c r="W57" s="6">
        <v>0.11134884259259259</v>
      </c>
      <c r="X57" s="6">
        <f>W57-D57</f>
        <v>1.6266203703655946E-3</v>
      </c>
      <c r="Y57" s="2">
        <f>SUM(E57,F57,G57,H57,I57,J57,K57,L57,M57,N57,O57,P57,Q57,R57,S57,T57,U57,V57)</f>
        <v>12</v>
      </c>
      <c r="Z57" s="7">
        <f>X57+TIME(0,0,Y57)</f>
        <v>1.7655092592544835E-3</v>
      </c>
    </row>
    <row r="58" spans="1:26" ht="12.95" customHeight="1">
      <c r="A58" s="60" t="s">
        <v>64</v>
      </c>
      <c r="B58" s="61"/>
      <c r="C58" s="61"/>
      <c r="D58" s="61"/>
      <c r="E58" s="61"/>
      <c r="F58" s="61"/>
      <c r="G58" s="61"/>
      <c r="H58" s="61"/>
      <c r="I58" s="61"/>
      <c r="J58" s="61"/>
      <c r="K58" s="61"/>
      <c r="L58" s="61"/>
      <c r="M58" s="61"/>
      <c r="N58" s="61"/>
      <c r="O58" s="61"/>
      <c r="P58" s="61"/>
      <c r="Q58" s="61"/>
      <c r="R58" s="61"/>
      <c r="S58" s="61"/>
      <c r="T58" s="61"/>
      <c r="U58" s="61"/>
      <c r="V58" s="61"/>
      <c r="W58" s="61"/>
      <c r="X58" s="61"/>
      <c r="Y58" s="61"/>
      <c r="Z58" s="62"/>
    </row>
    <row r="59" spans="1:26" ht="27.75" customHeight="1">
      <c r="A59" s="5" t="s">
        <v>65</v>
      </c>
      <c r="B59" s="14" t="s">
        <v>66</v>
      </c>
      <c r="C59" s="5">
        <v>50</v>
      </c>
      <c r="D59" s="6">
        <v>0.1125</v>
      </c>
      <c r="E59" s="2">
        <v>0</v>
      </c>
      <c r="F59" s="2">
        <v>0</v>
      </c>
      <c r="G59" s="2">
        <v>0</v>
      </c>
      <c r="H59" s="2">
        <v>2</v>
      </c>
      <c r="I59" s="2">
        <v>0</v>
      </c>
      <c r="J59" s="2">
        <v>0</v>
      </c>
      <c r="K59" s="2">
        <v>0</v>
      </c>
      <c r="L59" s="2">
        <v>2</v>
      </c>
      <c r="M59" s="2">
        <v>2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6">
        <v>0.11417824074074073</v>
      </c>
      <c r="X59" s="6">
        <f>W59-D59</f>
        <v>1.6782407407407302E-3</v>
      </c>
      <c r="Y59" s="2">
        <f>SUM(E59,F59,G59,H59,I59,J59,K59,L59,M59,N59,O59,P59,Q59,R59,S59,T59,U59,V59)</f>
        <v>6</v>
      </c>
      <c r="Z59" s="7">
        <f>X59+TIME(0,0,Y59)</f>
        <v>1.7476851851851746E-3</v>
      </c>
    </row>
    <row r="60" spans="1:26" ht="39.75" customHeight="1">
      <c r="A60" s="5" t="s">
        <v>65</v>
      </c>
      <c r="B60" s="14" t="s">
        <v>67</v>
      </c>
      <c r="C60" s="5">
        <v>52</v>
      </c>
      <c r="D60" s="6">
        <v>0.11388888888888889</v>
      </c>
      <c r="E60" s="2">
        <v>0</v>
      </c>
      <c r="F60" s="2">
        <v>0</v>
      </c>
      <c r="G60" s="2">
        <v>0</v>
      </c>
      <c r="H60" s="2">
        <v>2</v>
      </c>
      <c r="I60" s="2">
        <v>0</v>
      </c>
      <c r="J60" s="2">
        <v>2</v>
      </c>
      <c r="K60" s="2">
        <v>0</v>
      </c>
      <c r="L60" s="2">
        <v>2</v>
      </c>
      <c r="M60" s="2">
        <v>0</v>
      </c>
      <c r="N60" s="2">
        <v>50</v>
      </c>
      <c r="O60" s="2">
        <v>50</v>
      </c>
      <c r="P60" s="2">
        <v>2</v>
      </c>
      <c r="Q60" s="2">
        <v>2</v>
      </c>
      <c r="R60" s="2">
        <v>2</v>
      </c>
      <c r="S60" s="2">
        <v>2</v>
      </c>
      <c r="T60" s="2">
        <v>0</v>
      </c>
      <c r="U60" s="2">
        <v>2</v>
      </c>
      <c r="V60" s="2">
        <v>0</v>
      </c>
      <c r="W60" s="6">
        <v>0.1158263888888889</v>
      </c>
      <c r="X60" s="6">
        <f>W60-D60</f>
        <v>1.9375000000000087E-3</v>
      </c>
      <c r="Y60" s="2">
        <f>SUM(E60,F60,G60,H60,I60,J60,K60,L60,M60,N60,O60,P60,Q60,R60,S60,T60,U60,V60)</f>
        <v>116</v>
      </c>
      <c r="Z60" s="7">
        <f>X60+TIME(0,0,Y60)</f>
        <v>3.2800925925926009E-3</v>
      </c>
    </row>
    <row r="61" spans="1:26" ht="38.25" customHeight="1">
      <c r="A61" s="5" t="s">
        <v>65</v>
      </c>
      <c r="B61" s="14" t="s">
        <v>68</v>
      </c>
      <c r="C61" s="5">
        <v>51</v>
      </c>
      <c r="D61" s="6">
        <v>0.11319444444444444</v>
      </c>
      <c r="E61" s="2">
        <v>2</v>
      </c>
      <c r="F61" s="2">
        <v>2</v>
      </c>
      <c r="G61" s="2">
        <v>0</v>
      </c>
      <c r="H61" s="2">
        <v>50</v>
      </c>
      <c r="I61" s="2">
        <v>0</v>
      </c>
      <c r="J61" s="2">
        <v>0</v>
      </c>
      <c r="K61" s="2">
        <v>2</v>
      </c>
      <c r="L61" s="2">
        <v>2</v>
      </c>
      <c r="M61" s="2">
        <v>2</v>
      </c>
      <c r="N61" s="2">
        <v>2</v>
      </c>
      <c r="O61" s="2">
        <v>50</v>
      </c>
      <c r="P61" s="2">
        <v>2</v>
      </c>
      <c r="Q61" s="2">
        <v>0</v>
      </c>
      <c r="R61" s="2">
        <v>0</v>
      </c>
      <c r="S61" s="2">
        <v>0</v>
      </c>
      <c r="T61" s="2">
        <v>2</v>
      </c>
      <c r="U61" s="2">
        <v>0</v>
      </c>
      <c r="V61" s="2">
        <v>0</v>
      </c>
      <c r="W61" s="6">
        <v>0.1154920138888889</v>
      </c>
      <c r="X61" s="6">
        <f>W61-D61</f>
        <v>2.2975694444444528E-3</v>
      </c>
      <c r="Y61" s="2">
        <f>SUM(E61,F61,G61,H61,I61,J61,K61,L61,M61,N61,O61,P61,Q61,R61,S61,T61,U61,V61)</f>
        <v>116</v>
      </c>
      <c r="Z61" s="7">
        <f>X61+TIME(0,0,Y61)</f>
        <v>3.640162037037045E-3</v>
      </c>
    </row>
    <row r="63" spans="1:26">
      <c r="B63" t="s">
        <v>69</v>
      </c>
      <c r="E63" t="s">
        <v>125</v>
      </c>
    </row>
    <row r="64" spans="1:26">
      <c r="B64" t="s">
        <v>70</v>
      </c>
      <c r="E64" t="s">
        <v>71</v>
      </c>
    </row>
  </sheetData>
  <mergeCells count="6">
    <mergeCell ref="A58:Z58"/>
    <mergeCell ref="E4:V4"/>
    <mergeCell ref="A6:Z6"/>
    <mergeCell ref="A16:Z16"/>
    <mergeCell ref="A28:Z28"/>
    <mergeCell ref="A54:Z54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Z66"/>
  <sheetViews>
    <sheetView workbookViewId="0">
      <selection activeCell="E64" sqref="E64"/>
    </sheetView>
  </sheetViews>
  <sheetFormatPr defaultRowHeight="15"/>
  <cols>
    <col min="1" max="1" width="6" customWidth="1"/>
    <col min="2" max="2" width="20.5703125" customWidth="1"/>
    <col min="3" max="3" width="5.28515625" customWidth="1"/>
    <col min="4" max="4" width="11.7109375" customWidth="1"/>
    <col min="5" max="5" width="2.85546875" customWidth="1"/>
    <col min="6" max="6" width="3" customWidth="1"/>
    <col min="7" max="7" width="2.7109375" customWidth="1"/>
    <col min="8" max="9" width="3" customWidth="1"/>
    <col min="10" max="10" width="2.7109375" customWidth="1"/>
    <col min="11" max="11" width="2.85546875" customWidth="1"/>
    <col min="12" max="12" width="3" customWidth="1"/>
    <col min="13" max="16" width="2.85546875" customWidth="1"/>
    <col min="17" max="17" width="2.7109375" customWidth="1"/>
    <col min="18" max="20" width="2.85546875" customWidth="1"/>
    <col min="21" max="22" width="3" customWidth="1"/>
    <col min="23" max="23" width="10.7109375" bestFit="1" customWidth="1"/>
    <col min="24" max="24" width="10.5703125" customWidth="1"/>
    <col min="25" max="25" width="6" customWidth="1"/>
    <col min="26" max="26" width="8.140625" customWidth="1"/>
  </cols>
  <sheetData>
    <row r="1" spans="1:26">
      <c r="B1" t="s">
        <v>0</v>
      </c>
    </row>
    <row r="2" spans="1:26">
      <c r="B2" t="s">
        <v>1</v>
      </c>
      <c r="X2" t="s">
        <v>2</v>
      </c>
    </row>
    <row r="4" spans="1:26">
      <c r="B4" t="s">
        <v>72</v>
      </c>
    </row>
    <row r="5" spans="1:26" ht="28.5" customHeight="1">
      <c r="A5" s="15" t="s">
        <v>4</v>
      </c>
      <c r="B5" s="16" t="s">
        <v>5</v>
      </c>
      <c r="C5" s="16" t="s">
        <v>6</v>
      </c>
      <c r="D5" s="15" t="s">
        <v>7</v>
      </c>
      <c r="E5" s="73" t="s">
        <v>8</v>
      </c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74"/>
      <c r="T5" s="74"/>
      <c r="U5" s="74"/>
      <c r="V5" s="75"/>
      <c r="W5" s="15" t="s">
        <v>9</v>
      </c>
      <c r="X5" s="15" t="s">
        <v>10</v>
      </c>
      <c r="Y5" s="15" t="s">
        <v>11</v>
      </c>
      <c r="Z5" s="15" t="s">
        <v>12</v>
      </c>
    </row>
    <row r="6" spans="1:26">
      <c r="A6" s="16"/>
      <c r="B6" s="16"/>
      <c r="C6" s="16"/>
      <c r="D6" s="16"/>
      <c r="E6" s="16">
        <v>1</v>
      </c>
      <c r="F6" s="16">
        <v>2</v>
      </c>
      <c r="G6" s="16">
        <v>3</v>
      </c>
      <c r="H6" s="16">
        <v>4</v>
      </c>
      <c r="I6" s="16">
        <v>5</v>
      </c>
      <c r="J6" s="16">
        <v>6</v>
      </c>
      <c r="K6" s="16">
        <v>7</v>
      </c>
      <c r="L6" s="16">
        <v>8</v>
      </c>
      <c r="M6" s="16">
        <v>9</v>
      </c>
      <c r="N6" s="16">
        <v>10</v>
      </c>
      <c r="O6" s="16">
        <v>11</v>
      </c>
      <c r="P6" s="16">
        <v>12</v>
      </c>
      <c r="Q6" s="16">
        <v>13</v>
      </c>
      <c r="R6" s="16">
        <v>14</v>
      </c>
      <c r="S6" s="16">
        <v>15</v>
      </c>
      <c r="T6" s="16">
        <v>16</v>
      </c>
      <c r="U6" s="16">
        <v>17</v>
      </c>
      <c r="V6" s="16">
        <v>18</v>
      </c>
      <c r="W6" s="16"/>
      <c r="X6" s="16"/>
      <c r="Y6" s="16"/>
      <c r="Z6" s="16"/>
    </row>
    <row r="7" spans="1:26" ht="12.75" customHeight="1">
      <c r="A7" s="73" t="s">
        <v>13</v>
      </c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  <c r="N7" s="74"/>
      <c r="O7" s="74"/>
      <c r="P7" s="74"/>
      <c r="Q7" s="74"/>
      <c r="R7" s="74"/>
      <c r="S7" s="74"/>
      <c r="T7" s="74"/>
      <c r="U7" s="74"/>
      <c r="V7" s="74"/>
      <c r="W7" s="74"/>
      <c r="X7" s="74"/>
      <c r="Y7" s="74"/>
      <c r="Z7" s="75"/>
    </row>
    <row r="8" spans="1:26" ht="12.95" customHeight="1">
      <c r="A8" s="17" t="s">
        <v>14</v>
      </c>
      <c r="B8" s="17" t="s">
        <v>25</v>
      </c>
      <c r="C8" s="18">
        <v>7</v>
      </c>
      <c r="D8" s="19">
        <v>0.11875000000000001</v>
      </c>
      <c r="E8" s="20">
        <v>0</v>
      </c>
      <c r="F8" s="20">
        <v>0</v>
      </c>
      <c r="G8" s="20">
        <v>0</v>
      </c>
      <c r="H8" s="20">
        <v>0</v>
      </c>
      <c r="I8" s="20">
        <v>0</v>
      </c>
      <c r="J8" s="20">
        <v>2</v>
      </c>
      <c r="K8" s="20">
        <v>0</v>
      </c>
      <c r="L8" s="20">
        <v>2</v>
      </c>
      <c r="M8" s="20">
        <v>0</v>
      </c>
      <c r="N8" s="20">
        <v>2</v>
      </c>
      <c r="O8" s="20">
        <v>2</v>
      </c>
      <c r="P8" s="20">
        <v>0</v>
      </c>
      <c r="Q8" s="20">
        <v>0</v>
      </c>
      <c r="R8" s="20">
        <v>0</v>
      </c>
      <c r="S8" s="20">
        <v>0</v>
      </c>
      <c r="T8" s="20">
        <v>0</v>
      </c>
      <c r="U8" s="20">
        <v>2</v>
      </c>
      <c r="V8" s="20">
        <v>0</v>
      </c>
      <c r="W8" s="19">
        <v>0.11968958333333334</v>
      </c>
      <c r="X8" s="19">
        <f t="shared" ref="X8:X15" si="0">W8-D8</f>
        <v>9.39583333333327E-4</v>
      </c>
      <c r="Y8" s="20">
        <f t="shared" ref="Y8:Y16" si="1">SUM(E8,F8,G8,H8,I8,J8,K8,L8,M8,N8,O8,P8,Q8,R8,S8,T8,U8,V8)</f>
        <v>10</v>
      </c>
      <c r="Z8" s="21">
        <f t="shared" ref="Z8:Z15" si="2">X8+TIME(0,0,Y8)</f>
        <v>1.0553240740740677E-3</v>
      </c>
    </row>
    <row r="9" spans="1:26" ht="12.95" customHeight="1">
      <c r="A9" s="17" t="s">
        <v>14</v>
      </c>
      <c r="B9" s="17" t="s">
        <v>15</v>
      </c>
      <c r="C9" s="22">
        <v>9</v>
      </c>
      <c r="D9" s="19">
        <v>0.120138888888889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0">
        <v>0</v>
      </c>
      <c r="M9" s="20">
        <v>0</v>
      </c>
      <c r="N9" s="20">
        <v>0</v>
      </c>
      <c r="O9" s="20">
        <v>0</v>
      </c>
      <c r="P9" s="20">
        <v>0</v>
      </c>
      <c r="Q9" s="20">
        <v>0</v>
      </c>
      <c r="R9" s="20">
        <v>0</v>
      </c>
      <c r="S9" s="20">
        <v>0</v>
      </c>
      <c r="T9" s="20">
        <v>0</v>
      </c>
      <c r="U9" s="20">
        <v>2</v>
      </c>
      <c r="V9" s="20">
        <v>2</v>
      </c>
      <c r="W9" s="19">
        <v>0.12142395833333335</v>
      </c>
      <c r="X9" s="19">
        <f t="shared" si="0"/>
        <v>1.2850694444443422E-3</v>
      </c>
      <c r="Y9" s="20">
        <f t="shared" si="1"/>
        <v>4</v>
      </c>
      <c r="Z9" s="21">
        <f t="shared" si="2"/>
        <v>1.3313657407406385E-3</v>
      </c>
    </row>
    <row r="10" spans="1:26" ht="12.95" customHeight="1">
      <c r="A10" s="22" t="s">
        <v>14</v>
      </c>
      <c r="B10" s="22" t="s">
        <v>16</v>
      </c>
      <c r="C10" s="22">
        <v>8</v>
      </c>
      <c r="D10" s="19">
        <v>0.11944444444444445</v>
      </c>
      <c r="E10" s="20">
        <v>0</v>
      </c>
      <c r="F10" s="20">
        <v>0</v>
      </c>
      <c r="G10" s="20">
        <v>2</v>
      </c>
      <c r="H10" s="20">
        <v>0</v>
      </c>
      <c r="I10" s="20">
        <v>0</v>
      </c>
      <c r="J10" s="20">
        <v>2</v>
      </c>
      <c r="K10" s="20">
        <v>0</v>
      </c>
      <c r="L10" s="20">
        <v>2</v>
      </c>
      <c r="M10" s="20">
        <v>0</v>
      </c>
      <c r="N10" s="20">
        <v>2</v>
      </c>
      <c r="O10" s="20">
        <v>0</v>
      </c>
      <c r="P10" s="20">
        <v>2</v>
      </c>
      <c r="Q10" s="20">
        <v>0</v>
      </c>
      <c r="R10" s="20">
        <v>0</v>
      </c>
      <c r="S10" s="20">
        <v>0</v>
      </c>
      <c r="T10" s="20">
        <v>0</v>
      </c>
      <c r="U10" s="20">
        <v>2</v>
      </c>
      <c r="V10" s="20">
        <v>0</v>
      </c>
      <c r="W10" s="19">
        <v>0.12088101851851851</v>
      </c>
      <c r="X10" s="19">
        <f t="shared" si="0"/>
        <v>1.4365740740740623E-3</v>
      </c>
      <c r="Y10" s="20">
        <f t="shared" si="1"/>
        <v>12</v>
      </c>
      <c r="Z10" s="21">
        <f t="shared" si="2"/>
        <v>1.5754629629629513E-3</v>
      </c>
    </row>
    <row r="11" spans="1:26" ht="12.95" customHeight="1">
      <c r="A11" s="22" t="s">
        <v>14</v>
      </c>
      <c r="B11" s="22" t="s">
        <v>17</v>
      </c>
      <c r="C11" s="22">
        <v>2</v>
      </c>
      <c r="D11" s="19">
        <v>0.11527777777777777</v>
      </c>
      <c r="E11" s="20">
        <v>0</v>
      </c>
      <c r="F11" s="20">
        <v>2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0">
        <v>2</v>
      </c>
      <c r="M11" s="20">
        <v>0</v>
      </c>
      <c r="N11" s="20">
        <v>2</v>
      </c>
      <c r="O11" s="20">
        <v>2</v>
      </c>
      <c r="P11" s="20">
        <v>0</v>
      </c>
      <c r="Q11" s="20">
        <v>0</v>
      </c>
      <c r="R11" s="20">
        <v>0</v>
      </c>
      <c r="S11" s="20">
        <v>0</v>
      </c>
      <c r="T11" s="20">
        <v>2</v>
      </c>
      <c r="U11" s="20">
        <v>2</v>
      </c>
      <c r="V11" s="20">
        <v>0</v>
      </c>
      <c r="W11" s="19">
        <v>0.11738773148148147</v>
      </c>
      <c r="X11" s="19">
        <f t="shared" si="0"/>
        <v>2.1099537037037042E-3</v>
      </c>
      <c r="Y11" s="20">
        <f t="shared" si="1"/>
        <v>12</v>
      </c>
      <c r="Z11" s="21">
        <f t="shared" si="2"/>
        <v>2.2488425925925931E-3</v>
      </c>
    </row>
    <row r="12" spans="1:26" ht="12.95" customHeight="1">
      <c r="A12" s="22" t="s">
        <v>14</v>
      </c>
      <c r="B12" s="22" t="s">
        <v>20</v>
      </c>
      <c r="C12" s="22">
        <v>4</v>
      </c>
      <c r="D12" s="19">
        <v>0.11597222222222221</v>
      </c>
      <c r="E12" s="20">
        <v>2</v>
      </c>
      <c r="F12" s="20">
        <v>0</v>
      </c>
      <c r="G12" s="20">
        <v>0</v>
      </c>
      <c r="H12" s="20">
        <v>2</v>
      </c>
      <c r="I12" s="20">
        <v>0</v>
      </c>
      <c r="J12" s="20">
        <v>0</v>
      </c>
      <c r="K12" s="20">
        <v>0</v>
      </c>
      <c r="L12" s="20">
        <v>0</v>
      </c>
      <c r="M12" s="20">
        <v>0</v>
      </c>
      <c r="N12" s="20">
        <v>0</v>
      </c>
      <c r="O12" s="20">
        <v>0</v>
      </c>
      <c r="P12" s="20">
        <v>0</v>
      </c>
      <c r="Q12" s="20">
        <v>0</v>
      </c>
      <c r="R12" s="20">
        <v>2</v>
      </c>
      <c r="S12" s="20">
        <v>0</v>
      </c>
      <c r="T12" s="20">
        <v>0</v>
      </c>
      <c r="U12" s="20">
        <v>0</v>
      </c>
      <c r="V12" s="20">
        <v>0</v>
      </c>
      <c r="W12" s="19">
        <v>0.11820775462962962</v>
      </c>
      <c r="X12" s="19">
        <f t="shared" si="0"/>
        <v>2.2355324074074118E-3</v>
      </c>
      <c r="Y12" s="20">
        <f t="shared" si="1"/>
        <v>6</v>
      </c>
      <c r="Z12" s="21">
        <f t="shared" si="2"/>
        <v>2.3049768518518562E-3</v>
      </c>
    </row>
    <row r="13" spans="1:26" ht="12.95" customHeight="1">
      <c r="A13" s="22" t="s">
        <v>14</v>
      </c>
      <c r="B13" s="22" t="s">
        <v>18</v>
      </c>
      <c r="C13" s="22">
        <v>5</v>
      </c>
      <c r="D13" s="19">
        <v>0.11666666666666665</v>
      </c>
      <c r="E13" s="20">
        <v>0</v>
      </c>
      <c r="F13" s="20">
        <v>0</v>
      </c>
      <c r="G13" s="20">
        <v>0</v>
      </c>
      <c r="H13" s="20">
        <v>0</v>
      </c>
      <c r="I13" s="20">
        <v>0</v>
      </c>
      <c r="J13" s="20">
        <v>0</v>
      </c>
      <c r="K13" s="20">
        <v>0</v>
      </c>
      <c r="L13" s="20">
        <v>0</v>
      </c>
      <c r="M13" s="20">
        <v>0</v>
      </c>
      <c r="N13" s="20">
        <v>2</v>
      </c>
      <c r="O13" s="20">
        <v>0</v>
      </c>
      <c r="P13" s="20">
        <v>0</v>
      </c>
      <c r="Q13" s="20">
        <v>0</v>
      </c>
      <c r="R13" s="20">
        <v>0</v>
      </c>
      <c r="S13" s="20">
        <v>0</v>
      </c>
      <c r="T13" s="20">
        <v>2</v>
      </c>
      <c r="U13" s="20">
        <v>2</v>
      </c>
      <c r="V13" s="20">
        <v>2</v>
      </c>
      <c r="W13" s="19">
        <v>0.11924930555555556</v>
      </c>
      <c r="X13" s="19">
        <f t="shared" si="0"/>
        <v>2.5826388888889051E-3</v>
      </c>
      <c r="Y13" s="20">
        <f t="shared" si="1"/>
        <v>8</v>
      </c>
      <c r="Z13" s="21">
        <f t="shared" si="2"/>
        <v>2.6752314814814976E-3</v>
      </c>
    </row>
    <row r="14" spans="1:26" ht="12.95" customHeight="1">
      <c r="A14" s="22" t="s">
        <v>14</v>
      </c>
      <c r="B14" s="22" t="s">
        <v>19</v>
      </c>
      <c r="C14" s="22">
        <v>6</v>
      </c>
      <c r="D14" s="19">
        <v>0.117361111111111</v>
      </c>
      <c r="E14" s="20">
        <v>0</v>
      </c>
      <c r="F14" s="20">
        <v>0</v>
      </c>
      <c r="G14" s="20">
        <v>0</v>
      </c>
      <c r="H14" s="20">
        <v>2</v>
      </c>
      <c r="I14" s="20">
        <v>0</v>
      </c>
      <c r="J14" s="20">
        <v>0</v>
      </c>
      <c r="K14" s="20">
        <v>2</v>
      </c>
      <c r="L14" s="20">
        <v>2</v>
      </c>
      <c r="M14" s="20">
        <v>0</v>
      </c>
      <c r="N14" s="20">
        <v>50</v>
      </c>
      <c r="O14" s="20">
        <v>50</v>
      </c>
      <c r="P14" s="20">
        <v>2</v>
      </c>
      <c r="Q14" s="20">
        <v>0</v>
      </c>
      <c r="R14" s="20">
        <v>2</v>
      </c>
      <c r="S14" s="20">
        <v>0</v>
      </c>
      <c r="T14" s="20">
        <v>2</v>
      </c>
      <c r="U14" s="20">
        <v>0</v>
      </c>
      <c r="V14" s="20">
        <v>0</v>
      </c>
      <c r="W14" s="19">
        <v>0.1195849537037037</v>
      </c>
      <c r="X14" s="19">
        <f t="shared" si="0"/>
        <v>2.2238425925927008E-3</v>
      </c>
      <c r="Y14" s="20">
        <f t="shared" si="1"/>
        <v>112</v>
      </c>
      <c r="Z14" s="21">
        <f t="shared" si="2"/>
        <v>3.520138888888997E-3</v>
      </c>
    </row>
    <row r="15" spans="1:26" ht="12.95" customHeight="1">
      <c r="A15" s="22" t="s">
        <v>14</v>
      </c>
      <c r="B15" s="22" t="s">
        <v>21</v>
      </c>
      <c r="C15" s="22">
        <v>1</v>
      </c>
      <c r="D15" s="19">
        <v>0.11458333333333333</v>
      </c>
      <c r="E15" s="20">
        <v>0</v>
      </c>
      <c r="F15" s="20">
        <v>0</v>
      </c>
      <c r="G15" s="20">
        <v>2</v>
      </c>
      <c r="H15" s="20">
        <v>50</v>
      </c>
      <c r="I15" s="20">
        <v>0</v>
      </c>
      <c r="J15" s="20">
        <v>2</v>
      </c>
      <c r="K15" s="20">
        <v>50</v>
      </c>
      <c r="L15" s="20">
        <v>2</v>
      </c>
      <c r="M15" s="20">
        <v>2</v>
      </c>
      <c r="N15" s="20">
        <v>50</v>
      </c>
      <c r="O15" s="20">
        <v>50</v>
      </c>
      <c r="P15" s="20">
        <v>50</v>
      </c>
      <c r="Q15" s="20">
        <v>50</v>
      </c>
      <c r="R15" s="20">
        <v>50</v>
      </c>
      <c r="S15" s="20">
        <v>0</v>
      </c>
      <c r="T15" s="20">
        <v>2</v>
      </c>
      <c r="U15" s="20">
        <v>2</v>
      </c>
      <c r="V15" s="20">
        <v>0</v>
      </c>
      <c r="W15" s="19">
        <v>0.11688472222222222</v>
      </c>
      <c r="X15" s="19">
        <f t="shared" si="0"/>
        <v>2.3013888888888945E-3</v>
      </c>
      <c r="Y15" s="20">
        <f t="shared" si="1"/>
        <v>362</v>
      </c>
      <c r="Z15" s="21">
        <f t="shared" si="2"/>
        <v>6.4912037037037091E-3</v>
      </c>
    </row>
    <row r="16" spans="1:26" ht="12.95" customHeight="1">
      <c r="A16" s="18" t="s">
        <v>14</v>
      </c>
      <c r="B16" s="18" t="s">
        <v>22</v>
      </c>
      <c r="C16" s="18">
        <v>3</v>
      </c>
      <c r="D16" s="19" t="s">
        <v>23</v>
      </c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19" t="s">
        <v>23</v>
      </c>
      <c r="X16" s="19" t="s">
        <v>23</v>
      </c>
      <c r="Y16" s="20">
        <f t="shared" si="1"/>
        <v>0</v>
      </c>
      <c r="Z16" s="23" t="s">
        <v>24</v>
      </c>
    </row>
    <row r="17" spans="1:26" ht="12.95" customHeight="1">
      <c r="A17" s="76" t="s">
        <v>28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8"/>
    </row>
    <row r="18" spans="1:26" ht="12.95" customHeight="1">
      <c r="A18" s="22" t="s">
        <v>29</v>
      </c>
      <c r="B18" s="22" t="s">
        <v>30</v>
      </c>
      <c r="C18" s="17">
        <v>20</v>
      </c>
      <c r="D18" s="19">
        <v>0.12777777777777799</v>
      </c>
      <c r="E18" s="20">
        <v>0</v>
      </c>
      <c r="F18" s="20">
        <v>0</v>
      </c>
      <c r="G18" s="20">
        <v>0</v>
      </c>
      <c r="H18" s="20">
        <v>2</v>
      </c>
      <c r="I18" s="20">
        <v>0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2</v>
      </c>
      <c r="P18" s="20">
        <v>0</v>
      </c>
      <c r="Q18" s="20">
        <v>0</v>
      </c>
      <c r="R18" s="20">
        <v>2</v>
      </c>
      <c r="S18" s="20">
        <v>0</v>
      </c>
      <c r="T18" s="20">
        <v>0</v>
      </c>
      <c r="U18" s="20">
        <v>2</v>
      </c>
      <c r="V18" s="20">
        <v>0</v>
      </c>
      <c r="W18" s="19">
        <v>0.12892060185185186</v>
      </c>
      <c r="X18" s="19">
        <f t="shared" ref="X18:X28" si="3">W18-D18</f>
        <v>1.1428240740738727E-3</v>
      </c>
      <c r="Y18" s="20">
        <f t="shared" ref="Y18:Y28" si="4">SUM(E18,F18,G18,H18,I18,J18,K18,L18,M18,N18,O18,P18,Q18,R18,S18,T18,U18,V18)</f>
        <v>8</v>
      </c>
      <c r="Z18" s="21">
        <f t="shared" ref="Z18:Z28" si="5">X18+TIME(0,0,Y18)</f>
        <v>1.2354166666664653E-3</v>
      </c>
    </row>
    <row r="19" spans="1:26" ht="12.95" customHeight="1">
      <c r="A19" s="22" t="s">
        <v>29</v>
      </c>
      <c r="B19" s="22" t="s">
        <v>31</v>
      </c>
      <c r="C19" s="17">
        <v>18</v>
      </c>
      <c r="D19" s="19">
        <v>0.12638888888888888</v>
      </c>
      <c r="E19" s="20">
        <v>0</v>
      </c>
      <c r="F19" s="20">
        <v>0</v>
      </c>
      <c r="G19" s="20">
        <v>0</v>
      </c>
      <c r="H19" s="20">
        <v>0</v>
      </c>
      <c r="I19" s="20">
        <v>0</v>
      </c>
      <c r="J19" s="20">
        <v>0</v>
      </c>
      <c r="K19" s="20">
        <v>0</v>
      </c>
      <c r="L19" s="20">
        <v>0</v>
      </c>
      <c r="M19" s="20">
        <v>0</v>
      </c>
      <c r="N19" s="20">
        <v>0</v>
      </c>
      <c r="O19" s="20">
        <v>0</v>
      </c>
      <c r="P19" s="20">
        <v>0</v>
      </c>
      <c r="Q19" s="20">
        <v>0</v>
      </c>
      <c r="R19" s="20">
        <v>0</v>
      </c>
      <c r="S19" s="20">
        <v>0</v>
      </c>
      <c r="T19" s="20">
        <v>0</v>
      </c>
      <c r="U19" s="20">
        <v>0</v>
      </c>
      <c r="V19" s="20">
        <v>0</v>
      </c>
      <c r="W19" s="19">
        <v>0.12767291666666666</v>
      </c>
      <c r="X19" s="19">
        <f t="shared" si="3"/>
        <v>1.2840277777777798E-3</v>
      </c>
      <c r="Y19" s="20">
        <f t="shared" si="4"/>
        <v>0</v>
      </c>
      <c r="Z19" s="21">
        <f t="shared" si="5"/>
        <v>1.2840277777777798E-3</v>
      </c>
    </row>
    <row r="20" spans="1:26" ht="12.95" customHeight="1">
      <c r="A20" s="22" t="s">
        <v>29</v>
      </c>
      <c r="B20" s="22" t="s">
        <v>32</v>
      </c>
      <c r="C20" s="17">
        <v>19</v>
      </c>
      <c r="D20" s="19">
        <v>0.12708333333333333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2</v>
      </c>
      <c r="P20" s="20">
        <v>0</v>
      </c>
      <c r="Q20" s="20">
        <v>0</v>
      </c>
      <c r="R20" s="20">
        <v>0</v>
      </c>
      <c r="S20" s="20">
        <v>0</v>
      </c>
      <c r="T20" s="20">
        <v>0</v>
      </c>
      <c r="U20" s="20">
        <v>0</v>
      </c>
      <c r="V20" s="20">
        <v>0</v>
      </c>
      <c r="W20" s="19">
        <v>0.12836759259259259</v>
      </c>
      <c r="X20" s="19">
        <f t="shared" si="3"/>
        <v>1.2842592592592628E-3</v>
      </c>
      <c r="Y20" s="20">
        <f t="shared" si="4"/>
        <v>2</v>
      </c>
      <c r="Z20" s="21">
        <f t="shared" si="5"/>
        <v>1.307407407407411E-3</v>
      </c>
    </row>
    <row r="21" spans="1:26" ht="12.95" customHeight="1">
      <c r="A21" s="17" t="s">
        <v>29</v>
      </c>
      <c r="B21" s="17" t="s">
        <v>33</v>
      </c>
      <c r="C21" s="17">
        <v>17</v>
      </c>
      <c r="D21" s="19">
        <v>0.12575231481481483</v>
      </c>
      <c r="E21" s="20">
        <v>0</v>
      </c>
      <c r="F21" s="20">
        <v>0</v>
      </c>
      <c r="G21" s="20">
        <v>0</v>
      </c>
      <c r="H21" s="20">
        <v>0</v>
      </c>
      <c r="I21" s="20">
        <v>0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2</v>
      </c>
      <c r="V21" s="20">
        <v>0</v>
      </c>
      <c r="W21" s="19">
        <v>0.12715185185185185</v>
      </c>
      <c r="X21" s="19">
        <f t="shared" si="3"/>
        <v>1.3995370370370186E-3</v>
      </c>
      <c r="Y21" s="20">
        <f t="shared" si="4"/>
        <v>2</v>
      </c>
      <c r="Z21" s="21">
        <f t="shared" si="5"/>
        <v>1.4226851851851668E-3</v>
      </c>
    </row>
    <row r="22" spans="1:26" ht="12.95" customHeight="1">
      <c r="A22" s="17" t="s">
        <v>29</v>
      </c>
      <c r="B22" s="17" t="s">
        <v>34</v>
      </c>
      <c r="C22" s="17">
        <v>14</v>
      </c>
      <c r="D22" s="19">
        <v>0.12361111111111101</v>
      </c>
      <c r="E22" s="20">
        <v>0</v>
      </c>
      <c r="F22" s="20">
        <v>0</v>
      </c>
      <c r="G22" s="20">
        <v>0</v>
      </c>
      <c r="H22" s="20">
        <v>2</v>
      </c>
      <c r="I22" s="20">
        <v>0</v>
      </c>
      <c r="J22" s="20">
        <v>0</v>
      </c>
      <c r="K22" s="20">
        <v>0</v>
      </c>
      <c r="L22" s="20">
        <v>2</v>
      </c>
      <c r="M22" s="20">
        <v>0</v>
      </c>
      <c r="N22" s="20">
        <v>2</v>
      </c>
      <c r="O22" s="20">
        <v>0</v>
      </c>
      <c r="P22" s="20">
        <v>0</v>
      </c>
      <c r="Q22" s="20">
        <v>2</v>
      </c>
      <c r="R22" s="20">
        <v>0</v>
      </c>
      <c r="S22" s="20">
        <v>0</v>
      </c>
      <c r="T22" s="20">
        <v>0</v>
      </c>
      <c r="U22" s="20">
        <v>0</v>
      </c>
      <c r="V22" s="20">
        <v>0</v>
      </c>
      <c r="W22" s="19">
        <v>0.12521689814814815</v>
      </c>
      <c r="X22" s="19">
        <f t="shared" si="3"/>
        <v>1.6057870370371485E-3</v>
      </c>
      <c r="Y22" s="20">
        <f t="shared" si="4"/>
        <v>8</v>
      </c>
      <c r="Z22" s="21">
        <f t="shared" si="5"/>
        <v>1.6983796296297412E-3</v>
      </c>
    </row>
    <row r="23" spans="1:26" ht="12.95" customHeight="1">
      <c r="A23" s="17" t="s">
        <v>29</v>
      </c>
      <c r="B23" s="17" t="s">
        <v>36</v>
      </c>
      <c r="C23" s="17">
        <v>13</v>
      </c>
      <c r="D23" s="19">
        <v>0.12291666666666699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0">
        <v>0</v>
      </c>
      <c r="M23" s="20">
        <v>0</v>
      </c>
      <c r="N23" s="20">
        <v>2</v>
      </c>
      <c r="O23" s="20">
        <v>0</v>
      </c>
      <c r="P23" s="20">
        <v>0</v>
      </c>
      <c r="Q23" s="20">
        <v>2</v>
      </c>
      <c r="R23" s="20">
        <v>2</v>
      </c>
      <c r="S23" s="20">
        <v>0</v>
      </c>
      <c r="T23" s="20">
        <v>0</v>
      </c>
      <c r="U23" s="20">
        <v>2</v>
      </c>
      <c r="V23" s="20">
        <v>0</v>
      </c>
      <c r="W23" s="19">
        <v>0.1246744212962963</v>
      </c>
      <c r="X23" s="19">
        <f t="shared" si="3"/>
        <v>1.7577546296293073E-3</v>
      </c>
      <c r="Y23" s="20">
        <f t="shared" si="4"/>
        <v>8</v>
      </c>
      <c r="Z23" s="21">
        <f t="shared" si="5"/>
        <v>1.8503472222219E-3</v>
      </c>
    </row>
    <row r="24" spans="1:26" ht="12.95" customHeight="1">
      <c r="A24" s="17" t="s">
        <v>29</v>
      </c>
      <c r="B24" s="17" t="s">
        <v>37</v>
      </c>
      <c r="C24" s="17">
        <v>11</v>
      </c>
      <c r="D24" s="19">
        <v>0.121527777777778</v>
      </c>
      <c r="E24" s="20">
        <v>0</v>
      </c>
      <c r="F24" s="20">
        <v>0</v>
      </c>
      <c r="G24" s="20">
        <v>0</v>
      </c>
      <c r="H24" s="20">
        <v>0</v>
      </c>
      <c r="I24" s="20">
        <v>2</v>
      </c>
      <c r="J24" s="20">
        <v>0</v>
      </c>
      <c r="K24" s="20">
        <v>2</v>
      </c>
      <c r="L24" s="20">
        <v>0</v>
      </c>
      <c r="M24" s="20">
        <v>0</v>
      </c>
      <c r="N24" s="20">
        <v>0</v>
      </c>
      <c r="O24" s="20">
        <v>2</v>
      </c>
      <c r="P24" s="20">
        <v>0</v>
      </c>
      <c r="Q24" s="20">
        <v>0</v>
      </c>
      <c r="R24" s="20">
        <v>2</v>
      </c>
      <c r="S24" s="20">
        <v>0</v>
      </c>
      <c r="T24" s="20">
        <v>2</v>
      </c>
      <c r="U24" s="20">
        <v>2</v>
      </c>
      <c r="V24" s="20">
        <v>2</v>
      </c>
      <c r="W24" s="19">
        <v>0.12359375</v>
      </c>
      <c r="X24" s="19">
        <f t="shared" si="3"/>
        <v>2.0659722222220039E-3</v>
      </c>
      <c r="Y24" s="20">
        <f t="shared" si="4"/>
        <v>14</v>
      </c>
      <c r="Z24" s="21">
        <f t="shared" si="5"/>
        <v>2.2280092592590409E-3</v>
      </c>
    </row>
    <row r="25" spans="1:26" ht="12.95" customHeight="1">
      <c r="A25" s="17" t="s">
        <v>29</v>
      </c>
      <c r="B25" s="17" t="s">
        <v>38</v>
      </c>
      <c r="C25" s="17">
        <v>16</v>
      </c>
      <c r="D25" s="19">
        <v>0.125</v>
      </c>
      <c r="E25" s="20">
        <v>0</v>
      </c>
      <c r="F25" s="20">
        <v>0</v>
      </c>
      <c r="G25" s="20">
        <v>0</v>
      </c>
      <c r="H25" s="20">
        <v>2</v>
      </c>
      <c r="I25" s="20">
        <v>0</v>
      </c>
      <c r="J25" s="20">
        <v>2</v>
      </c>
      <c r="K25" s="20">
        <v>0</v>
      </c>
      <c r="L25" s="20">
        <v>0</v>
      </c>
      <c r="M25" s="20">
        <v>0</v>
      </c>
      <c r="N25" s="20">
        <v>2</v>
      </c>
      <c r="O25" s="20">
        <v>2</v>
      </c>
      <c r="P25" s="20">
        <v>0</v>
      </c>
      <c r="Q25" s="20">
        <v>2</v>
      </c>
      <c r="R25" s="20">
        <v>2</v>
      </c>
      <c r="S25" s="20">
        <v>0</v>
      </c>
      <c r="T25" s="20">
        <v>0</v>
      </c>
      <c r="U25" s="20">
        <v>0</v>
      </c>
      <c r="V25" s="20">
        <v>2</v>
      </c>
      <c r="W25" s="19">
        <v>0.12728402777777778</v>
      </c>
      <c r="X25" s="19">
        <f t="shared" si="3"/>
        <v>2.2840277777777807E-3</v>
      </c>
      <c r="Y25" s="20">
        <f t="shared" si="4"/>
        <v>14</v>
      </c>
      <c r="Z25" s="21">
        <f t="shared" si="5"/>
        <v>2.4460648148148176E-3</v>
      </c>
    </row>
    <row r="26" spans="1:26" ht="12.95" customHeight="1">
      <c r="A26" s="22" t="s">
        <v>29</v>
      </c>
      <c r="B26" s="22" t="s">
        <v>35</v>
      </c>
      <c r="C26" s="17">
        <v>12</v>
      </c>
      <c r="D26" s="19">
        <v>0.122222222222222</v>
      </c>
      <c r="E26" s="20">
        <v>0</v>
      </c>
      <c r="F26" s="20">
        <v>0</v>
      </c>
      <c r="G26" s="20">
        <v>0</v>
      </c>
      <c r="H26" s="20">
        <v>0</v>
      </c>
      <c r="I26" s="20">
        <v>0</v>
      </c>
      <c r="J26" s="20">
        <v>0</v>
      </c>
      <c r="K26" s="20">
        <v>2</v>
      </c>
      <c r="L26" s="20">
        <v>2</v>
      </c>
      <c r="M26" s="20">
        <v>0</v>
      </c>
      <c r="N26" s="20">
        <v>2</v>
      </c>
      <c r="O26" s="20">
        <v>0</v>
      </c>
      <c r="P26" s="20">
        <v>2</v>
      </c>
      <c r="Q26" s="20">
        <v>0</v>
      </c>
      <c r="R26" s="20">
        <v>0</v>
      </c>
      <c r="S26" s="20">
        <v>0</v>
      </c>
      <c r="T26" s="20">
        <v>0</v>
      </c>
      <c r="U26" s="20">
        <v>0</v>
      </c>
      <c r="V26" s="20">
        <v>0</v>
      </c>
      <c r="W26" s="19">
        <v>0.12477731481481481</v>
      </c>
      <c r="X26" s="19">
        <f t="shared" si="3"/>
        <v>2.555092592592817E-3</v>
      </c>
      <c r="Y26" s="20">
        <f t="shared" si="4"/>
        <v>8</v>
      </c>
      <c r="Z26" s="21">
        <f t="shared" si="5"/>
        <v>2.6476851851854094E-3</v>
      </c>
    </row>
    <row r="27" spans="1:26" ht="12.95" customHeight="1">
      <c r="A27" s="24" t="s">
        <v>29</v>
      </c>
      <c r="B27" s="24" t="s">
        <v>39</v>
      </c>
      <c r="C27" s="17">
        <v>15</v>
      </c>
      <c r="D27" s="19">
        <v>0.124305555555556</v>
      </c>
      <c r="E27" s="20">
        <v>0</v>
      </c>
      <c r="F27" s="20">
        <v>0</v>
      </c>
      <c r="G27" s="20">
        <v>0</v>
      </c>
      <c r="H27" s="20">
        <v>2</v>
      </c>
      <c r="I27" s="20">
        <v>50</v>
      </c>
      <c r="J27" s="20">
        <v>0</v>
      </c>
      <c r="K27" s="20">
        <v>2</v>
      </c>
      <c r="L27" s="20">
        <v>2</v>
      </c>
      <c r="M27" s="20">
        <v>0</v>
      </c>
      <c r="N27" s="20">
        <v>2</v>
      </c>
      <c r="O27" s="20">
        <v>0</v>
      </c>
      <c r="P27" s="20">
        <v>0</v>
      </c>
      <c r="Q27" s="20">
        <v>0</v>
      </c>
      <c r="R27" s="20">
        <v>2</v>
      </c>
      <c r="S27" s="20">
        <v>0</v>
      </c>
      <c r="T27" s="20">
        <v>2</v>
      </c>
      <c r="U27" s="20">
        <v>2</v>
      </c>
      <c r="V27" s="20">
        <v>2</v>
      </c>
      <c r="W27" s="19">
        <v>0.12663518518518518</v>
      </c>
      <c r="X27" s="19">
        <f t="shared" si="3"/>
        <v>2.3296296296291819E-3</v>
      </c>
      <c r="Y27" s="20">
        <f t="shared" si="4"/>
        <v>66</v>
      </c>
      <c r="Z27" s="21">
        <f t="shared" si="5"/>
        <v>3.0935185185180709E-3</v>
      </c>
    </row>
    <row r="28" spans="1:26" ht="12.95" customHeight="1">
      <c r="A28" s="17" t="s">
        <v>29</v>
      </c>
      <c r="B28" s="17" t="s">
        <v>40</v>
      </c>
      <c r="C28" s="17">
        <v>10</v>
      </c>
      <c r="D28" s="19">
        <v>0.120833333333333</v>
      </c>
      <c r="E28" s="20">
        <v>0</v>
      </c>
      <c r="F28" s="20">
        <v>2</v>
      </c>
      <c r="G28" s="20">
        <v>50</v>
      </c>
      <c r="H28" s="20">
        <v>50</v>
      </c>
      <c r="I28" s="20">
        <v>2</v>
      </c>
      <c r="J28" s="20">
        <v>2</v>
      </c>
      <c r="K28" s="20">
        <v>0</v>
      </c>
      <c r="L28" s="20">
        <v>2</v>
      </c>
      <c r="M28" s="20">
        <v>2</v>
      </c>
      <c r="N28" s="20">
        <v>2</v>
      </c>
      <c r="O28" s="20">
        <v>50</v>
      </c>
      <c r="P28" s="20">
        <v>2</v>
      </c>
      <c r="Q28" s="20">
        <v>0</v>
      </c>
      <c r="R28" s="20">
        <v>2</v>
      </c>
      <c r="S28" s="20">
        <v>0</v>
      </c>
      <c r="T28" s="20">
        <v>2</v>
      </c>
      <c r="U28" s="20">
        <v>2</v>
      </c>
      <c r="V28" s="20">
        <v>0</v>
      </c>
      <c r="W28" s="19">
        <v>0.12378865740740741</v>
      </c>
      <c r="X28" s="19">
        <f t="shared" si="3"/>
        <v>2.9553240740744086E-3</v>
      </c>
      <c r="Y28" s="20">
        <f t="shared" si="4"/>
        <v>170</v>
      </c>
      <c r="Z28" s="21">
        <f t="shared" si="5"/>
        <v>4.9229166666670014E-3</v>
      </c>
    </row>
    <row r="29" spans="1:26" ht="12.95" customHeight="1">
      <c r="A29" s="70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2"/>
    </row>
    <row r="30" spans="1:26" ht="12.95" customHeight="1">
      <c r="A30" s="22" t="s">
        <v>42</v>
      </c>
      <c r="B30" s="22" t="s">
        <v>30</v>
      </c>
      <c r="C30" s="22">
        <v>46</v>
      </c>
      <c r="D30" s="19">
        <v>0.1451388888888889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0">
        <v>2</v>
      </c>
      <c r="M30" s="20">
        <v>0</v>
      </c>
      <c r="N30" s="20">
        <v>0</v>
      </c>
      <c r="O30" s="20">
        <v>0</v>
      </c>
      <c r="P30" s="20">
        <v>2</v>
      </c>
      <c r="Q30" s="20">
        <v>0</v>
      </c>
      <c r="R30" s="20">
        <v>0</v>
      </c>
      <c r="S30" s="20">
        <v>0</v>
      </c>
      <c r="T30" s="20">
        <v>0</v>
      </c>
      <c r="U30" s="20">
        <v>0</v>
      </c>
      <c r="V30" s="20">
        <v>0</v>
      </c>
      <c r="W30" s="19">
        <v>0.14626689814814817</v>
      </c>
      <c r="X30" s="19">
        <f t="shared" ref="X30:X54" si="6">W30-D30</f>
        <v>1.1280092592592661E-3</v>
      </c>
      <c r="Y30" s="20">
        <f t="shared" ref="Y30:Y54" si="7">SUM(E30,F30,G30,H30,I30,J30,K30,L30,M30,N30,O30,P30,Q30,R30,S30,T30,U30,V30)</f>
        <v>4</v>
      </c>
      <c r="Z30" s="21">
        <f t="shared" ref="Z30:Z54" si="8">X30+TIME(0,0,Y30)</f>
        <v>1.1743055555555623E-3</v>
      </c>
    </row>
    <row r="31" spans="1:26" ht="12.95" customHeight="1">
      <c r="A31" s="22" t="s">
        <v>42</v>
      </c>
      <c r="B31" s="22" t="s">
        <v>33</v>
      </c>
      <c r="C31" s="22">
        <v>45</v>
      </c>
      <c r="D31" s="19">
        <v>0.14444444444444446</v>
      </c>
      <c r="E31" s="20">
        <v>0</v>
      </c>
      <c r="F31" s="20">
        <v>0</v>
      </c>
      <c r="G31" s="20">
        <v>0</v>
      </c>
      <c r="H31" s="20">
        <v>0</v>
      </c>
      <c r="I31" s="20">
        <v>0</v>
      </c>
      <c r="J31" s="20">
        <v>0</v>
      </c>
      <c r="K31" s="20">
        <v>0</v>
      </c>
      <c r="L31" s="20">
        <v>0</v>
      </c>
      <c r="M31" s="20">
        <v>0</v>
      </c>
      <c r="N31" s="20">
        <v>0</v>
      </c>
      <c r="O31" s="20">
        <v>2</v>
      </c>
      <c r="P31" s="20">
        <v>0</v>
      </c>
      <c r="Q31" s="20">
        <v>2</v>
      </c>
      <c r="R31" s="20">
        <v>0</v>
      </c>
      <c r="S31" s="20">
        <v>0</v>
      </c>
      <c r="T31" s="20">
        <v>2</v>
      </c>
      <c r="U31" s="20">
        <v>0</v>
      </c>
      <c r="V31" s="20">
        <v>0</v>
      </c>
      <c r="W31" s="19">
        <v>0.14558750000000001</v>
      </c>
      <c r="X31" s="19">
        <f t="shared" si="6"/>
        <v>1.1430555555555499E-3</v>
      </c>
      <c r="Y31" s="20">
        <f t="shared" si="7"/>
        <v>6</v>
      </c>
      <c r="Z31" s="21">
        <f t="shared" si="8"/>
        <v>1.2124999999999944E-3</v>
      </c>
    </row>
    <row r="32" spans="1:26" ht="12.95" customHeight="1">
      <c r="A32" s="18" t="s">
        <v>42</v>
      </c>
      <c r="B32" s="18" t="s">
        <v>43</v>
      </c>
      <c r="C32" s="22">
        <v>42</v>
      </c>
      <c r="D32" s="19">
        <v>0.14236111111111099</v>
      </c>
      <c r="E32" s="20">
        <v>0</v>
      </c>
      <c r="F32" s="20">
        <v>0</v>
      </c>
      <c r="G32" s="20">
        <v>0</v>
      </c>
      <c r="H32" s="20">
        <v>0</v>
      </c>
      <c r="I32" s="20">
        <v>0</v>
      </c>
      <c r="J32" s="20">
        <v>0</v>
      </c>
      <c r="K32" s="20">
        <v>0</v>
      </c>
      <c r="L32" s="20">
        <v>0</v>
      </c>
      <c r="M32" s="20">
        <v>0</v>
      </c>
      <c r="N32" s="20">
        <v>0</v>
      </c>
      <c r="O32" s="20">
        <v>0</v>
      </c>
      <c r="P32" s="20">
        <v>0</v>
      </c>
      <c r="Q32" s="20">
        <v>0</v>
      </c>
      <c r="R32" s="20">
        <v>0</v>
      </c>
      <c r="S32" s="20">
        <v>0</v>
      </c>
      <c r="T32" s="20">
        <v>0</v>
      </c>
      <c r="U32" s="20">
        <v>0</v>
      </c>
      <c r="V32" s="20">
        <v>0</v>
      </c>
      <c r="W32" s="19">
        <v>0.14361203703703704</v>
      </c>
      <c r="X32" s="19">
        <f t="shared" si="6"/>
        <v>1.2509259259260441E-3</v>
      </c>
      <c r="Y32" s="20">
        <f t="shared" si="7"/>
        <v>0</v>
      </c>
      <c r="Z32" s="21">
        <f t="shared" si="8"/>
        <v>1.2509259259260441E-3</v>
      </c>
    </row>
    <row r="33" spans="1:26" ht="12.95" customHeight="1">
      <c r="A33" s="18" t="s">
        <v>42</v>
      </c>
      <c r="B33" s="18" t="s">
        <v>44</v>
      </c>
      <c r="C33" s="22">
        <v>43</v>
      </c>
      <c r="D33" s="19">
        <v>0.14305555555555599</v>
      </c>
      <c r="E33" s="20">
        <v>0</v>
      </c>
      <c r="F33" s="20">
        <v>0</v>
      </c>
      <c r="G33" s="20">
        <v>0</v>
      </c>
      <c r="H33" s="20">
        <v>0</v>
      </c>
      <c r="I33" s="20">
        <v>0</v>
      </c>
      <c r="J33" s="20">
        <v>0</v>
      </c>
      <c r="K33" s="20">
        <v>0</v>
      </c>
      <c r="L33" s="20">
        <v>0</v>
      </c>
      <c r="M33" s="20">
        <v>0</v>
      </c>
      <c r="N33" s="20">
        <v>0</v>
      </c>
      <c r="O33" s="20">
        <v>0</v>
      </c>
      <c r="P33" s="20">
        <v>0</v>
      </c>
      <c r="Q33" s="20">
        <v>0</v>
      </c>
      <c r="R33" s="20">
        <v>0</v>
      </c>
      <c r="S33" s="20">
        <v>0</v>
      </c>
      <c r="T33" s="20">
        <v>0</v>
      </c>
      <c r="U33" s="20">
        <v>0</v>
      </c>
      <c r="V33" s="20">
        <v>0</v>
      </c>
      <c r="W33" s="19">
        <v>0.14433888888888888</v>
      </c>
      <c r="X33" s="19">
        <f t="shared" si="6"/>
        <v>1.2833333333328867E-3</v>
      </c>
      <c r="Y33" s="20">
        <f t="shared" si="7"/>
        <v>0</v>
      </c>
      <c r="Z33" s="21">
        <f t="shared" si="8"/>
        <v>1.2833333333328867E-3</v>
      </c>
    </row>
    <row r="34" spans="1:26" ht="12.95" customHeight="1">
      <c r="A34" s="18" t="s">
        <v>42</v>
      </c>
      <c r="B34" s="18" t="s">
        <v>45</v>
      </c>
      <c r="C34" s="22">
        <v>44</v>
      </c>
      <c r="D34" s="19">
        <v>0.14381944444444444</v>
      </c>
      <c r="E34" s="20">
        <v>0</v>
      </c>
      <c r="F34" s="20">
        <v>0</v>
      </c>
      <c r="G34" s="20">
        <v>0</v>
      </c>
      <c r="H34" s="20">
        <v>0</v>
      </c>
      <c r="I34" s="20">
        <v>0</v>
      </c>
      <c r="J34" s="20">
        <v>0</v>
      </c>
      <c r="K34" s="20">
        <v>0</v>
      </c>
      <c r="L34" s="20">
        <v>2</v>
      </c>
      <c r="M34" s="20">
        <v>0</v>
      </c>
      <c r="N34" s="20">
        <v>0</v>
      </c>
      <c r="O34" s="20">
        <v>2</v>
      </c>
      <c r="P34" s="20">
        <v>0</v>
      </c>
      <c r="Q34" s="20">
        <v>0</v>
      </c>
      <c r="R34" s="20">
        <v>0</v>
      </c>
      <c r="S34" s="20">
        <v>0</v>
      </c>
      <c r="T34" s="20">
        <v>0</v>
      </c>
      <c r="U34" s="20">
        <v>0</v>
      </c>
      <c r="V34" s="20">
        <v>0</v>
      </c>
      <c r="W34" s="19">
        <v>0.14506041666666666</v>
      </c>
      <c r="X34" s="19">
        <f t="shared" si="6"/>
        <v>1.2409722222222197E-3</v>
      </c>
      <c r="Y34" s="20">
        <f t="shared" si="7"/>
        <v>4</v>
      </c>
      <c r="Z34" s="21">
        <f t="shared" si="8"/>
        <v>1.2872685185185159E-3</v>
      </c>
    </row>
    <row r="35" spans="1:26" ht="12.95" customHeight="1">
      <c r="A35" s="22" t="s">
        <v>42</v>
      </c>
      <c r="B35" s="22" t="s">
        <v>36</v>
      </c>
      <c r="C35" s="22">
        <v>38</v>
      </c>
      <c r="D35" s="19">
        <v>0.1396064814814815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0">
        <v>2</v>
      </c>
      <c r="M35" s="20">
        <v>0</v>
      </c>
      <c r="N35" s="20">
        <v>2</v>
      </c>
      <c r="O35" s="20">
        <v>0</v>
      </c>
      <c r="P35" s="20">
        <v>0</v>
      </c>
      <c r="Q35" s="20">
        <v>0</v>
      </c>
      <c r="R35" s="20">
        <v>0</v>
      </c>
      <c r="S35" s="20">
        <v>0</v>
      </c>
      <c r="T35" s="20">
        <v>2</v>
      </c>
      <c r="U35" s="20">
        <v>0</v>
      </c>
      <c r="V35" s="20">
        <v>0</v>
      </c>
      <c r="W35" s="19">
        <v>0.14111550925925925</v>
      </c>
      <c r="X35" s="19">
        <f t="shared" si="6"/>
        <v>1.509027777777755E-3</v>
      </c>
      <c r="Y35" s="20">
        <f t="shared" si="7"/>
        <v>6</v>
      </c>
      <c r="Z35" s="21">
        <f t="shared" si="8"/>
        <v>1.5784722222221994E-3</v>
      </c>
    </row>
    <row r="36" spans="1:26" ht="12.95" customHeight="1">
      <c r="A36" s="22" t="s">
        <v>42</v>
      </c>
      <c r="B36" s="22" t="s">
        <v>38</v>
      </c>
      <c r="C36" s="22">
        <v>40</v>
      </c>
      <c r="D36" s="19">
        <v>0.14097222222222222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0">
        <v>2</v>
      </c>
      <c r="M36" s="20">
        <v>2</v>
      </c>
      <c r="N36" s="20">
        <v>0</v>
      </c>
      <c r="O36" s="20">
        <v>2</v>
      </c>
      <c r="P36" s="20">
        <v>0</v>
      </c>
      <c r="Q36" s="20">
        <v>0</v>
      </c>
      <c r="R36" s="20">
        <v>0</v>
      </c>
      <c r="S36" s="20">
        <v>0</v>
      </c>
      <c r="T36" s="20">
        <v>0</v>
      </c>
      <c r="U36" s="20">
        <v>2</v>
      </c>
      <c r="V36" s="20">
        <v>2</v>
      </c>
      <c r="W36" s="19">
        <v>0.14244652777777778</v>
      </c>
      <c r="X36" s="19">
        <f t="shared" si="6"/>
        <v>1.4743055555555551E-3</v>
      </c>
      <c r="Y36" s="20">
        <f t="shared" si="7"/>
        <v>10</v>
      </c>
      <c r="Z36" s="21">
        <f t="shared" si="8"/>
        <v>1.5900462962962958E-3</v>
      </c>
    </row>
    <row r="37" spans="1:26" ht="12.95" customHeight="1">
      <c r="A37" s="22" t="s">
        <v>42</v>
      </c>
      <c r="B37" s="22" t="s">
        <v>53</v>
      </c>
      <c r="C37" s="22">
        <v>37</v>
      </c>
      <c r="D37" s="19">
        <v>0.1388888888888889</v>
      </c>
      <c r="E37" s="20">
        <v>0</v>
      </c>
      <c r="F37" s="20">
        <v>0</v>
      </c>
      <c r="G37" s="20">
        <v>0</v>
      </c>
      <c r="H37" s="20">
        <v>0</v>
      </c>
      <c r="I37" s="20">
        <v>0</v>
      </c>
      <c r="J37" s="20">
        <v>0</v>
      </c>
      <c r="K37" s="20">
        <v>0</v>
      </c>
      <c r="L37" s="20">
        <v>2</v>
      </c>
      <c r="M37" s="20">
        <v>0</v>
      </c>
      <c r="N37" s="20">
        <v>2</v>
      </c>
      <c r="O37" s="20">
        <v>0</v>
      </c>
      <c r="P37" s="20">
        <v>0</v>
      </c>
      <c r="Q37" s="20">
        <v>0</v>
      </c>
      <c r="R37" s="20">
        <v>0</v>
      </c>
      <c r="S37" s="20">
        <v>0</v>
      </c>
      <c r="T37" s="20">
        <v>0</v>
      </c>
      <c r="U37" s="20">
        <v>0</v>
      </c>
      <c r="V37" s="20">
        <v>0</v>
      </c>
      <c r="W37" s="19">
        <v>0.14045543981481481</v>
      </c>
      <c r="X37" s="19">
        <f t="shared" si="6"/>
        <v>1.5665509259259192E-3</v>
      </c>
      <c r="Y37" s="20">
        <f t="shared" si="7"/>
        <v>4</v>
      </c>
      <c r="Z37" s="21">
        <f t="shared" si="8"/>
        <v>1.6128472222222154E-3</v>
      </c>
    </row>
    <row r="38" spans="1:26" ht="12.95" customHeight="1">
      <c r="A38" s="22" t="s">
        <v>42</v>
      </c>
      <c r="B38" s="22" t="s">
        <v>37</v>
      </c>
      <c r="C38" s="22">
        <v>32</v>
      </c>
      <c r="D38" s="19">
        <v>0.13611111111111099</v>
      </c>
      <c r="E38" s="20">
        <v>0</v>
      </c>
      <c r="F38" s="20">
        <v>0</v>
      </c>
      <c r="G38" s="20">
        <v>0</v>
      </c>
      <c r="H38" s="20">
        <v>0</v>
      </c>
      <c r="I38" s="20">
        <v>2</v>
      </c>
      <c r="J38" s="20">
        <v>0</v>
      </c>
      <c r="K38" s="20">
        <v>0</v>
      </c>
      <c r="L38" s="20">
        <v>0</v>
      </c>
      <c r="M38" s="20">
        <v>0</v>
      </c>
      <c r="N38" s="20">
        <v>0</v>
      </c>
      <c r="O38" s="20">
        <v>2</v>
      </c>
      <c r="P38" s="20">
        <v>0</v>
      </c>
      <c r="Q38" s="20">
        <v>2</v>
      </c>
      <c r="R38" s="20">
        <v>0</v>
      </c>
      <c r="S38" s="20">
        <v>0</v>
      </c>
      <c r="T38" s="20">
        <v>0</v>
      </c>
      <c r="U38" s="20">
        <v>0</v>
      </c>
      <c r="V38" s="20">
        <v>0</v>
      </c>
      <c r="W38" s="19">
        <v>0.1377284722222222</v>
      </c>
      <c r="X38" s="19">
        <f t="shared" si="6"/>
        <v>1.6173611111112152E-3</v>
      </c>
      <c r="Y38" s="20">
        <f t="shared" si="7"/>
        <v>6</v>
      </c>
      <c r="Z38" s="21">
        <f t="shared" si="8"/>
        <v>1.6868055555556596E-3</v>
      </c>
    </row>
    <row r="39" spans="1:26" ht="12.95" customHeight="1">
      <c r="A39" s="22" t="s">
        <v>42</v>
      </c>
      <c r="B39" s="22" t="s">
        <v>47</v>
      </c>
      <c r="C39" s="22">
        <v>33</v>
      </c>
      <c r="D39" s="19">
        <v>0.13680555555555499</v>
      </c>
      <c r="E39" s="20">
        <v>0</v>
      </c>
      <c r="F39" s="20">
        <v>0</v>
      </c>
      <c r="G39" s="20">
        <v>2</v>
      </c>
      <c r="H39" s="20">
        <v>0</v>
      </c>
      <c r="I39" s="20">
        <v>0</v>
      </c>
      <c r="J39" s="20">
        <v>0</v>
      </c>
      <c r="K39" s="20">
        <v>0</v>
      </c>
      <c r="L39" s="20">
        <v>2</v>
      </c>
      <c r="M39" s="20">
        <v>0</v>
      </c>
      <c r="N39" s="20">
        <v>0</v>
      </c>
      <c r="O39" s="20">
        <v>0</v>
      </c>
      <c r="P39" s="20">
        <v>0</v>
      </c>
      <c r="Q39" s="20">
        <v>0</v>
      </c>
      <c r="R39" s="20">
        <v>0</v>
      </c>
      <c r="S39" s="20">
        <v>0</v>
      </c>
      <c r="T39" s="20">
        <v>2</v>
      </c>
      <c r="U39" s="20">
        <v>0</v>
      </c>
      <c r="V39" s="20">
        <v>0</v>
      </c>
      <c r="W39" s="19">
        <v>0.13856342592592594</v>
      </c>
      <c r="X39" s="19">
        <f t="shared" si="6"/>
        <v>1.7578703703709508E-3</v>
      </c>
      <c r="Y39" s="20">
        <f t="shared" si="7"/>
        <v>6</v>
      </c>
      <c r="Z39" s="21">
        <f t="shared" si="8"/>
        <v>1.8273148148153953E-3</v>
      </c>
    </row>
    <row r="40" spans="1:26" ht="12.95" customHeight="1">
      <c r="A40" s="22" t="s">
        <v>42</v>
      </c>
      <c r="B40" s="22" t="s">
        <v>48</v>
      </c>
      <c r="C40" s="22">
        <v>39</v>
      </c>
      <c r="D40" s="19">
        <v>0.14027777777777778</v>
      </c>
      <c r="E40" s="20">
        <v>0</v>
      </c>
      <c r="F40" s="20">
        <v>0</v>
      </c>
      <c r="G40" s="20">
        <v>0</v>
      </c>
      <c r="H40" s="20">
        <v>2</v>
      </c>
      <c r="I40" s="20">
        <v>0</v>
      </c>
      <c r="J40" s="20">
        <v>0</v>
      </c>
      <c r="K40" s="20">
        <v>0</v>
      </c>
      <c r="L40" s="20">
        <v>2</v>
      </c>
      <c r="M40" s="20">
        <v>0</v>
      </c>
      <c r="N40" s="20">
        <v>0</v>
      </c>
      <c r="O40" s="20">
        <v>2</v>
      </c>
      <c r="P40" s="20">
        <v>0</v>
      </c>
      <c r="Q40" s="20">
        <v>0</v>
      </c>
      <c r="R40" s="20">
        <v>0</v>
      </c>
      <c r="S40" s="20">
        <v>2</v>
      </c>
      <c r="T40" s="20">
        <v>0</v>
      </c>
      <c r="U40" s="20">
        <v>0</v>
      </c>
      <c r="V40" s="20">
        <v>0</v>
      </c>
      <c r="W40" s="19">
        <v>0.14205370370370371</v>
      </c>
      <c r="X40" s="19">
        <f t="shared" si="6"/>
        <v>1.7759259259259308E-3</v>
      </c>
      <c r="Y40" s="20">
        <f t="shared" si="7"/>
        <v>8</v>
      </c>
      <c r="Z40" s="21">
        <f t="shared" si="8"/>
        <v>1.8685185185185235E-3</v>
      </c>
    </row>
    <row r="41" spans="1:26" ht="12.95" customHeight="1">
      <c r="A41" s="22" t="s">
        <v>42</v>
      </c>
      <c r="B41" s="22" t="s">
        <v>51</v>
      </c>
      <c r="C41" s="22">
        <v>28</v>
      </c>
      <c r="D41" s="19">
        <v>0.133333333333333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0</v>
      </c>
      <c r="N41" s="20">
        <v>2</v>
      </c>
      <c r="O41" s="20">
        <v>0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2</v>
      </c>
      <c r="V41" s="20">
        <v>0</v>
      </c>
      <c r="W41" s="19">
        <v>0.13516712962962962</v>
      </c>
      <c r="X41" s="19">
        <f t="shared" si="6"/>
        <v>1.8337962962966248E-3</v>
      </c>
      <c r="Y41" s="20">
        <f t="shared" si="7"/>
        <v>4</v>
      </c>
      <c r="Z41" s="21">
        <f t="shared" si="8"/>
        <v>1.880092592592921E-3</v>
      </c>
    </row>
    <row r="42" spans="1:26" ht="12.95" customHeight="1">
      <c r="A42" s="22" t="s">
        <v>42</v>
      </c>
      <c r="B42" s="22" t="s">
        <v>54</v>
      </c>
      <c r="C42" s="22">
        <v>27</v>
      </c>
      <c r="D42" s="19">
        <v>0.132638888888889</v>
      </c>
      <c r="E42" s="20">
        <v>0</v>
      </c>
      <c r="F42" s="20">
        <v>0</v>
      </c>
      <c r="G42" s="20">
        <v>2</v>
      </c>
      <c r="H42" s="20">
        <v>0</v>
      </c>
      <c r="I42" s="20">
        <v>0</v>
      </c>
      <c r="J42" s="20">
        <v>0</v>
      </c>
      <c r="K42" s="20">
        <v>0</v>
      </c>
      <c r="L42" s="20">
        <v>2</v>
      </c>
      <c r="M42" s="20">
        <v>0</v>
      </c>
      <c r="N42" s="20">
        <v>0</v>
      </c>
      <c r="O42" s="20">
        <v>2</v>
      </c>
      <c r="P42" s="20">
        <v>0</v>
      </c>
      <c r="Q42" s="20">
        <v>0</v>
      </c>
      <c r="R42" s="20">
        <v>0</v>
      </c>
      <c r="S42" s="20">
        <v>0</v>
      </c>
      <c r="T42" s="20">
        <v>0</v>
      </c>
      <c r="U42" s="20">
        <v>2</v>
      </c>
      <c r="V42" s="20">
        <v>0</v>
      </c>
      <c r="W42" s="19">
        <v>0.13452476851851852</v>
      </c>
      <c r="X42" s="19">
        <f t="shared" si="6"/>
        <v>1.8858796296295222E-3</v>
      </c>
      <c r="Y42" s="20">
        <f t="shared" si="7"/>
        <v>8</v>
      </c>
      <c r="Z42" s="21">
        <f t="shared" si="8"/>
        <v>1.9784722222221146E-3</v>
      </c>
    </row>
    <row r="43" spans="1:26" ht="12.95" customHeight="1">
      <c r="A43" s="22" t="s">
        <v>42</v>
      </c>
      <c r="B43" s="22" t="s">
        <v>49</v>
      </c>
      <c r="C43" s="22">
        <v>41</v>
      </c>
      <c r="D43" s="19">
        <v>0.141666666666667</v>
      </c>
      <c r="E43" s="20">
        <v>0</v>
      </c>
      <c r="F43" s="20">
        <v>0</v>
      </c>
      <c r="G43" s="20">
        <v>0</v>
      </c>
      <c r="H43" s="20">
        <v>0</v>
      </c>
      <c r="I43" s="20">
        <v>2</v>
      </c>
      <c r="J43" s="20">
        <v>0</v>
      </c>
      <c r="K43" s="20">
        <v>0</v>
      </c>
      <c r="L43" s="20">
        <v>0</v>
      </c>
      <c r="M43" s="20">
        <v>0</v>
      </c>
      <c r="N43" s="20">
        <v>0</v>
      </c>
      <c r="O43" s="20">
        <v>2</v>
      </c>
      <c r="P43" s="20">
        <v>0</v>
      </c>
      <c r="Q43" s="20">
        <v>0</v>
      </c>
      <c r="R43" s="20">
        <v>2</v>
      </c>
      <c r="S43" s="20">
        <v>0</v>
      </c>
      <c r="T43" s="20">
        <v>2</v>
      </c>
      <c r="U43" s="20">
        <v>0</v>
      </c>
      <c r="V43" s="20">
        <v>0</v>
      </c>
      <c r="W43" s="19">
        <v>0.14369108796296295</v>
      </c>
      <c r="X43" s="19">
        <f t="shared" si="6"/>
        <v>2.0244212962959585E-3</v>
      </c>
      <c r="Y43" s="20">
        <f t="shared" si="7"/>
        <v>8</v>
      </c>
      <c r="Z43" s="21">
        <f t="shared" si="8"/>
        <v>2.1170138888885509E-3</v>
      </c>
    </row>
    <row r="44" spans="1:26" ht="12.95" customHeight="1">
      <c r="A44" s="22" t="s">
        <v>42</v>
      </c>
      <c r="B44" s="22" t="s">
        <v>50</v>
      </c>
      <c r="C44" s="22">
        <v>31</v>
      </c>
      <c r="D44" s="19">
        <v>0.13541666666666699</v>
      </c>
      <c r="E44" s="20">
        <v>0</v>
      </c>
      <c r="F44" s="20">
        <v>0</v>
      </c>
      <c r="G44" s="20">
        <v>0</v>
      </c>
      <c r="H44" s="20">
        <v>2</v>
      </c>
      <c r="I44" s="20">
        <v>0</v>
      </c>
      <c r="J44" s="20">
        <v>0</v>
      </c>
      <c r="K44" s="20">
        <v>2</v>
      </c>
      <c r="L44" s="20">
        <v>2</v>
      </c>
      <c r="M44" s="20">
        <v>2</v>
      </c>
      <c r="N44" s="20">
        <v>2</v>
      </c>
      <c r="O44" s="20">
        <v>2</v>
      </c>
      <c r="P44" s="20">
        <v>0</v>
      </c>
      <c r="Q44" s="20">
        <v>2</v>
      </c>
      <c r="R44" s="20">
        <v>2</v>
      </c>
      <c r="S44" s="20">
        <v>2</v>
      </c>
      <c r="T44" s="20">
        <v>0</v>
      </c>
      <c r="U44" s="20">
        <v>0</v>
      </c>
      <c r="V44" s="20">
        <v>0</v>
      </c>
      <c r="W44" s="19">
        <v>0.13769861111111112</v>
      </c>
      <c r="X44" s="19">
        <f t="shared" si="6"/>
        <v>2.2819444444441284E-3</v>
      </c>
      <c r="Y44" s="20">
        <f t="shared" si="7"/>
        <v>18</v>
      </c>
      <c r="Z44" s="21">
        <f t="shared" si="8"/>
        <v>2.4902777777774617E-3</v>
      </c>
    </row>
    <row r="45" spans="1:26" ht="12.95" customHeight="1">
      <c r="A45" s="22" t="s">
        <v>42</v>
      </c>
      <c r="B45" s="22" t="s">
        <v>55</v>
      </c>
      <c r="C45" s="22">
        <v>21</v>
      </c>
      <c r="D45" s="19">
        <v>0.12847222222222199</v>
      </c>
      <c r="E45" s="20">
        <v>0</v>
      </c>
      <c r="F45" s="20">
        <v>0</v>
      </c>
      <c r="G45" s="20">
        <v>0</v>
      </c>
      <c r="H45" s="20">
        <v>0</v>
      </c>
      <c r="I45" s="20">
        <v>0</v>
      </c>
      <c r="J45" s="20">
        <v>0</v>
      </c>
      <c r="K45" s="20">
        <v>2</v>
      </c>
      <c r="L45" s="20">
        <v>0</v>
      </c>
      <c r="M45" s="20">
        <v>0</v>
      </c>
      <c r="N45" s="20">
        <v>2</v>
      </c>
      <c r="O45" s="20">
        <v>0</v>
      </c>
      <c r="P45" s="20">
        <v>0</v>
      </c>
      <c r="Q45" s="20">
        <v>0</v>
      </c>
      <c r="R45" s="20">
        <v>2</v>
      </c>
      <c r="S45" s="20">
        <v>0</v>
      </c>
      <c r="T45" s="20">
        <v>0</v>
      </c>
      <c r="U45" s="20">
        <v>0</v>
      </c>
      <c r="V45" s="20">
        <v>0</v>
      </c>
      <c r="W45" s="19">
        <v>0.13094768518518518</v>
      </c>
      <c r="X45" s="19">
        <f t="shared" si="6"/>
        <v>2.475462962963193E-3</v>
      </c>
      <c r="Y45" s="20">
        <f t="shared" si="7"/>
        <v>6</v>
      </c>
      <c r="Z45" s="21">
        <f t="shared" si="8"/>
        <v>2.5449074074076375E-3</v>
      </c>
    </row>
    <row r="46" spans="1:26" ht="12.95" customHeight="1">
      <c r="A46" s="18" t="s">
        <v>42</v>
      </c>
      <c r="B46" s="18" t="s">
        <v>57</v>
      </c>
      <c r="C46" s="22">
        <v>25</v>
      </c>
      <c r="D46" s="19">
        <v>0.13125000000000001</v>
      </c>
      <c r="E46" s="20">
        <v>0</v>
      </c>
      <c r="F46" s="20">
        <v>0</v>
      </c>
      <c r="G46" s="20">
        <v>0</v>
      </c>
      <c r="H46" s="20">
        <v>0</v>
      </c>
      <c r="I46" s="20">
        <v>0</v>
      </c>
      <c r="J46" s="20">
        <v>0</v>
      </c>
      <c r="K46" s="20">
        <v>0</v>
      </c>
      <c r="L46" s="20">
        <v>0</v>
      </c>
      <c r="M46" s="20">
        <v>0</v>
      </c>
      <c r="N46" s="20">
        <v>2</v>
      </c>
      <c r="O46" s="20">
        <v>50</v>
      </c>
      <c r="P46" s="20">
        <v>0</v>
      </c>
      <c r="Q46" s="20">
        <v>0</v>
      </c>
      <c r="R46" s="20">
        <v>0</v>
      </c>
      <c r="S46" s="20">
        <v>0</v>
      </c>
      <c r="T46" s="20">
        <v>0</v>
      </c>
      <c r="U46" s="20">
        <v>0</v>
      </c>
      <c r="V46" s="20">
        <v>0</v>
      </c>
      <c r="W46" s="19">
        <v>0.13323611111111111</v>
      </c>
      <c r="X46" s="19">
        <f t="shared" si="6"/>
        <v>1.9861111111111052E-3</v>
      </c>
      <c r="Y46" s="20">
        <f t="shared" si="7"/>
        <v>52</v>
      </c>
      <c r="Z46" s="21">
        <f t="shared" si="8"/>
        <v>2.5879629629629568E-3</v>
      </c>
    </row>
    <row r="47" spans="1:26" ht="12.95" customHeight="1">
      <c r="A47" s="18" t="s">
        <v>42</v>
      </c>
      <c r="B47" s="18" t="s">
        <v>39</v>
      </c>
      <c r="C47" s="22">
        <v>29</v>
      </c>
      <c r="D47" s="19">
        <v>0.134027777777778</v>
      </c>
      <c r="E47" s="20">
        <v>0</v>
      </c>
      <c r="F47" s="20">
        <v>0</v>
      </c>
      <c r="G47" s="20">
        <v>0</v>
      </c>
      <c r="H47" s="20">
        <v>50</v>
      </c>
      <c r="I47" s="20">
        <v>0</v>
      </c>
      <c r="J47" s="20">
        <v>0</v>
      </c>
      <c r="K47" s="20">
        <v>0</v>
      </c>
      <c r="L47" s="20">
        <v>0</v>
      </c>
      <c r="M47" s="20">
        <v>0</v>
      </c>
      <c r="N47" s="20">
        <v>0</v>
      </c>
      <c r="O47" s="20">
        <v>2</v>
      </c>
      <c r="P47" s="20">
        <v>0</v>
      </c>
      <c r="Q47" s="20">
        <v>2</v>
      </c>
      <c r="R47" s="20">
        <v>0</v>
      </c>
      <c r="S47" s="20">
        <v>0</v>
      </c>
      <c r="T47" s="20">
        <v>0</v>
      </c>
      <c r="U47" s="20">
        <v>0</v>
      </c>
      <c r="V47" s="20">
        <v>0</v>
      </c>
      <c r="W47" s="19">
        <v>0.13602766203703703</v>
      </c>
      <c r="X47" s="19">
        <f t="shared" si="6"/>
        <v>1.9998842592590382E-3</v>
      </c>
      <c r="Y47" s="20">
        <f t="shared" si="7"/>
        <v>54</v>
      </c>
      <c r="Z47" s="21">
        <f t="shared" si="8"/>
        <v>2.6248842592590384E-3</v>
      </c>
    </row>
    <row r="48" spans="1:26" ht="12.95" customHeight="1">
      <c r="A48" s="22" t="s">
        <v>42</v>
      </c>
      <c r="B48" s="22" t="s">
        <v>60</v>
      </c>
      <c r="C48" s="22">
        <v>26</v>
      </c>
      <c r="D48" s="19">
        <v>0.131944444444444</v>
      </c>
      <c r="E48" s="20">
        <v>2</v>
      </c>
      <c r="F48" s="20">
        <v>2</v>
      </c>
      <c r="G48" s="20">
        <v>0</v>
      </c>
      <c r="H48" s="20">
        <v>0</v>
      </c>
      <c r="I48" s="20">
        <v>2</v>
      </c>
      <c r="J48" s="20">
        <v>0</v>
      </c>
      <c r="K48" s="20">
        <v>0</v>
      </c>
      <c r="L48" s="20">
        <v>0</v>
      </c>
      <c r="M48" s="20">
        <v>0</v>
      </c>
      <c r="N48" s="20">
        <v>2</v>
      </c>
      <c r="O48" s="20">
        <v>2</v>
      </c>
      <c r="P48" s="20">
        <v>0</v>
      </c>
      <c r="Q48" s="20">
        <v>0</v>
      </c>
      <c r="R48" s="20">
        <v>0</v>
      </c>
      <c r="S48" s="20">
        <v>0</v>
      </c>
      <c r="T48" s="20">
        <v>0</v>
      </c>
      <c r="U48" s="20">
        <v>2</v>
      </c>
      <c r="V48" s="20">
        <v>0</v>
      </c>
      <c r="W48" s="19">
        <v>0.13496064814814815</v>
      </c>
      <c r="X48" s="19">
        <f t="shared" si="6"/>
        <v>3.0162037037041456E-3</v>
      </c>
      <c r="Y48" s="20">
        <f t="shared" si="7"/>
        <v>12</v>
      </c>
      <c r="Z48" s="21">
        <f t="shared" si="8"/>
        <v>3.1550925925930345E-3</v>
      </c>
    </row>
    <row r="49" spans="1:26" ht="12.95" customHeight="1">
      <c r="A49" s="22" t="s">
        <v>42</v>
      </c>
      <c r="B49" s="22" t="s">
        <v>46</v>
      </c>
      <c r="C49" s="22">
        <v>35</v>
      </c>
      <c r="D49" s="19">
        <v>0.13819444444444401</v>
      </c>
      <c r="E49" s="20">
        <v>0</v>
      </c>
      <c r="F49" s="20">
        <v>0</v>
      </c>
      <c r="G49" s="20">
        <v>0</v>
      </c>
      <c r="H49" s="20">
        <v>0</v>
      </c>
      <c r="I49" s="20">
        <v>0</v>
      </c>
      <c r="J49" s="20">
        <v>0</v>
      </c>
      <c r="K49" s="20">
        <v>2</v>
      </c>
      <c r="L49" s="20">
        <v>2</v>
      </c>
      <c r="M49" s="20">
        <v>2</v>
      </c>
      <c r="N49" s="20">
        <v>0</v>
      </c>
      <c r="O49" s="20">
        <v>0</v>
      </c>
      <c r="P49" s="20">
        <v>0</v>
      </c>
      <c r="Q49" s="20">
        <v>50</v>
      </c>
      <c r="R49" s="20">
        <v>2</v>
      </c>
      <c r="S49" s="20">
        <v>0</v>
      </c>
      <c r="T49" s="20">
        <v>2</v>
      </c>
      <c r="U49" s="20">
        <v>0</v>
      </c>
      <c r="V49" s="20">
        <v>0</v>
      </c>
      <c r="W49" s="19">
        <v>0.14071284722222221</v>
      </c>
      <c r="X49" s="19">
        <f t="shared" si="6"/>
        <v>2.5184027777782059E-3</v>
      </c>
      <c r="Y49" s="20">
        <f t="shared" si="7"/>
        <v>60</v>
      </c>
      <c r="Z49" s="21">
        <f t="shared" si="8"/>
        <v>3.2128472222226504E-3</v>
      </c>
    </row>
    <row r="50" spans="1:26" ht="12.95" customHeight="1">
      <c r="A50" s="22" t="s">
        <v>42</v>
      </c>
      <c r="B50" s="22" t="s">
        <v>56</v>
      </c>
      <c r="C50" s="22">
        <v>22</v>
      </c>
      <c r="D50" s="19">
        <v>0.12916666666666701</v>
      </c>
      <c r="E50" s="20">
        <v>0</v>
      </c>
      <c r="F50" s="20">
        <v>0</v>
      </c>
      <c r="G50" s="20">
        <v>2</v>
      </c>
      <c r="H50" s="20">
        <v>2</v>
      </c>
      <c r="I50" s="20">
        <v>0</v>
      </c>
      <c r="J50" s="20">
        <v>2</v>
      </c>
      <c r="K50" s="20">
        <v>2</v>
      </c>
      <c r="L50" s="20">
        <v>2</v>
      </c>
      <c r="M50" s="20">
        <v>0</v>
      </c>
      <c r="N50" s="20">
        <v>0</v>
      </c>
      <c r="O50" s="20">
        <v>0</v>
      </c>
      <c r="P50" s="20">
        <v>2</v>
      </c>
      <c r="Q50" s="20">
        <v>2</v>
      </c>
      <c r="R50" s="20">
        <v>2</v>
      </c>
      <c r="S50" s="20">
        <v>2</v>
      </c>
      <c r="T50" s="20">
        <v>0</v>
      </c>
      <c r="U50" s="20">
        <v>0</v>
      </c>
      <c r="V50" s="20">
        <v>0</v>
      </c>
      <c r="W50" s="19">
        <v>0.13265555555555555</v>
      </c>
      <c r="X50" s="19">
        <f t="shared" si="6"/>
        <v>3.4888888888885417E-3</v>
      </c>
      <c r="Y50" s="20">
        <f t="shared" si="7"/>
        <v>18</v>
      </c>
      <c r="Z50" s="21">
        <f t="shared" si="8"/>
        <v>3.697222222221875E-3</v>
      </c>
    </row>
    <row r="51" spans="1:26" ht="12.95" customHeight="1">
      <c r="A51" s="22" t="s">
        <v>42</v>
      </c>
      <c r="B51" s="22" t="s">
        <v>52</v>
      </c>
      <c r="C51" s="22">
        <v>30</v>
      </c>
      <c r="D51" s="19">
        <v>0.13472222222222199</v>
      </c>
      <c r="E51" s="20">
        <v>0</v>
      </c>
      <c r="F51" s="20">
        <v>0</v>
      </c>
      <c r="G51" s="20">
        <v>0</v>
      </c>
      <c r="H51" s="20">
        <v>2</v>
      </c>
      <c r="I51" s="20">
        <v>2</v>
      </c>
      <c r="J51" s="20">
        <v>0</v>
      </c>
      <c r="K51" s="20">
        <v>2</v>
      </c>
      <c r="L51" s="20">
        <v>2</v>
      </c>
      <c r="M51" s="20">
        <v>50</v>
      </c>
      <c r="N51" s="20">
        <v>2</v>
      </c>
      <c r="O51" s="20">
        <v>0</v>
      </c>
      <c r="P51" s="20">
        <v>2</v>
      </c>
      <c r="Q51" s="20">
        <v>2</v>
      </c>
      <c r="R51" s="20">
        <v>0</v>
      </c>
      <c r="S51" s="20">
        <v>0</v>
      </c>
      <c r="T51" s="20">
        <v>0</v>
      </c>
      <c r="U51" s="20">
        <v>0</v>
      </c>
      <c r="V51" s="20">
        <v>2</v>
      </c>
      <c r="W51" s="19">
        <v>0.13779340277777777</v>
      </c>
      <c r="X51" s="19">
        <f t="shared" si="6"/>
        <v>3.0711805555557747E-3</v>
      </c>
      <c r="Y51" s="20">
        <f t="shared" si="7"/>
        <v>66</v>
      </c>
      <c r="Z51" s="21">
        <f t="shared" si="8"/>
        <v>3.8350694444446638E-3</v>
      </c>
    </row>
    <row r="52" spans="1:26" ht="12.95" customHeight="1">
      <c r="A52" s="22" t="s">
        <v>42</v>
      </c>
      <c r="B52" s="22" t="s">
        <v>58</v>
      </c>
      <c r="C52" s="22">
        <v>23</v>
      </c>
      <c r="D52" s="19">
        <v>0.12986111111111101</v>
      </c>
      <c r="E52" s="20">
        <v>0</v>
      </c>
      <c r="F52" s="20">
        <v>0</v>
      </c>
      <c r="G52" s="20">
        <v>2</v>
      </c>
      <c r="H52" s="20">
        <v>2</v>
      </c>
      <c r="I52" s="20">
        <v>0</v>
      </c>
      <c r="J52" s="20">
        <v>2</v>
      </c>
      <c r="K52" s="20">
        <v>50</v>
      </c>
      <c r="L52" s="20">
        <v>2</v>
      </c>
      <c r="M52" s="20">
        <v>2</v>
      </c>
      <c r="N52" s="20">
        <v>50</v>
      </c>
      <c r="O52" s="20">
        <v>50</v>
      </c>
      <c r="P52" s="20">
        <v>50</v>
      </c>
      <c r="Q52" s="20">
        <v>2</v>
      </c>
      <c r="R52" s="20">
        <v>2</v>
      </c>
      <c r="S52" s="20">
        <v>0</v>
      </c>
      <c r="T52" s="20">
        <v>0</v>
      </c>
      <c r="U52" s="20">
        <v>2</v>
      </c>
      <c r="V52" s="20">
        <v>0</v>
      </c>
      <c r="W52" s="19">
        <v>0.13228483796296295</v>
      </c>
      <c r="X52" s="19">
        <f t="shared" si="6"/>
        <v>2.4237268518519373E-3</v>
      </c>
      <c r="Y52" s="20">
        <f t="shared" si="7"/>
        <v>216</v>
      </c>
      <c r="Z52" s="21">
        <f t="shared" si="8"/>
        <v>4.9237268518519377E-3</v>
      </c>
    </row>
    <row r="53" spans="1:26" ht="12.95" customHeight="1">
      <c r="A53" s="18" t="s">
        <v>42</v>
      </c>
      <c r="B53" s="18" t="s">
        <v>59</v>
      </c>
      <c r="C53" s="22">
        <v>34</v>
      </c>
      <c r="D53" s="19">
        <v>0.13750000000000001</v>
      </c>
      <c r="E53" s="20">
        <v>2</v>
      </c>
      <c r="F53" s="20">
        <v>2</v>
      </c>
      <c r="G53" s="20">
        <v>0</v>
      </c>
      <c r="H53" s="20">
        <v>0</v>
      </c>
      <c r="I53" s="20">
        <v>50</v>
      </c>
      <c r="J53" s="20">
        <v>0</v>
      </c>
      <c r="K53" s="20">
        <v>50</v>
      </c>
      <c r="L53" s="20">
        <v>2</v>
      </c>
      <c r="M53" s="20">
        <v>50</v>
      </c>
      <c r="N53" s="20">
        <v>50</v>
      </c>
      <c r="O53" s="20">
        <v>50</v>
      </c>
      <c r="P53" s="20">
        <v>0</v>
      </c>
      <c r="Q53" s="20">
        <v>50</v>
      </c>
      <c r="R53" s="20">
        <v>2</v>
      </c>
      <c r="S53" s="20">
        <v>0</v>
      </c>
      <c r="T53" s="20">
        <v>0</v>
      </c>
      <c r="U53" s="20">
        <v>0</v>
      </c>
      <c r="V53" s="20">
        <v>0</v>
      </c>
      <c r="W53" s="19">
        <v>0.13948449074074074</v>
      </c>
      <c r="X53" s="19">
        <f t="shared" si="6"/>
        <v>1.9844907407407242E-3</v>
      </c>
      <c r="Y53" s="20">
        <f t="shared" si="7"/>
        <v>308</v>
      </c>
      <c r="Z53" s="21">
        <f t="shared" si="8"/>
        <v>5.54930555555554E-3</v>
      </c>
    </row>
    <row r="54" spans="1:26" ht="12.95" customHeight="1">
      <c r="A54" s="22" t="s">
        <v>42</v>
      </c>
      <c r="B54" s="22" t="s">
        <v>61</v>
      </c>
      <c r="C54" s="22">
        <v>24</v>
      </c>
      <c r="D54" s="19">
        <v>0.13055555555555601</v>
      </c>
      <c r="E54" s="20">
        <v>0</v>
      </c>
      <c r="F54" s="20">
        <v>2</v>
      </c>
      <c r="G54" s="20">
        <v>50</v>
      </c>
      <c r="H54" s="20">
        <v>50</v>
      </c>
      <c r="I54" s="20">
        <v>50</v>
      </c>
      <c r="J54" s="20">
        <v>0</v>
      </c>
      <c r="K54" s="20">
        <v>50</v>
      </c>
      <c r="L54" s="20">
        <v>0</v>
      </c>
      <c r="M54" s="20">
        <v>0</v>
      </c>
      <c r="N54" s="20">
        <v>50</v>
      </c>
      <c r="O54" s="20">
        <v>50</v>
      </c>
      <c r="P54" s="20">
        <v>50</v>
      </c>
      <c r="Q54" s="20">
        <v>2</v>
      </c>
      <c r="R54" s="20">
        <v>2</v>
      </c>
      <c r="S54" s="20">
        <v>50</v>
      </c>
      <c r="T54" s="20">
        <v>0</v>
      </c>
      <c r="U54" s="20">
        <v>50</v>
      </c>
      <c r="V54" s="20">
        <v>2</v>
      </c>
      <c r="W54" s="19">
        <v>0.13548715277777779</v>
      </c>
      <c r="X54" s="19">
        <f t="shared" si="6"/>
        <v>4.9315972222217785E-3</v>
      </c>
      <c r="Y54" s="20">
        <f t="shared" si="7"/>
        <v>458</v>
      </c>
      <c r="Z54" s="21">
        <f t="shared" si="8"/>
        <v>1.0232523148147706E-2</v>
      </c>
    </row>
    <row r="55" spans="1:26" ht="12.95" customHeight="1">
      <c r="A55" s="70" t="s">
        <v>62</v>
      </c>
      <c r="B55" s="71"/>
      <c r="C55" s="71"/>
      <c r="D55" s="71"/>
      <c r="E55" s="71"/>
      <c r="F55" s="71"/>
      <c r="G55" s="71"/>
      <c r="H55" s="71"/>
      <c r="I55" s="71"/>
      <c r="J55" s="71"/>
      <c r="K55" s="71"/>
      <c r="L55" s="71"/>
      <c r="M55" s="71"/>
      <c r="N55" s="71"/>
      <c r="O55" s="71"/>
      <c r="P55" s="71"/>
      <c r="Q55" s="71"/>
      <c r="R55" s="71"/>
      <c r="S55" s="71"/>
      <c r="T55" s="71"/>
      <c r="U55" s="71"/>
      <c r="V55" s="71"/>
      <c r="W55" s="71"/>
      <c r="X55" s="71"/>
      <c r="Y55" s="71"/>
      <c r="Z55" s="72"/>
    </row>
    <row r="56" spans="1:26" ht="12.95" customHeight="1">
      <c r="A56" s="22" t="s">
        <v>63</v>
      </c>
      <c r="B56" s="22" t="s">
        <v>15</v>
      </c>
      <c r="C56" s="22">
        <v>48</v>
      </c>
      <c r="D56" s="19">
        <v>0.14652777777777801</v>
      </c>
      <c r="E56" s="20">
        <v>0</v>
      </c>
      <c r="F56" s="20">
        <v>0</v>
      </c>
      <c r="G56" s="20">
        <v>0</v>
      </c>
      <c r="H56" s="20">
        <v>0</v>
      </c>
      <c r="I56" s="20">
        <v>0</v>
      </c>
      <c r="J56" s="20">
        <v>0</v>
      </c>
      <c r="K56" s="20">
        <v>0</v>
      </c>
      <c r="L56" s="20">
        <v>0</v>
      </c>
      <c r="M56" s="20">
        <v>0</v>
      </c>
      <c r="N56" s="20">
        <v>0</v>
      </c>
      <c r="O56" s="20">
        <v>0</v>
      </c>
      <c r="P56" s="20">
        <v>0</v>
      </c>
      <c r="Q56" s="20">
        <v>0</v>
      </c>
      <c r="R56" s="20">
        <v>0</v>
      </c>
      <c r="S56" s="20">
        <v>2</v>
      </c>
      <c r="T56" s="20">
        <v>0</v>
      </c>
      <c r="U56" s="20">
        <v>2</v>
      </c>
      <c r="V56" s="20">
        <v>0</v>
      </c>
      <c r="W56" s="19">
        <v>0.14806319444444446</v>
      </c>
      <c r="X56" s="19">
        <f>W56-D56</f>
        <v>1.5354166666664559E-3</v>
      </c>
      <c r="Y56" s="20">
        <f>SUM(E56,F56,G56,H56,I56,J56,K56,L56,M56,N56,O56,P56,Q56,R56,S56,T56,U56,V56)</f>
        <v>4</v>
      </c>
      <c r="Z56" s="21">
        <f>X56+TIME(0,0,Y56)</f>
        <v>1.5817129629627522E-3</v>
      </c>
    </row>
    <row r="57" spans="1:26" ht="12.95" customHeight="1">
      <c r="A57" s="22" t="s">
        <v>63</v>
      </c>
      <c r="B57" s="22" t="s">
        <v>25</v>
      </c>
      <c r="C57" s="22">
        <v>47</v>
      </c>
      <c r="D57" s="19">
        <v>0.14583333333333301</v>
      </c>
      <c r="E57" s="20">
        <v>0</v>
      </c>
      <c r="F57" s="20">
        <v>0</v>
      </c>
      <c r="G57" s="20">
        <v>0</v>
      </c>
      <c r="H57" s="20">
        <v>0</v>
      </c>
      <c r="I57" s="20">
        <v>0</v>
      </c>
      <c r="J57" s="20">
        <v>0</v>
      </c>
      <c r="K57" s="20">
        <v>2</v>
      </c>
      <c r="L57" s="20">
        <v>2</v>
      </c>
      <c r="M57" s="20">
        <v>0</v>
      </c>
      <c r="N57" s="20">
        <v>0</v>
      </c>
      <c r="O57" s="20">
        <v>0</v>
      </c>
      <c r="P57" s="20">
        <v>2</v>
      </c>
      <c r="Q57" s="20">
        <v>0</v>
      </c>
      <c r="R57" s="20">
        <v>0</v>
      </c>
      <c r="S57" s="20">
        <v>0</v>
      </c>
      <c r="T57" s="20">
        <v>0</v>
      </c>
      <c r="U57" s="20">
        <v>0</v>
      </c>
      <c r="V57" s="20">
        <v>2</v>
      </c>
      <c r="W57" s="19">
        <v>0.14744814814814813</v>
      </c>
      <c r="X57" s="19">
        <f>W57-D57</f>
        <v>1.6148148148151242E-3</v>
      </c>
      <c r="Y57" s="20">
        <f>SUM(E57,F57,G57,H57,I57,J57,K57,L57,M57,N57,O57,P57,Q57,R57,S57,T57,U57,V57)</f>
        <v>8</v>
      </c>
      <c r="Z57" s="21">
        <f>X57+TIME(0,0,Y57)</f>
        <v>1.7074074074077169E-3</v>
      </c>
    </row>
    <row r="58" spans="1:26" ht="12.95" customHeight="1">
      <c r="A58" s="22" t="s">
        <v>63</v>
      </c>
      <c r="B58" s="22" t="s">
        <v>16</v>
      </c>
      <c r="C58" s="22">
        <v>49</v>
      </c>
      <c r="D58" s="19">
        <v>0.147222222222222</v>
      </c>
      <c r="E58" s="20">
        <v>2</v>
      </c>
      <c r="F58" s="20">
        <v>0</v>
      </c>
      <c r="G58" s="20">
        <v>0</v>
      </c>
      <c r="H58" s="20">
        <v>0</v>
      </c>
      <c r="I58" s="20">
        <v>0</v>
      </c>
      <c r="J58" s="20">
        <v>0</v>
      </c>
      <c r="K58" s="20">
        <v>0</v>
      </c>
      <c r="L58" s="20">
        <v>2</v>
      </c>
      <c r="M58" s="20">
        <v>0</v>
      </c>
      <c r="N58" s="20">
        <v>0</v>
      </c>
      <c r="O58" s="20">
        <v>2</v>
      </c>
      <c r="P58" s="20">
        <v>0</v>
      </c>
      <c r="Q58" s="20">
        <v>0</v>
      </c>
      <c r="R58" s="20">
        <v>0</v>
      </c>
      <c r="S58" s="20">
        <v>0</v>
      </c>
      <c r="T58" s="20">
        <v>2</v>
      </c>
      <c r="U58" s="20">
        <v>2</v>
      </c>
      <c r="V58" s="20">
        <v>0</v>
      </c>
      <c r="W58" s="19">
        <v>0.15028101851851852</v>
      </c>
      <c r="X58" s="19">
        <f>W58-D58</f>
        <v>3.0587962962965176E-3</v>
      </c>
      <c r="Y58" s="20">
        <f>SUM(E58,F58,G58,H58,I58,J58,K58,L58,M58,N58,O58,P58,Q58,R58,S58,T58,U58,V58)</f>
        <v>10</v>
      </c>
      <c r="Z58" s="21">
        <f>X58+TIME(0,0,Y58)</f>
        <v>3.1745370370372585E-3</v>
      </c>
    </row>
    <row r="59" spans="1:26" ht="12.95" customHeight="1">
      <c r="A59" s="70" t="s">
        <v>64</v>
      </c>
      <c r="B59" s="71"/>
      <c r="C59" s="71"/>
      <c r="D59" s="71"/>
      <c r="E59" s="71"/>
      <c r="F59" s="71"/>
      <c r="G59" s="71"/>
      <c r="H59" s="71"/>
      <c r="I59" s="71"/>
      <c r="J59" s="71"/>
      <c r="K59" s="71"/>
      <c r="L59" s="71"/>
      <c r="M59" s="71"/>
      <c r="N59" s="71"/>
      <c r="O59" s="71"/>
      <c r="P59" s="71"/>
      <c r="Q59" s="71"/>
      <c r="R59" s="71"/>
      <c r="S59" s="71"/>
      <c r="T59" s="71"/>
      <c r="U59" s="71"/>
      <c r="V59" s="71"/>
      <c r="W59" s="71"/>
      <c r="X59" s="71"/>
      <c r="Y59" s="71"/>
      <c r="Z59" s="72"/>
    </row>
    <row r="60" spans="1:26" ht="29.25" customHeight="1">
      <c r="A60" s="22" t="s">
        <v>65</v>
      </c>
      <c r="B60" s="25" t="s">
        <v>66</v>
      </c>
      <c r="C60" s="22">
        <v>50</v>
      </c>
      <c r="D60" s="19">
        <v>0.147916666666667</v>
      </c>
      <c r="E60" s="20">
        <v>0</v>
      </c>
      <c r="F60" s="20">
        <v>0</v>
      </c>
      <c r="G60" s="20">
        <v>0</v>
      </c>
      <c r="H60" s="20">
        <v>2</v>
      </c>
      <c r="I60" s="20">
        <v>0</v>
      </c>
      <c r="J60" s="20">
        <v>0</v>
      </c>
      <c r="K60" s="20">
        <v>2</v>
      </c>
      <c r="L60" s="20">
        <v>2</v>
      </c>
      <c r="M60" s="20">
        <v>0</v>
      </c>
      <c r="N60" s="20">
        <v>2</v>
      </c>
      <c r="O60" s="20">
        <v>2</v>
      </c>
      <c r="P60" s="20">
        <v>0</v>
      </c>
      <c r="Q60" s="20">
        <v>2</v>
      </c>
      <c r="R60" s="20">
        <v>2</v>
      </c>
      <c r="S60" s="20">
        <v>0</v>
      </c>
      <c r="T60" s="20">
        <v>0</v>
      </c>
      <c r="U60" s="20">
        <v>0</v>
      </c>
      <c r="V60" s="20">
        <v>0</v>
      </c>
      <c r="W60" s="19">
        <v>0.15105405092592591</v>
      </c>
      <c r="X60" s="19">
        <f>W60-D60</f>
        <v>3.137384259258913E-3</v>
      </c>
      <c r="Y60" s="20">
        <f>SUM(E60,F60,G60,H60,I60,J60,K60,L60,M60,N60,O60,P60,Q60,R60,S60,T60,U60,V60)</f>
        <v>14</v>
      </c>
      <c r="Z60" s="21">
        <f>X60+TIME(0,0,Y60)</f>
        <v>3.2994212962959499E-3</v>
      </c>
    </row>
    <row r="61" spans="1:26" ht="41.25" customHeight="1">
      <c r="A61" s="22" t="s">
        <v>65</v>
      </c>
      <c r="B61" s="25" t="s">
        <v>68</v>
      </c>
      <c r="C61" s="22">
        <v>51</v>
      </c>
      <c r="D61" s="19">
        <v>0.14930555555555555</v>
      </c>
      <c r="E61" s="20">
        <v>0</v>
      </c>
      <c r="F61" s="20">
        <v>0</v>
      </c>
      <c r="G61" s="20">
        <v>0</v>
      </c>
      <c r="H61" s="20">
        <v>2</v>
      </c>
      <c r="I61" s="20">
        <v>0</v>
      </c>
      <c r="J61" s="20">
        <v>2</v>
      </c>
      <c r="K61" s="20">
        <v>2</v>
      </c>
      <c r="L61" s="20">
        <v>2</v>
      </c>
      <c r="M61" s="20">
        <v>2</v>
      </c>
      <c r="N61" s="20">
        <v>2</v>
      </c>
      <c r="O61" s="20">
        <v>2</v>
      </c>
      <c r="P61" s="20">
        <v>0</v>
      </c>
      <c r="Q61" s="20">
        <v>2</v>
      </c>
      <c r="R61" s="20">
        <v>0</v>
      </c>
      <c r="S61" s="20">
        <v>0</v>
      </c>
      <c r="T61" s="20">
        <v>2</v>
      </c>
      <c r="U61" s="20">
        <v>2</v>
      </c>
      <c r="V61" s="20">
        <v>0</v>
      </c>
      <c r="W61" s="19">
        <v>0.152640625</v>
      </c>
      <c r="X61" s="19">
        <f>W61-D61</f>
        <v>3.3350694444444495E-3</v>
      </c>
      <c r="Y61" s="20">
        <f>SUM(E61,F61,G61,H61,I61,J61,K61,L61,M61,N61,O61,P61,Q61,R61,S61,T61,U61,V61)</f>
        <v>20</v>
      </c>
      <c r="Z61" s="21">
        <f>X61+TIME(0,0,Y61)</f>
        <v>3.5665509259259309E-3</v>
      </c>
    </row>
    <row r="62" spans="1:26" ht="42" customHeight="1">
      <c r="A62" s="22" t="s">
        <v>65</v>
      </c>
      <c r="B62" s="25" t="s">
        <v>67</v>
      </c>
      <c r="C62" s="22">
        <v>52</v>
      </c>
      <c r="D62" s="19">
        <v>0.14861111111111111</v>
      </c>
      <c r="E62" s="20">
        <v>2</v>
      </c>
      <c r="F62" s="20">
        <v>0</v>
      </c>
      <c r="G62" s="20">
        <v>0</v>
      </c>
      <c r="H62" s="20">
        <v>50</v>
      </c>
      <c r="I62" s="20">
        <v>0</v>
      </c>
      <c r="J62" s="20">
        <v>2</v>
      </c>
      <c r="K62" s="20">
        <v>0</v>
      </c>
      <c r="L62" s="20">
        <v>2</v>
      </c>
      <c r="M62" s="20">
        <v>0</v>
      </c>
      <c r="N62" s="20">
        <v>2</v>
      </c>
      <c r="O62" s="20">
        <v>0</v>
      </c>
      <c r="P62" s="20">
        <v>2</v>
      </c>
      <c r="Q62" s="20">
        <v>0</v>
      </c>
      <c r="R62" s="20">
        <v>2</v>
      </c>
      <c r="S62" s="20">
        <v>0</v>
      </c>
      <c r="T62" s="20">
        <v>2</v>
      </c>
      <c r="U62" s="20">
        <v>2</v>
      </c>
      <c r="V62" s="20">
        <v>50</v>
      </c>
      <c r="W62" s="19">
        <v>0.15185509259259258</v>
      </c>
      <c r="X62" s="19">
        <f>W62-D62</f>
        <v>3.2439814814814727E-3</v>
      </c>
      <c r="Y62" s="20">
        <f>SUM(E62,F62,G62,H62,I62,J62,K62,L62,M62,N62,O62,P62,Q62,R62,S62,T62,U62,V62)</f>
        <v>116</v>
      </c>
      <c r="Z62" s="21">
        <f>X62+TIME(0,0,Y62)</f>
        <v>4.586574074074065E-3</v>
      </c>
    </row>
    <row r="64" spans="1:26">
      <c r="B64" t="s">
        <v>69</v>
      </c>
      <c r="E64" t="s">
        <v>125</v>
      </c>
    </row>
    <row r="66" spans="2:5">
      <c r="B66" t="s">
        <v>70</v>
      </c>
      <c r="E66" t="s">
        <v>71</v>
      </c>
    </row>
  </sheetData>
  <mergeCells count="6">
    <mergeCell ref="A59:Z59"/>
    <mergeCell ref="E5:V5"/>
    <mergeCell ref="A7:Z7"/>
    <mergeCell ref="A17:Z17"/>
    <mergeCell ref="A29:Z29"/>
    <mergeCell ref="A55:Z55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G73"/>
  <sheetViews>
    <sheetView tabSelected="1" workbookViewId="0">
      <selection activeCell="P13" sqref="P13"/>
    </sheetView>
  </sheetViews>
  <sheetFormatPr defaultRowHeight="15"/>
  <cols>
    <col min="1" max="1" width="6.28515625" customWidth="1"/>
    <col min="2" max="2" width="18" customWidth="1"/>
    <col min="3" max="3" width="3.85546875" customWidth="1"/>
    <col min="4" max="4" width="5" customWidth="1"/>
    <col min="5" max="5" width="4.5703125" customWidth="1"/>
    <col min="6" max="6" width="9.140625" customWidth="1"/>
    <col min="7" max="7" width="7.42578125" customWidth="1"/>
    <col min="8" max="8" width="20.28515625" customWidth="1"/>
    <col min="9" max="9" width="7.28515625" customWidth="1"/>
    <col min="10" max="10" width="7.140625" customWidth="1"/>
    <col min="11" max="11" width="8.28515625" customWidth="1"/>
    <col min="12" max="12" width="7" customWidth="1"/>
    <col min="13" max="13" width="6.140625" customWidth="1"/>
    <col min="14" max="14" width="7.140625" customWidth="1"/>
    <col min="15" max="15" width="6.85546875" customWidth="1"/>
    <col min="16" max="16" width="6.5703125" customWidth="1"/>
  </cols>
  <sheetData>
    <row r="1" spans="1:33" ht="15.75" customHeight="1">
      <c r="B1" s="83" t="s">
        <v>127</v>
      </c>
      <c r="C1" s="83"/>
      <c r="D1" s="83"/>
      <c r="E1" s="83"/>
      <c r="F1" s="83"/>
      <c r="G1" s="83"/>
      <c r="H1" s="83"/>
      <c r="I1" s="83"/>
      <c r="J1" s="83"/>
      <c r="K1" s="83"/>
      <c r="L1" s="83"/>
    </row>
    <row r="2" spans="1:33" ht="15.75" customHeight="1">
      <c r="A2" s="26"/>
      <c r="B2" s="58"/>
      <c r="C2" s="58"/>
      <c r="D2" s="58"/>
      <c r="E2" s="59" t="s">
        <v>128</v>
      </c>
      <c r="F2" s="59"/>
      <c r="G2" s="59"/>
      <c r="H2" s="59"/>
      <c r="I2" s="58"/>
      <c r="J2" s="58"/>
      <c r="K2" s="58"/>
      <c r="L2" s="58"/>
      <c r="M2" s="26"/>
      <c r="N2" s="26"/>
      <c r="O2" s="26"/>
    </row>
    <row r="3" spans="1:33" ht="16.5" customHeight="1">
      <c r="A3" s="26"/>
      <c r="B3" s="58"/>
      <c r="C3" s="58"/>
      <c r="D3" s="59" t="s">
        <v>129</v>
      </c>
      <c r="E3" s="59"/>
      <c r="F3" s="59"/>
      <c r="G3" s="59"/>
      <c r="H3" s="59"/>
      <c r="I3" s="59"/>
      <c r="J3" s="58"/>
      <c r="K3" s="58"/>
      <c r="L3" s="58"/>
      <c r="M3" s="26"/>
      <c r="N3" s="26"/>
      <c r="O3" s="26"/>
      <c r="AG3" t="s">
        <v>74</v>
      </c>
    </row>
    <row r="4" spans="1:33" ht="16.5" customHeight="1">
      <c r="A4" s="26"/>
      <c r="B4" s="80" t="s">
        <v>130</v>
      </c>
      <c r="C4" s="80"/>
      <c r="D4" s="80"/>
      <c r="E4" s="57"/>
      <c r="F4" s="57"/>
      <c r="G4" s="57"/>
      <c r="H4" s="57"/>
      <c r="I4" s="57"/>
      <c r="J4" s="26"/>
      <c r="K4" s="79" t="s">
        <v>134</v>
      </c>
      <c r="L4" s="79"/>
      <c r="M4" s="79"/>
      <c r="N4" s="26"/>
      <c r="O4" s="26"/>
    </row>
    <row r="5" spans="1:33" ht="16.5" customHeight="1">
      <c r="A5" s="26"/>
      <c r="B5" s="80"/>
      <c r="C5" s="80"/>
      <c r="D5" s="80"/>
      <c r="E5" s="57"/>
      <c r="F5" s="57"/>
      <c r="G5" s="57"/>
      <c r="H5" s="57"/>
      <c r="I5" s="57"/>
      <c r="J5" s="26"/>
      <c r="K5" s="26"/>
      <c r="L5" s="26"/>
      <c r="M5" s="26"/>
      <c r="N5" s="26"/>
      <c r="O5" s="26"/>
    </row>
    <row r="6" spans="1:33" ht="16.5" customHeight="1">
      <c r="A6" s="26"/>
      <c r="B6" s="80" t="s">
        <v>131</v>
      </c>
      <c r="C6" s="80"/>
      <c r="D6" s="80"/>
      <c r="E6" s="57"/>
      <c r="F6" s="57"/>
      <c r="G6" s="57"/>
      <c r="H6" s="57"/>
      <c r="I6" s="57"/>
      <c r="J6" s="26"/>
      <c r="K6" s="26"/>
      <c r="L6" s="26"/>
      <c r="M6" s="26"/>
      <c r="N6" s="26"/>
      <c r="O6" s="26"/>
    </row>
    <row r="7" spans="1:33" ht="16.5" customHeight="1">
      <c r="A7" s="26"/>
      <c r="B7" s="80"/>
      <c r="C7" s="80"/>
      <c r="D7" s="80"/>
      <c r="E7" s="57"/>
      <c r="F7" s="57"/>
      <c r="G7" s="57"/>
      <c r="H7" s="57"/>
      <c r="I7" s="57"/>
      <c r="J7" s="26"/>
      <c r="K7" s="26"/>
      <c r="L7" s="26"/>
      <c r="M7" s="26"/>
      <c r="N7" s="26"/>
      <c r="O7" s="26"/>
    </row>
    <row r="8" spans="1:33" ht="16.5" customHeight="1">
      <c r="A8" s="26"/>
      <c r="B8" s="79" t="s">
        <v>132</v>
      </c>
      <c r="C8" s="79"/>
      <c r="D8" s="79"/>
      <c r="E8" s="57"/>
      <c r="F8" s="57"/>
      <c r="G8" s="57"/>
      <c r="H8" s="57"/>
      <c r="I8" s="57"/>
      <c r="J8" s="26"/>
      <c r="K8" s="26"/>
      <c r="L8" s="26"/>
      <c r="M8" s="26"/>
      <c r="N8" s="26"/>
      <c r="O8" s="26"/>
    </row>
    <row r="9" spans="1:33">
      <c r="A9" s="26"/>
      <c r="B9" s="81" t="s">
        <v>133</v>
      </c>
      <c r="C9" s="81"/>
      <c r="D9" s="81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33">
      <c r="A10" s="26"/>
      <c r="B10" s="82"/>
      <c r="C10" s="82"/>
      <c r="D10" s="82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  <row r="11" spans="1:33" ht="42.75" customHeight="1">
      <c r="A11" s="25" t="s">
        <v>76</v>
      </c>
      <c r="B11" s="45" t="s">
        <v>5</v>
      </c>
      <c r="C11" s="25" t="s">
        <v>6</v>
      </c>
      <c r="D11" s="25" t="s">
        <v>77</v>
      </c>
      <c r="E11" s="25" t="s">
        <v>78</v>
      </c>
      <c r="F11" s="45" t="s">
        <v>79</v>
      </c>
      <c r="G11" s="45" t="s">
        <v>80</v>
      </c>
      <c r="H11" s="45" t="s">
        <v>81</v>
      </c>
      <c r="I11" s="25" t="s">
        <v>82</v>
      </c>
      <c r="J11" s="25" t="s">
        <v>83</v>
      </c>
      <c r="K11" s="25" t="s">
        <v>84</v>
      </c>
      <c r="L11" s="25" t="s">
        <v>85</v>
      </c>
      <c r="M11" s="25" t="s">
        <v>86</v>
      </c>
      <c r="N11" s="25" t="s">
        <v>87</v>
      </c>
      <c r="O11" s="27" t="s">
        <v>88</v>
      </c>
      <c r="P11" s="51" t="s">
        <v>126</v>
      </c>
      <c r="Q11" s="28"/>
    </row>
    <row r="12" spans="1:33">
      <c r="A12" s="84" t="s">
        <v>13</v>
      </c>
      <c r="B12" s="85"/>
      <c r="C12" s="85"/>
      <c r="D12" s="85"/>
      <c r="E12" s="85"/>
      <c r="F12" s="85"/>
      <c r="G12" s="85"/>
      <c r="H12" s="85"/>
      <c r="I12" s="85"/>
      <c r="J12" s="85"/>
      <c r="K12" s="85"/>
      <c r="L12" s="85"/>
      <c r="M12" s="85"/>
      <c r="N12" s="85"/>
      <c r="O12" s="86"/>
      <c r="P12" s="54"/>
    </row>
    <row r="13" spans="1:33" ht="38.25">
      <c r="A13" s="45">
        <v>1</v>
      </c>
      <c r="B13" s="50" t="s">
        <v>25</v>
      </c>
      <c r="C13" s="18">
        <v>7</v>
      </c>
      <c r="D13" s="18">
        <v>2004</v>
      </c>
      <c r="E13" s="18">
        <v>3</v>
      </c>
      <c r="F13" s="18" t="s">
        <v>89</v>
      </c>
      <c r="G13" s="18" t="s">
        <v>90</v>
      </c>
      <c r="H13" s="24" t="s">
        <v>91</v>
      </c>
      <c r="I13" s="18" t="s">
        <v>27</v>
      </c>
      <c r="J13" s="18" t="s">
        <v>27</v>
      </c>
      <c r="K13" s="18" t="s">
        <v>27</v>
      </c>
      <c r="L13" s="47">
        <v>9.39583333333327E-4</v>
      </c>
      <c r="M13" s="29">
        <v>10</v>
      </c>
      <c r="N13" s="47">
        <v>1.0553240740740677E-3</v>
      </c>
      <c r="O13" s="47">
        <f>MIN(K13,N13)</f>
        <v>1.0553240740740677E-3</v>
      </c>
      <c r="P13" s="55">
        <f>IF(AND(ISNUMBER(O13)),(O13-O$13)/O$13*100,"")</f>
        <v>0</v>
      </c>
    </row>
    <row r="14" spans="1:33" ht="38.25">
      <c r="A14" s="45">
        <v>2</v>
      </c>
      <c r="B14" s="50" t="s">
        <v>15</v>
      </c>
      <c r="C14" s="45">
        <v>9</v>
      </c>
      <c r="D14" s="50">
        <v>2003</v>
      </c>
      <c r="E14" s="50">
        <v>1</v>
      </c>
      <c r="F14" s="18" t="s">
        <v>89</v>
      </c>
      <c r="G14" s="18" t="s">
        <v>90</v>
      </c>
      <c r="H14" s="24" t="s">
        <v>92</v>
      </c>
      <c r="I14" s="47">
        <v>1.318402777777769E-3</v>
      </c>
      <c r="J14" s="46">
        <v>4</v>
      </c>
      <c r="K14" s="47">
        <v>1.3646990740740653E-3</v>
      </c>
      <c r="L14" s="47">
        <v>1.2850694444443422E-3</v>
      </c>
      <c r="M14" s="29">
        <v>4</v>
      </c>
      <c r="N14" s="47">
        <v>1.3313657407406385E-3</v>
      </c>
      <c r="O14" s="47">
        <f t="shared" ref="O14:O20" si="0">MIN(K14,N14)</f>
        <v>1.3313657407406385E-3</v>
      </c>
      <c r="P14" s="55">
        <f t="shared" ref="P14:P20" si="1">IF(AND(ISNUMBER(O14)),(O14-O$13)/O$13*100,"")</f>
        <v>26.157051985075519</v>
      </c>
    </row>
    <row r="15" spans="1:33" ht="38.25">
      <c r="A15" s="45">
        <v>3</v>
      </c>
      <c r="B15" s="45" t="s">
        <v>16</v>
      </c>
      <c r="C15" s="45">
        <v>8</v>
      </c>
      <c r="D15" s="45">
        <v>2004</v>
      </c>
      <c r="E15" s="45">
        <v>3</v>
      </c>
      <c r="F15" s="18" t="s">
        <v>89</v>
      </c>
      <c r="G15" s="18" t="s">
        <v>90</v>
      </c>
      <c r="H15" s="24" t="s">
        <v>92</v>
      </c>
      <c r="I15" s="47">
        <v>1.4467592592593143E-3</v>
      </c>
      <c r="J15" s="46">
        <v>6</v>
      </c>
      <c r="K15" s="47">
        <v>1.5162037037037587E-3</v>
      </c>
      <c r="L15" s="47">
        <v>1.4365740740740623E-3</v>
      </c>
      <c r="M15" s="29">
        <v>12</v>
      </c>
      <c r="N15" s="47">
        <v>1.5754629629629513E-3</v>
      </c>
      <c r="O15" s="47">
        <f t="shared" si="0"/>
        <v>1.5162037037037587E-3</v>
      </c>
      <c r="P15" s="55">
        <f t="shared" si="1"/>
        <v>43.671857863572654</v>
      </c>
    </row>
    <row r="16" spans="1:33" ht="38.25">
      <c r="A16" s="45">
        <v>4</v>
      </c>
      <c r="B16" s="45" t="s">
        <v>17</v>
      </c>
      <c r="C16" s="45">
        <v>2</v>
      </c>
      <c r="D16" s="45">
        <v>2004</v>
      </c>
      <c r="E16" s="45" t="s">
        <v>93</v>
      </c>
      <c r="F16" s="18" t="s">
        <v>89</v>
      </c>
      <c r="G16" s="18" t="s">
        <v>90</v>
      </c>
      <c r="H16" s="24" t="s">
        <v>92</v>
      </c>
      <c r="I16" s="47">
        <v>1.9907407407407374E-3</v>
      </c>
      <c r="J16" s="46">
        <v>18</v>
      </c>
      <c r="K16" s="47">
        <v>2.1990740740740707E-3</v>
      </c>
      <c r="L16" s="47">
        <v>2.1099537037037042E-3</v>
      </c>
      <c r="M16" s="29">
        <v>12</v>
      </c>
      <c r="N16" s="47">
        <v>2.2488425925925931E-3</v>
      </c>
      <c r="O16" s="47">
        <f t="shared" si="0"/>
        <v>2.1990740740740707E-3</v>
      </c>
      <c r="P16" s="55">
        <f t="shared" si="1"/>
        <v>108.3790304891433</v>
      </c>
    </row>
    <row r="17" spans="1:16" ht="38.25">
      <c r="A17" s="45">
        <v>5</v>
      </c>
      <c r="B17" s="45" t="s">
        <v>20</v>
      </c>
      <c r="C17" s="45">
        <v>4</v>
      </c>
      <c r="D17" s="45">
        <v>2004</v>
      </c>
      <c r="E17" s="45" t="s">
        <v>93</v>
      </c>
      <c r="F17" s="18" t="s">
        <v>89</v>
      </c>
      <c r="G17" s="18" t="s">
        <v>90</v>
      </c>
      <c r="H17" s="25" t="s">
        <v>94</v>
      </c>
      <c r="I17" s="48">
        <v>2.4537037037037079E-3</v>
      </c>
      <c r="J17" s="46">
        <v>70</v>
      </c>
      <c r="K17" s="47">
        <v>3.263888888888893E-3</v>
      </c>
      <c r="L17" s="47">
        <v>2.2355324074074118E-3</v>
      </c>
      <c r="M17" s="29">
        <v>6</v>
      </c>
      <c r="N17" s="47">
        <v>2.3049768518518562E-3</v>
      </c>
      <c r="O17" s="47">
        <f t="shared" si="0"/>
        <v>2.3049768518518562E-3</v>
      </c>
      <c r="P17" s="55">
        <f t="shared" si="1"/>
        <v>118.41412590480542</v>
      </c>
    </row>
    <row r="18" spans="1:16" ht="38.25">
      <c r="A18" s="45">
        <v>6</v>
      </c>
      <c r="B18" s="45" t="s">
        <v>18</v>
      </c>
      <c r="C18" s="45">
        <v>5</v>
      </c>
      <c r="D18" s="45">
        <v>2006</v>
      </c>
      <c r="E18" s="45" t="s">
        <v>93</v>
      </c>
      <c r="F18" s="18" t="s">
        <v>89</v>
      </c>
      <c r="G18" s="18" t="s">
        <v>90</v>
      </c>
      <c r="H18" s="25" t="s">
        <v>94</v>
      </c>
      <c r="I18" s="48">
        <v>2.7229166666666443E-3</v>
      </c>
      <c r="J18" s="46">
        <v>6</v>
      </c>
      <c r="K18" s="47">
        <v>2.7923611111110888E-3</v>
      </c>
      <c r="L18" s="47">
        <v>2.5826388888889051E-3</v>
      </c>
      <c r="M18" s="29">
        <v>8</v>
      </c>
      <c r="N18" s="47">
        <v>2.6752314814814976E-3</v>
      </c>
      <c r="O18" s="47">
        <f t="shared" si="0"/>
        <v>2.6752314814814976E-3</v>
      </c>
      <c r="P18" s="55">
        <f t="shared" si="1"/>
        <v>153.49857424874182</v>
      </c>
    </row>
    <row r="19" spans="1:16" ht="38.25">
      <c r="A19" s="45">
        <v>7</v>
      </c>
      <c r="B19" s="45" t="s">
        <v>19</v>
      </c>
      <c r="C19" s="45">
        <v>6</v>
      </c>
      <c r="D19" s="45">
        <v>2006</v>
      </c>
      <c r="E19" s="45" t="s">
        <v>95</v>
      </c>
      <c r="F19" s="18" t="s">
        <v>89</v>
      </c>
      <c r="G19" s="18" t="s">
        <v>90</v>
      </c>
      <c r="H19" s="25" t="s">
        <v>94</v>
      </c>
      <c r="I19" s="47">
        <v>2.310185185185179E-3</v>
      </c>
      <c r="J19" s="45">
        <v>62</v>
      </c>
      <c r="K19" s="47">
        <v>3.0277777777777716E-3</v>
      </c>
      <c r="L19" s="47">
        <v>2.2238425925927008E-3</v>
      </c>
      <c r="M19" s="29">
        <v>112</v>
      </c>
      <c r="N19" s="47">
        <v>3.520138888888997E-3</v>
      </c>
      <c r="O19" s="47">
        <f t="shared" si="0"/>
        <v>3.0277777777777716E-3</v>
      </c>
      <c r="P19" s="55">
        <f t="shared" si="1"/>
        <v>186.90502303136768</v>
      </c>
    </row>
    <row r="20" spans="1:16" ht="38.25">
      <c r="A20" s="45">
        <v>8</v>
      </c>
      <c r="B20" s="45" t="s">
        <v>21</v>
      </c>
      <c r="C20" s="45">
        <v>1</v>
      </c>
      <c r="D20" s="45">
        <v>2006</v>
      </c>
      <c r="E20" s="45" t="s">
        <v>96</v>
      </c>
      <c r="F20" s="18" t="s">
        <v>89</v>
      </c>
      <c r="G20" s="18" t="s">
        <v>90</v>
      </c>
      <c r="H20" s="25" t="s">
        <v>97</v>
      </c>
      <c r="I20" s="47">
        <v>1.5943287037036985E-3</v>
      </c>
      <c r="J20" s="45">
        <v>462</v>
      </c>
      <c r="K20" s="47">
        <v>6.9415509259259205E-3</v>
      </c>
      <c r="L20" s="47">
        <v>2.3013888888888945E-3</v>
      </c>
      <c r="M20" s="29">
        <v>362</v>
      </c>
      <c r="N20" s="47">
        <v>6.4912037037037091E-3</v>
      </c>
      <c r="O20" s="47">
        <f t="shared" si="0"/>
        <v>6.4912037037037091E-3</v>
      </c>
      <c r="P20" s="55">
        <f t="shared" si="1"/>
        <v>515.09102873437587</v>
      </c>
    </row>
    <row r="21" spans="1:16" ht="38.25">
      <c r="A21" s="45"/>
      <c r="B21" s="18" t="s">
        <v>22</v>
      </c>
      <c r="C21" s="18">
        <v>3</v>
      </c>
      <c r="D21" s="18">
        <v>2005</v>
      </c>
      <c r="E21" s="18" t="s">
        <v>98</v>
      </c>
      <c r="F21" s="18" t="s">
        <v>89</v>
      </c>
      <c r="G21" s="18" t="s">
        <v>90</v>
      </c>
      <c r="H21" s="18" t="s">
        <v>99</v>
      </c>
      <c r="I21" s="31" t="s">
        <v>24</v>
      </c>
      <c r="J21" s="31" t="s">
        <v>24</v>
      </c>
      <c r="K21" s="47" t="s">
        <v>23</v>
      </c>
      <c r="L21" s="31" t="s">
        <v>24</v>
      </c>
      <c r="M21" s="31" t="s">
        <v>24</v>
      </c>
      <c r="N21" s="31" t="s">
        <v>24</v>
      </c>
      <c r="O21" s="31" t="s">
        <v>24</v>
      </c>
      <c r="P21" s="56" t="str">
        <f t="shared" ref="P21" si="2">IF(AND(ISNUMBER(O21)),(O21-O$13)/O$13*100,"")</f>
        <v/>
      </c>
    </row>
    <row r="22" spans="1:16" ht="15.75" customHeight="1">
      <c r="A22" s="84" t="s">
        <v>28</v>
      </c>
      <c r="B22" s="85"/>
      <c r="C22" s="85"/>
      <c r="D22" s="85"/>
      <c r="E22" s="85"/>
      <c r="F22" s="85"/>
      <c r="G22" s="85"/>
      <c r="H22" s="85"/>
      <c r="I22" s="85"/>
      <c r="J22" s="85"/>
      <c r="K22" s="85"/>
      <c r="L22" s="85"/>
      <c r="M22" s="85"/>
      <c r="N22" s="85"/>
      <c r="O22" s="86"/>
      <c r="P22" s="54"/>
    </row>
    <row r="23" spans="1:16" ht="38.25">
      <c r="A23" s="45">
        <v>1</v>
      </c>
      <c r="B23" s="45" t="s">
        <v>30</v>
      </c>
      <c r="C23" s="50">
        <v>20</v>
      </c>
      <c r="D23" s="45">
        <v>2003</v>
      </c>
      <c r="E23" s="45" t="s">
        <v>100</v>
      </c>
      <c r="F23" s="24" t="s">
        <v>89</v>
      </c>
      <c r="G23" s="24" t="s">
        <v>90</v>
      </c>
      <c r="H23" s="25" t="s">
        <v>101</v>
      </c>
      <c r="I23" s="49">
        <v>1.1703703703707519E-3</v>
      </c>
      <c r="J23" s="50">
        <v>0</v>
      </c>
      <c r="K23" s="47">
        <v>1.1703703703707519E-3</v>
      </c>
      <c r="L23" s="47">
        <v>1.1428240740738727E-3</v>
      </c>
      <c r="M23" s="29">
        <v>8</v>
      </c>
      <c r="N23" s="30">
        <v>101.46</v>
      </c>
      <c r="O23" s="47">
        <f t="shared" ref="O23:O33" si="3">MIN(K23,N23)</f>
        <v>1.1703703703707519E-3</v>
      </c>
      <c r="P23" s="55">
        <f>IF(AND(ISNUMBER(O23)),(O23-O$23)/O$23*100,"")</f>
        <v>0</v>
      </c>
    </row>
    <row r="24" spans="1:16" ht="38.25">
      <c r="A24" s="45">
        <v>2</v>
      </c>
      <c r="B24" s="45" t="s">
        <v>31</v>
      </c>
      <c r="C24" s="50">
        <v>18</v>
      </c>
      <c r="D24" s="45">
        <v>2003</v>
      </c>
      <c r="E24" s="45">
        <v>2</v>
      </c>
      <c r="F24" s="24" t="s">
        <v>89</v>
      </c>
      <c r="G24" s="24" t="s">
        <v>90</v>
      </c>
      <c r="H24" s="25" t="s">
        <v>91</v>
      </c>
      <c r="I24" s="49">
        <v>1.2590277777780601E-3</v>
      </c>
      <c r="J24" s="50">
        <v>4</v>
      </c>
      <c r="K24" s="47">
        <v>1.3053240740743563E-3</v>
      </c>
      <c r="L24" s="47">
        <v>1.2840277777777798E-3</v>
      </c>
      <c r="M24" s="29">
        <v>0</v>
      </c>
      <c r="N24" s="47">
        <v>1.2840277777777798E-3</v>
      </c>
      <c r="O24" s="47">
        <f t="shared" si="3"/>
        <v>1.2840277777777798E-3</v>
      </c>
      <c r="P24" s="55">
        <f t="shared" ref="P24:P33" si="4">IF(AND(ISNUMBER(O24)),(O24-O$23)/O$23*100,"")</f>
        <v>9.7112341771795982</v>
      </c>
    </row>
    <row r="25" spans="1:16" ht="38.25">
      <c r="A25" s="45">
        <v>3</v>
      </c>
      <c r="B25" s="45" t="s">
        <v>32</v>
      </c>
      <c r="C25" s="50">
        <v>19</v>
      </c>
      <c r="D25" s="45">
        <v>2003</v>
      </c>
      <c r="E25" s="45">
        <v>2</v>
      </c>
      <c r="F25" s="24" t="s">
        <v>89</v>
      </c>
      <c r="G25" s="24" t="s">
        <v>90</v>
      </c>
      <c r="H25" s="25" t="s">
        <v>91</v>
      </c>
      <c r="I25" s="49">
        <v>1.2578703703707006E-3</v>
      </c>
      <c r="J25" s="50">
        <v>6</v>
      </c>
      <c r="K25" s="47">
        <v>1.3273148148151451E-3</v>
      </c>
      <c r="L25" s="47">
        <v>1.2842592592592628E-3</v>
      </c>
      <c r="M25" s="29">
        <v>2</v>
      </c>
      <c r="N25" s="47">
        <v>1.307407407407411E-3</v>
      </c>
      <c r="O25" s="47">
        <f t="shared" si="3"/>
        <v>1.307407407407411E-3</v>
      </c>
      <c r="P25" s="55">
        <f t="shared" si="4"/>
        <v>11.708860759457563</v>
      </c>
    </row>
    <row r="26" spans="1:16" ht="38.25">
      <c r="A26" s="45">
        <v>4</v>
      </c>
      <c r="B26" s="50" t="s">
        <v>33</v>
      </c>
      <c r="C26" s="50">
        <v>17</v>
      </c>
      <c r="D26" s="50">
        <v>2003</v>
      </c>
      <c r="E26" s="50">
        <v>1</v>
      </c>
      <c r="F26" s="24" t="s">
        <v>89</v>
      </c>
      <c r="G26" s="24" t="s">
        <v>90</v>
      </c>
      <c r="H26" s="24" t="s">
        <v>91</v>
      </c>
      <c r="I26" s="49">
        <v>1.3666666666669047E-3</v>
      </c>
      <c r="J26" s="50">
        <v>8</v>
      </c>
      <c r="K26" s="47">
        <v>1.4592592592594974E-3</v>
      </c>
      <c r="L26" s="47">
        <v>1.3995370370370186E-3</v>
      </c>
      <c r="M26" s="29">
        <v>2</v>
      </c>
      <c r="N26" s="47">
        <v>1.4226851851851668E-3</v>
      </c>
      <c r="O26" s="47">
        <f t="shared" si="3"/>
        <v>1.4226851851851668E-3</v>
      </c>
      <c r="P26" s="55">
        <f t="shared" si="4"/>
        <v>21.558544303756275</v>
      </c>
    </row>
    <row r="27" spans="1:16" ht="38.25">
      <c r="A27" s="45">
        <v>5</v>
      </c>
      <c r="B27" s="50" t="s">
        <v>34</v>
      </c>
      <c r="C27" s="50">
        <v>14</v>
      </c>
      <c r="D27" s="50">
        <v>2004</v>
      </c>
      <c r="E27" s="50" t="s">
        <v>93</v>
      </c>
      <c r="F27" s="24" t="s">
        <v>89</v>
      </c>
      <c r="G27" s="24" t="s">
        <v>90</v>
      </c>
      <c r="H27" s="24" t="s">
        <v>102</v>
      </c>
      <c r="I27" s="49">
        <v>1.6055555555556655E-3</v>
      </c>
      <c r="J27" s="50">
        <v>2</v>
      </c>
      <c r="K27" s="47">
        <v>1.6287037037038138E-3</v>
      </c>
      <c r="L27" s="47">
        <v>1.6057870370371485E-3</v>
      </c>
      <c r="M27" s="29">
        <v>8</v>
      </c>
      <c r="N27" s="47">
        <v>1.6983796296297412E-3</v>
      </c>
      <c r="O27" s="47">
        <f t="shared" si="3"/>
        <v>1.6287037037038138E-3</v>
      </c>
      <c r="P27" s="55">
        <f t="shared" si="4"/>
        <v>39.161392405027335</v>
      </c>
    </row>
    <row r="28" spans="1:16" ht="38.25">
      <c r="A28" s="45">
        <v>6</v>
      </c>
      <c r="B28" s="45" t="s">
        <v>35</v>
      </c>
      <c r="C28" s="50">
        <v>12</v>
      </c>
      <c r="D28" s="45">
        <v>2004</v>
      </c>
      <c r="E28" s="45">
        <v>3</v>
      </c>
      <c r="F28" s="24" t="s">
        <v>89</v>
      </c>
      <c r="G28" s="24" t="s">
        <v>90</v>
      </c>
      <c r="H28" s="25" t="s">
        <v>94</v>
      </c>
      <c r="I28" s="49">
        <v>1.6627314814815081E-3</v>
      </c>
      <c r="J28" s="50">
        <v>2</v>
      </c>
      <c r="K28" s="47">
        <v>1.6858796296296563E-3</v>
      </c>
      <c r="L28" s="47">
        <v>2.555092592592817E-3</v>
      </c>
      <c r="M28" s="29">
        <v>8</v>
      </c>
      <c r="N28" s="47">
        <v>2.6476851851854094E-3</v>
      </c>
      <c r="O28" s="47">
        <f t="shared" si="3"/>
        <v>1.6858796296296563E-3</v>
      </c>
      <c r="P28" s="55">
        <f t="shared" si="4"/>
        <v>44.046677215145195</v>
      </c>
    </row>
    <row r="29" spans="1:16" ht="38.25">
      <c r="A29" s="45">
        <v>7</v>
      </c>
      <c r="B29" s="50" t="s">
        <v>36</v>
      </c>
      <c r="C29" s="50">
        <v>13</v>
      </c>
      <c r="D29" s="50">
        <v>2006</v>
      </c>
      <c r="E29" s="50" t="s">
        <v>103</v>
      </c>
      <c r="F29" s="24" t="s">
        <v>89</v>
      </c>
      <c r="G29" s="24" t="s">
        <v>90</v>
      </c>
      <c r="H29" s="24" t="s">
        <v>102</v>
      </c>
      <c r="I29" s="49">
        <v>1.6052083333333161E-3</v>
      </c>
      <c r="J29" s="50">
        <v>64</v>
      </c>
      <c r="K29" s="47">
        <v>2.3459490740740567E-3</v>
      </c>
      <c r="L29" s="47">
        <v>1.7577546296293073E-3</v>
      </c>
      <c r="M29" s="29">
        <v>8</v>
      </c>
      <c r="N29" s="47">
        <v>1.8503472222219E-3</v>
      </c>
      <c r="O29" s="47">
        <f t="shared" si="3"/>
        <v>1.8503472222219E-3</v>
      </c>
      <c r="P29" s="55">
        <f t="shared" si="4"/>
        <v>58.099287974604472</v>
      </c>
    </row>
    <row r="30" spans="1:16" ht="38.25">
      <c r="A30" s="45">
        <v>8</v>
      </c>
      <c r="B30" s="50" t="s">
        <v>37</v>
      </c>
      <c r="C30" s="50">
        <v>11</v>
      </c>
      <c r="D30" s="50">
        <v>2006</v>
      </c>
      <c r="E30" s="50" t="s">
        <v>95</v>
      </c>
      <c r="F30" s="24" t="s">
        <v>89</v>
      </c>
      <c r="G30" s="24" t="s">
        <v>90</v>
      </c>
      <c r="H30" s="24" t="s">
        <v>92</v>
      </c>
      <c r="I30" s="49">
        <v>2.2096064814814548E-3</v>
      </c>
      <c r="J30" s="50">
        <v>60</v>
      </c>
      <c r="K30" s="47">
        <v>2.9040509259258994E-3</v>
      </c>
      <c r="L30" s="47">
        <v>2.0659722222220039E-3</v>
      </c>
      <c r="M30" s="29">
        <v>14</v>
      </c>
      <c r="N30" s="47">
        <v>2.2280092592590409E-3</v>
      </c>
      <c r="O30" s="47">
        <f t="shared" si="3"/>
        <v>2.2280092592590409E-3</v>
      </c>
      <c r="P30" s="55">
        <f t="shared" si="4"/>
        <v>90.367879746754738</v>
      </c>
    </row>
    <row r="31" spans="1:16" ht="38.25">
      <c r="A31" s="45">
        <v>9</v>
      </c>
      <c r="B31" s="50" t="s">
        <v>38</v>
      </c>
      <c r="C31" s="50">
        <v>16</v>
      </c>
      <c r="D31" s="50">
        <v>2005</v>
      </c>
      <c r="E31" s="50" t="s">
        <v>103</v>
      </c>
      <c r="F31" s="24" t="s">
        <v>89</v>
      </c>
      <c r="G31" s="24" t="s">
        <v>90</v>
      </c>
      <c r="H31" s="24" t="s">
        <v>92</v>
      </c>
      <c r="I31" s="49">
        <v>2.9134259259261247E-3</v>
      </c>
      <c r="J31" s="50">
        <v>8</v>
      </c>
      <c r="K31" s="47">
        <v>3.0060185185187172E-3</v>
      </c>
      <c r="L31" s="47">
        <v>2.2840277777777807E-3</v>
      </c>
      <c r="M31" s="29">
        <v>14</v>
      </c>
      <c r="N31" s="47">
        <v>2.4460648148148176E-3</v>
      </c>
      <c r="O31" s="47">
        <f t="shared" si="3"/>
        <v>2.4460648148148176E-3</v>
      </c>
      <c r="P31" s="55">
        <f t="shared" si="4"/>
        <v>108.99920886069161</v>
      </c>
    </row>
    <row r="32" spans="1:16" ht="38.25">
      <c r="A32" s="45">
        <v>10</v>
      </c>
      <c r="B32" s="24" t="s">
        <v>39</v>
      </c>
      <c r="C32" s="50">
        <v>15</v>
      </c>
      <c r="D32" s="24">
        <v>2005</v>
      </c>
      <c r="E32" s="24" t="s">
        <v>98</v>
      </c>
      <c r="F32" s="24" t="s">
        <v>89</v>
      </c>
      <c r="G32" s="24" t="s">
        <v>90</v>
      </c>
      <c r="H32" s="24" t="s">
        <v>99</v>
      </c>
      <c r="I32" s="49">
        <v>2.2137731481483014E-3</v>
      </c>
      <c r="J32" s="50">
        <v>204</v>
      </c>
      <c r="K32" s="47">
        <v>4.5748842592594121E-3</v>
      </c>
      <c r="L32" s="47">
        <v>2.3296296296291819E-3</v>
      </c>
      <c r="M32" s="29">
        <v>66</v>
      </c>
      <c r="N32" s="47">
        <v>3.0935185185180709E-3</v>
      </c>
      <c r="O32" s="47">
        <f t="shared" si="3"/>
        <v>3.0935185185180709E-3</v>
      </c>
      <c r="P32" s="55">
        <f t="shared" si="4"/>
        <v>164.31962025304014</v>
      </c>
    </row>
    <row r="33" spans="1:16" ht="38.25">
      <c r="A33" s="45">
        <v>11</v>
      </c>
      <c r="B33" s="50" t="s">
        <v>40</v>
      </c>
      <c r="C33" s="50">
        <v>10</v>
      </c>
      <c r="D33" s="50">
        <v>2007</v>
      </c>
      <c r="E33" s="50" t="s">
        <v>96</v>
      </c>
      <c r="F33" s="24" t="s">
        <v>89</v>
      </c>
      <c r="G33" s="24" t="s">
        <v>90</v>
      </c>
      <c r="H33" s="24" t="s">
        <v>102</v>
      </c>
      <c r="I33" s="49">
        <v>2.5048611111111452E-3</v>
      </c>
      <c r="J33" s="50">
        <v>320</v>
      </c>
      <c r="K33" s="47">
        <v>6.208564814814849E-3</v>
      </c>
      <c r="L33" s="47">
        <v>2.9553240740744086E-3</v>
      </c>
      <c r="M33" s="29">
        <v>170</v>
      </c>
      <c r="N33" s="47">
        <v>4.9229166666670014E-3</v>
      </c>
      <c r="O33" s="47">
        <f t="shared" si="3"/>
        <v>4.9229166666670014E-3</v>
      </c>
      <c r="P33" s="55">
        <f t="shared" si="4"/>
        <v>320.62895569609407</v>
      </c>
    </row>
    <row r="34" spans="1:16" ht="15.75" customHeight="1">
      <c r="A34" s="84" t="s">
        <v>41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6"/>
      <c r="P34" s="54"/>
    </row>
    <row r="35" spans="1:16" ht="38.25">
      <c r="A35" s="45">
        <v>1</v>
      </c>
      <c r="B35" s="45" t="s">
        <v>30</v>
      </c>
      <c r="C35" s="45">
        <v>46</v>
      </c>
      <c r="D35" s="45">
        <v>2003</v>
      </c>
      <c r="E35" s="45" t="s">
        <v>100</v>
      </c>
      <c r="F35" s="25" t="s">
        <v>89</v>
      </c>
      <c r="G35" s="25" t="s">
        <v>90</v>
      </c>
      <c r="H35" s="25" t="s">
        <v>101</v>
      </c>
      <c r="I35" s="47">
        <v>1.1027777777735531E-3</v>
      </c>
      <c r="J35" s="45">
        <v>4</v>
      </c>
      <c r="K35" s="47">
        <v>1.1490740740698494E-3</v>
      </c>
      <c r="L35" s="47">
        <v>1.1280092592592661E-3</v>
      </c>
      <c r="M35" s="29">
        <v>4</v>
      </c>
      <c r="N35" s="47">
        <v>1.1743055555555623E-3</v>
      </c>
      <c r="O35" s="47">
        <f t="shared" ref="O35:O59" si="5">MIN(K35,N35)</f>
        <v>1.1490740740698494E-3</v>
      </c>
      <c r="P35" s="55">
        <f>IF(AND(ISNUMBER(O35)),(O35-O$35)/O$35*100,"")</f>
        <v>0</v>
      </c>
    </row>
    <row r="36" spans="1:16" ht="38.25">
      <c r="A36" s="45">
        <v>2</v>
      </c>
      <c r="B36" s="45" t="s">
        <v>33</v>
      </c>
      <c r="C36" s="45">
        <v>45</v>
      </c>
      <c r="D36" s="45">
        <v>2003</v>
      </c>
      <c r="E36" s="45">
        <v>1</v>
      </c>
      <c r="F36" s="25" t="s">
        <v>89</v>
      </c>
      <c r="G36" s="25" t="s">
        <v>90</v>
      </c>
      <c r="H36" s="25" t="s">
        <v>91</v>
      </c>
      <c r="I36" s="47">
        <v>1.1111111111074545E-3</v>
      </c>
      <c r="J36" s="45">
        <v>6</v>
      </c>
      <c r="K36" s="47">
        <v>1.180555555551899E-3</v>
      </c>
      <c r="L36" s="47">
        <v>1.1430555555555499E-3</v>
      </c>
      <c r="M36" s="29">
        <v>6</v>
      </c>
      <c r="N36" s="47">
        <v>1.2124999999999944E-3</v>
      </c>
      <c r="O36" s="47">
        <f t="shared" si="5"/>
        <v>1.180555555551899E-3</v>
      </c>
      <c r="P36" s="55">
        <f t="shared" ref="P36:P59" si="6">IF(AND(ISNUMBER(O36)),(O36-O$35)/O$35*100,"")</f>
        <v>2.739726027456777</v>
      </c>
    </row>
    <row r="37" spans="1:16" ht="38.25">
      <c r="A37" s="45">
        <v>3</v>
      </c>
      <c r="B37" s="18" t="s">
        <v>43</v>
      </c>
      <c r="C37" s="45">
        <v>42</v>
      </c>
      <c r="D37" s="18">
        <v>2003</v>
      </c>
      <c r="E37" s="18" t="s">
        <v>95</v>
      </c>
      <c r="F37" s="25" t="s">
        <v>89</v>
      </c>
      <c r="G37" s="25" t="s">
        <v>90</v>
      </c>
      <c r="H37" s="18" t="s">
        <v>104</v>
      </c>
      <c r="I37" s="47">
        <v>1.2374999999980041E-3</v>
      </c>
      <c r="J37" s="45">
        <v>0</v>
      </c>
      <c r="K37" s="47">
        <v>1.2374999999980041E-3</v>
      </c>
      <c r="L37" s="47">
        <v>1.2509259259260441E-3</v>
      </c>
      <c r="M37" s="29">
        <v>0</v>
      </c>
      <c r="N37" s="47">
        <v>1.2509259259260441E-3</v>
      </c>
      <c r="O37" s="47">
        <f t="shared" si="5"/>
        <v>1.2374999999980041E-3</v>
      </c>
      <c r="P37" s="55">
        <f t="shared" si="6"/>
        <v>7.6954069301175041</v>
      </c>
    </row>
    <row r="38" spans="1:16" ht="38.25">
      <c r="A38" s="45">
        <v>4</v>
      </c>
      <c r="B38" s="18" t="s">
        <v>44</v>
      </c>
      <c r="C38" s="45">
        <v>43</v>
      </c>
      <c r="D38" s="18">
        <v>2003</v>
      </c>
      <c r="E38" s="18" t="s">
        <v>95</v>
      </c>
      <c r="F38" s="25" t="s">
        <v>89</v>
      </c>
      <c r="G38" s="25" t="s">
        <v>90</v>
      </c>
      <c r="H38" s="18" t="s">
        <v>104</v>
      </c>
      <c r="I38" s="47">
        <v>1.2379629629604011E-3</v>
      </c>
      <c r="J38" s="45">
        <v>0</v>
      </c>
      <c r="K38" s="47">
        <v>1.2379629629604011E-3</v>
      </c>
      <c r="L38" s="47">
        <v>1.2833333333328867E-3</v>
      </c>
      <c r="M38" s="29">
        <v>0</v>
      </c>
      <c r="N38" s="47">
        <v>1.2833333333328867E-3</v>
      </c>
      <c r="O38" s="47">
        <f t="shared" si="5"/>
        <v>1.2379629629604011E-3</v>
      </c>
      <c r="P38" s="55">
        <f t="shared" si="6"/>
        <v>7.7356970187065945</v>
      </c>
    </row>
    <row r="39" spans="1:16" ht="38.25">
      <c r="A39" s="45">
        <v>5</v>
      </c>
      <c r="B39" s="18" t="s">
        <v>45</v>
      </c>
      <c r="C39" s="45">
        <v>44</v>
      </c>
      <c r="D39" s="18">
        <v>2003</v>
      </c>
      <c r="E39" s="18" t="s">
        <v>103</v>
      </c>
      <c r="F39" s="25" t="s">
        <v>89</v>
      </c>
      <c r="G39" s="25" t="s">
        <v>90</v>
      </c>
      <c r="H39" s="18" t="s">
        <v>104</v>
      </c>
      <c r="I39" s="47">
        <v>1.2355324074043023E-3</v>
      </c>
      <c r="J39" s="45">
        <v>4</v>
      </c>
      <c r="K39" s="47">
        <v>1.2818287037005985E-3</v>
      </c>
      <c r="L39" s="47">
        <v>1.2409722222222197E-3</v>
      </c>
      <c r="M39" s="29">
        <v>4</v>
      </c>
      <c r="N39" s="47">
        <v>1.2872685185185159E-3</v>
      </c>
      <c r="O39" s="47">
        <f t="shared" si="5"/>
        <v>1.2818287037005985E-3</v>
      </c>
      <c r="P39" s="55">
        <f t="shared" si="6"/>
        <v>11.553182917142321</v>
      </c>
    </row>
    <row r="40" spans="1:16" ht="38.25">
      <c r="A40" s="45">
        <v>6</v>
      </c>
      <c r="B40" s="45" t="s">
        <v>38</v>
      </c>
      <c r="C40" s="45">
        <v>40</v>
      </c>
      <c r="D40" s="45">
        <v>2005</v>
      </c>
      <c r="E40" s="45" t="s">
        <v>95</v>
      </c>
      <c r="F40" s="25" t="s">
        <v>89</v>
      </c>
      <c r="G40" s="25" t="s">
        <v>90</v>
      </c>
      <c r="H40" s="25" t="s">
        <v>92</v>
      </c>
      <c r="I40" s="47">
        <v>1.5114583333324383E-3</v>
      </c>
      <c r="J40" s="45">
        <v>4</v>
      </c>
      <c r="K40" s="47">
        <v>1.5577546296287345E-3</v>
      </c>
      <c r="L40" s="47">
        <v>1.4743055555555551E-3</v>
      </c>
      <c r="M40" s="29">
        <v>10</v>
      </c>
      <c r="N40" s="47">
        <v>1.5900462962962958E-3</v>
      </c>
      <c r="O40" s="47">
        <f t="shared" si="5"/>
        <v>1.5577546296287345E-3</v>
      </c>
      <c r="P40" s="55">
        <f t="shared" si="6"/>
        <v>35.566075745787167</v>
      </c>
    </row>
    <row r="41" spans="1:16" ht="38.25">
      <c r="A41" s="45">
        <v>7</v>
      </c>
      <c r="B41" s="45" t="s">
        <v>36</v>
      </c>
      <c r="C41" s="45">
        <v>38</v>
      </c>
      <c r="D41" s="45">
        <v>2006</v>
      </c>
      <c r="E41" s="45" t="s">
        <v>103</v>
      </c>
      <c r="F41" s="25" t="s">
        <v>89</v>
      </c>
      <c r="G41" s="25" t="s">
        <v>90</v>
      </c>
      <c r="H41" s="25" t="s">
        <v>102</v>
      </c>
      <c r="I41" s="47">
        <v>1.6178240740743061E-3</v>
      </c>
      <c r="J41" s="45">
        <v>52</v>
      </c>
      <c r="K41" s="47">
        <v>2.2196759259261577E-3</v>
      </c>
      <c r="L41" s="47">
        <v>1.509027777777755E-3</v>
      </c>
      <c r="M41" s="29">
        <v>6</v>
      </c>
      <c r="N41" s="47">
        <v>1.5784722222221994E-3</v>
      </c>
      <c r="O41" s="47">
        <f t="shared" si="5"/>
        <v>1.5784722222221994E-3</v>
      </c>
      <c r="P41" s="55">
        <f t="shared" si="6"/>
        <v>37.369057212428942</v>
      </c>
    </row>
    <row r="42" spans="1:16" ht="38.25">
      <c r="A42" s="45">
        <v>8</v>
      </c>
      <c r="B42" s="45" t="s">
        <v>53</v>
      </c>
      <c r="C42" s="45">
        <v>37</v>
      </c>
      <c r="D42" s="45">
        <v>2007</v>
      </c>
      <c r="E42" s="45" t="s">
        <v>95</v>
      </c>
      <c r="F42" s="25" t="s">
        <v>89</v>
      </c>
      <c r="G42" s="25" t="s">
        <v>90</v>
      </c>
      <c r="H42" s="25" t="s">
        <v>92</v>
      </c>
      <c r="I42" s="47">
        <v>1.5039351851859617E-3</v>
      </c>
      <c r="J42" s="45">
        <v>110</v>
      </c>
      <c r="K42" s="47">
        <v>2.7770833333341099E-3</v>
      </c>
      <c r="L42" s="47">
        <v>1.5665509259259192E-3</v>
      </c>
      <c r="M42" s="29">
        <v>4</v>
      </c>
      <c r="N42" s="47">
        <v>1.6128472222222154E-3</v>
      </c>
      <c r="O42" s="47">
        <f t="shared" si="5"/>
        <v>1.6128472222222154E-3</v>
      </c>
      <c r="P42" s="55">
        <f t="shared" si="6"/>
        <v>40.360596293827307</v>
      </c>
    </row>
    <row r="43" spans="1:16" ht="38.25">
      <c r="A43" s="45">
        <v>9</v>
      </c>
      <c r="B43" s="45" t="s">
        <v>46</v>
      </c>
      <c r="C43" s="45">
        <v>35</v>
      </c>
      <c r="D43" s="45">
        <v>2006</v>
      </c>
      <c r="E43" s="45" t="s">
        <v>95</v>
      </c>
      <c r="F43" s="25" t="s">
        <v>89</v>
      </c>
      <c r="G43" s="25" t="s">
        <v>90</v>
      </c>
      <c r="H43" s="25" t="s">
        <v>94</v>
      </c>
      <c r="I43" s="47">
        <v>1.5877314814818078E-3</v>
      </c>
      <c r="J43" s="45">
        <v>8</v>
      </c>
      <c r="K43" s="47">
        <v>1.6803240740744004E-3</v>
      </c>
      <c r="L43" s="47">
        <v>2.5184027777782059E-3</v>
      </c>
      <c r="M43" s="29">
        <v>60</v>
      </c>
      <c r="N43" s="47">
        <v>3.2128472222226504E-3</v>
      </c>
      <c r="O43" s="47">
        <f t="shared" si="5"/>
        <v>1.6803240740744004E-3</v>
      </c>
      <c r="P43" s="55">
        <f t="shared" si="6"/>
        <v>46.232876712894814</v>
      </c>
    </row>
    <row r="44" spans="1:16" ht="38.25">
      <c r="A44" s="45">
        <v>10</v>
      </c>
      <c r="B44" s="45" t="s">
        <v>47</v>
      </c>
      <c r="C44" s="45">
        <v>33</v>
      </c>
      <c r="D44" s="45">
        <v>2005</v>
      </c>
      <c r="E44" s="45" t="s">
        <v>93</v>
      </c>
      <c r="F44" s="25" t="s">
        <v>89</v>
      </c>
      <c r="G44" s="25" t="s">
        <v>90</v>
      </c>
      <c r="H44" s="25" t="s">
        <v>105</v>
      </c>
      <c r="I44" s="47">
        <v>1.5671296296300569E-3</v>
      </c>
      <c r="J44" s="45">
        <v>10</v>
      </c>
      <c r="K44" s="47">
        <v>1.6828703703707976E-3</v>
      </c>
      <c r="L44" s="47">
        <v>1.7578703703709508E-3</v>
      </c>
      <c r="M44" s="29">
        <v>6</v>
      </c>
      <c r="N44" s="47">
        <v>1.8273148148153953E-3</v>
      </c>
      <c r="O44" s="47">
        <f t="shared" si="5"/>
        <v>1.6828703703707976E-3</v>
      </c>
      <c r="P44" s="55">
        <f t="shared" si="6"/>
        <v>46.454472200414479</v>
      </c>
    </row>
    <row r="45" spans="1:16" ht="38.25">
      <c r="A45" s="45">
        <v>11</v>
      </c>
      <c r="B45" s="45" t="s">
        <v>37</v>
      </c>
      <c r="C45" s="45">
        <v>32</v>
      </c>
      <c r="D45" s="45">
        <v>2006</v>
      </c>
      <c r="E45" s="45" t="s">
        <v>93</v>
      </c>
      <c r="F45" s="25" t="s">
        <v>89</v>
      </c>
      <c r="G45" s="25" t="s">
        <v>90</v>
      </c>
      <c r="H45" s="25" t="s">
        <v>92</v>
      </c>
      <c r="I45" s="47">
        <v>1.7108796296300133E-3</v>
      </c>
      <c r="J45" s="45">
        <v>18</v>
      </c>
      <c r="K45" s="47">
        <v>1.9192129629633467E-3</v>
      </c>
      <c r="L45" s="47">
        <v>1.6173611111112152E-3</v>
      </c>
      <c r="M45" s="29">
        <v>6</v>
      </c>
      <c r="N45" s="47">
        <v>1.6868055555556596E-3</v>
      </c>
      <c r="O45" s="47">
        <f t="shared" si="5"/>
        <v>1.6868055555556596E-3</v>
      </c>
      <c r="P45" s="55">
        <f t="shared" si="6"/>
        <v>46.796937953812275</v>
      </c>
    </row>
    <row r="46" spans="1:16" ht="38.25">
      <c r="A46" s="45">
        <v>12</v>
      </c>
      <c r="B46" s="45" t="s">
        <v>48</v>
      </c>
      <c r="C46" s="45">
        <v>39</v>
      </c>
      <c r="D46" s="45">
        <v>2005</v>
      </c>
      <c r="E46" s="45" t="s">
        <v>103</v>
      </c>
      <c r="F46" s="25" t="s">
        <v>89</v>
      </c>
      <c r="G46" s="25" t="s">
        <v>90</v>
      </c>
      <c r="H46" s="25" t="s">
        <v>94</v>
      </c>
      <c r="I46" s="47">
        <v>1.8188657407404163E-3</v>
      </c>
      <c r="J46" s="45">
        <v>4</v>
      </c>
      <c r="K46" s="47">
        <v>1.8651620370367125E-3</v>
      </c>
      <c r="L46" s="47">
        <v>1.7759259259259308E-3</v>
      </c>
      <c r="M46" s="29">
        <v>8</v>
      </c>
      <c r="N46" s="47">
        <v>1.8685185185185235E-3</v>
      </c>
      <c r="O46" s="47">
        <f t="shared" si="5"/>
        <v>1.8651620370367125E-3</v>
      </c>
      <c r="P46" s="55">
        <f t="shared" si="6"/>
        <v>62.31869460169667</v>
      </c>
    </row>
    <row r="47" spans="1:16" ht="38.25">
      <c r="A47" s="45">
        <v>13</v>
      </c>
      <c r="B47" s="45" t="s">
        <v>51</v>
      </c>
      <c r="C47" s="45">
        <v>28</v>
      </c>
      <c r="D47" s="45">
        <v>2007</v>
      </c>
      <c r="E47" s="45" t="s">
        <v>93</v>
      </c>
      <c r="F47" s="25" t="s">
        <v>89</v>
      </c>
      <c r="G47" s="25" t="s">
        <v>90</v>
      </c>
      <c r="H47" s="25" t="s">
        <v>94</v>
      </c>
      <c r="I47" s="47">
        <v>2.3378472222224389E-3</v>
      </c>
      <c r="J47" s="45">
        <v>8</v>
      </c>
      <c r="K47" s="47">
        <v>2.4304398148150314E-3</v>
      </c>
      <c r="L47" s="47">
        <v>1.8337962962966248E-3</v>
      </c>
      <c r="M47" s="29">
        <v>4</v>
      </c>
      <c r="N47" s="47">
        <v>1.880092592592921E-3</v>
      </c>
      <c r="O47" s="47">
        <f t="shared" si="5"/>
        <v>1.880092592592921E-3</v>
      </c>
      <c r="P47" s="55">
        <f t="shared" si="6"/>
        <v>63.618049960340052</v>
      </c>
    </row>
    <row r="48" spans="1:16" ht="38.25">
      <c r="A48" s="45">
        <v>14</v>
      </c>
      <c r="B48" s="45" t="s">
        <v>54</v>
      </c>
      <c r="C48" s="45">
        <v>27</v>
      </c>
      <c r="D48" s="45">
        <v>2003</v>
      </c>
      <c r="E48" s="45" t="s">
        <v>93</v>
      </c>
      <c r="F48" s="25" t="s">
        <v>89</v>
      </c>
      <c r="G48" s="25" t="s">
        <v>90</v>
      </c>
      <c r="H48" s="25" t="s">
        <v>94</v>
      </c>
      <c r="I48" s="47">
        <v>1.8363425925927573E-3</v>
      </c>
      <c r="J48" s="45">
        <v>110</v>
      </c>
      <c r="K48" s="47">
        <v>3.1094907407409056E-3</v>
      </c>
      <c r="L48" s="47">
        <v>1.8858796296295222E-3</v>
      </c>
      <c r="M48" s="29">
        <v>8</v>
      </c>
      <c r="N48" s="47">
        <v>1.9784722222221146E-3</v>
      </c>
      <c r="O48" s="47">
        <f t="shared" si="5"/>
        <v>1.9784722222221146E-3</v>
      </c>
      <c r="P48" s="55">
        <f t="shared" si="6"/>
        <v>72.17969379595003</v>
      </c>
    </row>
    <row r="49" spans="1:16" ht="38.25">
      <c r="A49" s="45">
        <v>15</v>
      </c>
      <c r="B49" s="45" t="s">
        <v>49</v>
      </c>
      <c r="C49" s="45">
        <v>41</v>
      </c>
      <c r="D49" s="45">
        <v>2003</v>
      </c>
      <c r="E49" s="45" t="s">
        <v>95</v>
      </c>
      <c r="F49" s="25" t="s">
        <v>89</v>
      </c>
      <c r="G49" s="25" t="s">
        <v>90</v>
      </c>
      <c r="H49" s="25" t="s">
        <v>94</v>
      </c>
      <c r="I49" s="47">
        <v>1.4719907407392957E-3</v>
      </c>
      <c r="J49" s="45">
        <v>56</v>
      </c>
      <c r="K49" s="47">
        <v>2.1201388888874438E-3</v>
      </c>
      <c r="L49" s="47">
        <v>2.0244212962959585E-3</v>
      </c>
      <c r="M49" s="29">
        <v>8</v>
      </c>
      <c r="N49" s="47">
        <v>2.1170138888885509E-3</v>
      </c>
      <c r="O49" s="47">
        <f t="shared" si="5"/>
        <v>2.1170138888885509E-3</v>
      </c>
      <c r="P49" s="55">
        <f t="shared" si="6"/>
        <v>84.236502820954158</v>
      </c>
    </row>
    <row r="50" spans="1:16" ht="38.25">
      <c r="A50" s="45">
        <v>16</v>
      </c>
      <c r="B50" s="45" t="s">
        <v>50</v>
      </c>
      <c r="C50" s="45">
        <v>31</v>
      </c>
      <c r="D50" s="45">
        <v>2006</v>
      </c>
      <c r="E50" s="45" t="s">
        <v>95</v>
      </c>
      <c r="F50" s="25" t="s">
        <v>89</v>
      </c>
      <c r="G50" s="25" t="s">
        <v>90</v>
      </c>
      <c r="H50" s="25" t="s">
        <v>94</v>
      </c>
      <c r="I50" s="47">
        <v>2.0388888888892426E-3</v>
      </c>
      <c r="J50" s="45">
        <v>12</v>
      </c>
      <c r="K50" s="47">
        <v>2.1777777777781315E-3</v>
      </c>
      <c r="L50" s="47">
        <v>2.2819444444441284E-3</v>
      </c>
      <c r="M50" s="29">
        <v>18</v>
      </c>
      <c r="N50" s="47">
        <v>2.4902777777774617E-3</v>
      </c>
      <c r="O50" s="47">
        <f t="shared" si="5"/>
        <v>2.1777777777781315E-3</v>
      </c>
      <c r="P50" s="55">
        <f t="shared" si="6"/>
        <v>89.524576954796899</v>
      </c>
    </row>
    <row r="51" spans="1:16" ht="38.25">
      <c r="A51" s="45">
        <v>17</v>
      </c>
      <c r="B51" s="45" t="s">
        <v>52</v>
      </c>
      <c r="C51" s="45">
        <v>30</v>
      </c>
      <c r="D51" s="45">
        <v>2005</v>
      </c>
      <c r="E51" s="45" t="s">
        <v>93</v>
      </c>
      <c r="F51" s="25" t="s">
        <v>89</v>
      </c>
      <c r="G51" s="25" t="s">
        <v>90</v>
      </c>
      <c r="H51" s="25" t="s">
        <v>94</v>
      </c>
      <c r="I51" s="47">
        <v>2.2008101851854894E-3</v>
      </c>
      <c r="J51" s="45">
        <v>24</v>
      </c>
      <c r="K51" s="47">
        <v>2.4785879629632673E-3</v>
      </c>
      <c r="L51" s="47">
        <v>3.0711805555557747E-3</v>
      </c>
      <c r="M51" s="29">
        <v>66</v>
      </c>
      <c r="N51" s="47">
        <v>3.8350694444446638E-3</v>
      </c>
      <c r="O51" s="47">
        <f t="shared" si="5"/>
        <v>2.4785879629632673E-3</v>
      </c>
      <c r="P51" s="55">
        <f t="shared" si="6"/>
        <v>115.70306204755605</v>
      </c>
    </row>
    <row r="52" spans="1:16" ht="38.25">
      <c r="A52" s="45">
        <v>18</v>
      </c>
      <c r="B52" s="18" t="s">
        <v>39</v>
      </c>
      <c r="C52" s="45">
        <v>29</v>
      </c>
      <c r="D52" s="18">
        <v>2005</v>
      </c>
      <c r="E52" s="18" t="s">
        <v>98</v>
      </c>
      <c r="F52" s="25" t="s">
        <v>89</v>
      </c>
      <c r="G52" s="25" t="s">
        <v>90</v>
      </c>
      <c r="H52" s="18" t="s">
        <v>99</v>
      </c>
      <c r="I52" s="47">
        <v>1.8855324074076724E-3</v>
      </c>
      <c r="J52" s="45">
        <v>56</v>
      </c>
      <c r="K52" s="47">
        <v>2.5336805555558205E-3</v>
      </c>
      <c r="L52" s="47">
        <v>1.9998842592590382E-3</v>
      </c>
      <c r="M52" s="29">
        <v>54</v>
      </c>
      <c r="N52" s="47">
        <v>2.6248842592590384E-3</v>
      </c>
      <c r="O52" s="47">
        <f t="shared" si="5"/>
        <v>2.5336805555558205E-3</v>
      </c>
      <c r="P52" s="55">
        <f t="shared" si="6"/>
        <v>120.49758259551547</v>
      </c>
    </row>
    <row r="53" spans="1:16" ht="38.25">
      <c r="A53" s="45">
        <v>19</v>
      </c>
      <c r="B53" s="45" t="s">
        <v>55</v>
      </c>
      <c r="C53" s="45">
        <v>21</v>
      </c>
      <c r="D53" s="45">
        <v>2005</v>
      </c>
      <c r="E53" s="45" t="s">
        <v>93</v>
      </c>
      <c r="F53" s="25" t="s">
        <v>89</v>
      </c>
      <c r="G53" s="25" t="s">
        <v>90</v>
      </c>
      <c r="H53" s="25" t="s">
        <v>92</v>
      </c>
      <c r="I53" s="47">
        <v>2.2414351851851727E-3</v>
      </c>
      <c r="J53" s="45">
        <v>110</v>
      </c>
      <c r="K53" s="47">
        <v>3.514583333333321E-3</v>
      </c>
      <c r="L53" s="47">
        <v>2.475462962963193E-3</v>
      </c>
      <c r="M53" s="29">
        <v>6</v>
      </c>
      <c r="N53" s="47">
        <v>2.5449074074076375E-3</v>
      </c>
      <c r="O53" s="47">
        <f t="shared" si="5"/>
        <v>2.5449074074076375E-3</v>
      </c>
      <c r="P53" s="55">
        <f t="shared" si="6"/>
        <v>121.47461724499225</v>
      </c>
    </row>
    <row r="54" spans="1:16" ht="38.25">
      <c r="A54" s="45">
        <v>20</v>
      </c>
      <c r="B54" s="18" t="s">
        <v>57</v>
      </c>
      <c r="C54" s="45">
        <v>25</v>
      </c>
      <c r="D54" s="18">
        <v>2004</v>
      </c>
      <c r="E54" s="18" t="s">
        <v>98</v>
      </c>
      <c r="F54" s="25" t="s">
        <v>89</v>
      </c>
      <c r="G54" s="25" t="s">
        <v>90</v>
      </c>
      <c r="H54" s="18" t="s">
        <v>99</v>
      </c>
      <c r="I54" s="47">
        <v>2.4233796296297128E-3</v>
      </c>
      <c r="J54" s="45">
        <v>164</v>
      </c>
      <c r="K54" s="47">
        <v>4.3215277777778607E-3</v>
      </c>
      <c r="L54" s="47">
        <v>1.9861111111111052E-3</v>
      </c>
      <c r="M54" s="29">
        <v>52</v>
      </c>
      <c r="N54" s="47">
        <v>2.5879629629629568E-3</v>
      </c>
      <c r="O54" s="47">
        <f t="shared" si="5"/>
        <v>2.5879629629629568E-3</v>
      </c>
      <c r="P54" s="55">
        <f t="shared" si="6"/>
        <v>125.2215954883376</v>
      </c>
    </row>
    <row r="55" spans="1:16" ht="38.25">
      <c r="A55" s="45">
        <v>21</v>
      </c>
      <c r="B55" s="45" t="s">
        <v>60</v>
      </c>
      <c r="C55" s="45">
        <v>26</v>
      </c>
      <c r="D55" s="45">
        <v>2005</v>
      </c>
      <c r="E55" s="45" t="s">
        <v>93</v>
      </c>
      <c r="F55" s="25" t="s">
        <v>89</v>
      </c>
      <c r="G55" s="25" t="s">
        <v>90</v>
      </c>
      <c r="H55" s="25" t="s">
        <v>94</v>
      </c>
      <c r="I55" s="47">
        <v>4.2776620370371804E-3</v>
      </c>
      <c r="J55" s="45">
        <v>202</v>
      </c>
      <c r="K55" s="47">
        <v>6.615625000000144E-3</v>
      </c>
      <c r="L55" s="47">
        <v>3.0162037037041456E-3</v>
      </c>
      <c r="M55" s="29">
        <v>12</v>
      </c>
      <c r="N55" s="47">
        <v>3.1550925925930345E-3</v>
      </c>
      <c r="O55" s="47">
        <f t="shared" si="5"/>
        <v>3.1550925925930345E-3</v>
      </c>
      <c r="P55" s="55">
        <f t="shared" si="6"/>
        <v>174.57695407034694</v>
      </c>
    </row>
    <row r="56" spans="1:16" ht="38.25">
      <c r="A56" s="45">
        <v>22</v>
      </c>
      <c r="B56" s="45" t="s">
        <v>56</v>
      </c>
      <c r="C56" s="45">
        <v>22</v>
      </c>
      <c r="D56" s="45">
        <v>2007</v>
      </c>
      <c r="E56" s="45" t="s">
        <v>96</v>
      </c>
      <c r="F56" s="25" t="s">
        <v>89</v>
      </c>
      <c r="G56" s="25" t="s">
        <v>90</v>
      </c>
      <c r="H56" s="25" t="s">
        <v>97</v>
      </c>
      <c r="I56" s="47">
        <v>2.4546296296296261E-3</v>
      </c>
      <c r="J56" s="45">
        <v>116</v>
      </c>
      <c r="K56" s="47">
        <v>3.7972222222222183E-3</v>
      </c>
      <c r="L56" s="47">
        <v>3.4888888888885417E-3</v>
      </c>
      <c r="M56" s="29">
        <v>18</v>
      </c>
      <c r="N56" s="47">
        <v>3.697222222221875E-3</v>
      </c>
      <c r="O56" s="47">
        <f t="shared" si="5"/>
        <v>3.697222222221875E-3</v>
      </c>
      <c r="P56" s="55">
        <f t="shared" si="6"/>
        <v>221.75664786577806</v>
      </c>
    </row>
    <row r="57" spans="1:16" ht="38.25">
      <c r="A57" s="45">
        <v>23</v>
      </c>
      <c r="B57" s="45" t="s">
        <v>58</v>
      </c>
      <c r="C57" s="45">
        <v>23</v>
      </c>
      <c r="D57" s="45">
        <v>2007</v>
      </c>
      <c r="E57" s="45" t="s">
        <v>93</v>
      </c>
      <c r="F57" s="25" t="s">
        <v>89</v>
      </c>
      <c r="G57" s="25" t="s">
        <v>90</v>
      </c>
      <c r="H57" s="25" t="s">
        <v>97</v>
      </c>
      <c r="I57" s="47">
        <v>2.9350694444444381E-3</v>
      </c>
      <c r="J57" s="45">
        <v>168</v>
      </c>
      <c r="K57" s="47">
        <v>4.879513888888882E-3</v>
      </c>
      <c r="L57" s="47">
        <v>2.4237268518519373E-3</v>
      </c>
      <c r="M57" s="29">
        <v>216</v>
      </c>
      <c r="N57" s="47">
        <v>4.9237268518519377E-3</v>
      </c>
      <c r="O57" s="47">
        <f t="shared" si="5"/>
        <v>4.879513888888882E-3</v>
      </c>
      <c r="P57" s="55">
        <f t="shared" si="6"/>
        <v>324.64746172597648</v>
      </c>
    </row>
    <row r="58" spans="1:16" ht="38.25">
      <c r="A58" s="45">
        <v>24</v>
      </c>
      <c r="B58" s="18" t="s">
        <v>59</v>
      </c>
      <c r="C58" s="45">
        <v>34</v>
      </c>
      <c r="D58" s="18">
        <v>2005</v>
      </c>
      <c r="E58" s="18" t="s">
        <v>106</v>
      </c>
      <c r="F58" s="25" t="s">
        <v>89</v>
      </c>
      <c r="G58" s="25" t="s">
        <v>90</v>
      </c>
      <c r="H58" s="18" t="s">
        <v>99</v>
      </c>
      <c r="I58" s="47">
        <v>1.5599537037045835E-3</v>
      </c>
      <c r="J58" s="45">
        <v>312</v>
      </c>
      <c r="K58" s="47">
        <v>5.1710648148156953E-3</v>
      </c>
      <c r="L58" s="47">
        <v>1.9844907407407242E-3</v>
      </c>
      <c r="M58" s="29">
        <v>308</v>
      </c>
      <c r="N58" s="47">
        <v>5.54930555555554E-3</v>
      </c>
      <c r="O58" s="47">
        <f t="shared" si="5"/>
        <v>5.1710648148156953E-3</v>
      </c>
      <c r="P58" s="55">
        <f t="shared" si="6"/>
        <v>350.02014504605029</v>
      </c>
    </row>
    <row r="59" spans="1:16" ht="38.25">
      <c r="A59" s="45">
        <v>25</v>
      </c>
      <c r="B59" s="45" t="s">
        <v>61</v>
      </c>
      <c r="C59" s="45">
        <v>24</v>
      </c>
      <c r="D59" s="45">
        <v>2007</v>
      </c>
      <c r="E59" s="45" t="s">
        <v>96</v>
      </c>
      <c r="F59" s="25" t="s">
        <v>89</v>
      </c>
      <c r="G59" s="25" t="s">
        <v>90</v>
      </c>
      <c r="H59" s="25" t="s">
        <v>94</v>
      </c>
      <c r="I59" s="47">
        <v>6.4503472222222635E-3</v>
      </c>
      <c r="J59" s="45">
        <v>122</v>
      </c>
      <c r="K59" s="47">
        <v>7.8623842592592998E-3</v>
      </c>
      <c r="L59" s="47">
        <v>4.9315972222217785E-3</v>
      </c>
      <c r="M59" s="29">
        <v>458</v>
      </c>
      <c r="N59" s="47">
        <v>1.0232523148147706E-2</v>
      </c>
      <c r="O59" s="47">
        <f t="shared" si="5"/>
        <v>7.8623842592592998E-3</v>
      </c>
      <c r="P59" s="55">
        <f t="shared" si="6"/>
        <v>584.2365028228254</v>
      </c>
    </row>
    <row r="60" spans="1:16" ht="15.75" customHeight="1">
      <c r="A60" s="84" t="s">
        <v>62</v>
      </c>
      <c r="B60" s="85"/>
      <c r="C60" s="85"/>
      <c r="D60" s="85"/>
      <c r="E60" s="85"/>
      <c r="F60" s="85"/>
      <c r="G60" s="85"/>
      <c r="H60" s="85"/>
      <c r="I60" s="85"/>
      <c r="J60" s="85"/>
      <c r="K60" s="85"/>
      <c r="L60" s="85"/>
      <c r="M60" s="85"/>
      <c r="N60" s="85"/>
      <c r="O60" s="86"/>
      <c r="P60" s="54"/>
    </row>
    <row r="61" spans="1:16" ht="38.25">
      <c r="A61" s="45">
        <v>1</v>
      </c>
      <c r="B61" s="45" t="s">
        <v>16</v>
      </c>
      <c r="C61" s="45">
        <v>49</v>
      </c>
      <c r="D61" s="45">
        <v>2004</v>
      </c>
      <c r="E61" s="45">
        <v>3</v>
      </c>
      <c r="F61" s="18" t="s">
        <v>89</v>
      </c>
      <c r="G61" s="18" t="s">
        <v>90</v>
      </c>
      <c r="H61" s="24" t="s">
        <v>92</v>
      </c>
      <c r="I61" s="47">
        <v>1.388888888883E-3</v>
      </c>
      <c r="J61" s="45">
        <v>8</v>
      </c>
      <c r="K61" s="47">
        <v>1.4814814814755925E-3</v>
      </c>
      <c r="L61" s="47">
        <v>3.0587962962965176E-3</v>
      </c>
      <c r="M61" s="29">
        <v>10</v>
      </c>
      <c r="N61" s="47">
        <v>3.1745370370372585E-3</v>
      </c>
      <c r="O61" s="47">
        <f>MIN(K61,N61)</f>
        <v>1.4814814814755925E-3</v>
      </c>
      <c r="P61" s="55">
        <f>IF(AND(ISNUMBER(O61)),(O61-O$61)/O$61*100,"")</f>
        <v>0</v>
      </c>
    </row>
    <row r="62" spans="1:16" ht="38.25">
      <c r="A62" s="45">
        <v>2</v>
      </c>
      <c r="B62" s="45" t="s">
        <v>15</v>
      </c>
      <c r="C62" s="45">
        <v>48</v>
      </c>
      <c r="D62" s="50">
        <v>2003</v>
      </c>
      <c r="E62" s="50">
        <v>1</v>
      </c>
      <c r="F62" s="18" t="s">
        <v>89</v>
      </c>
      <c r="G62" s="18" t="s">
        <v>90</v>
      </c>
      <c r="H62" s="24" t="s">
        <v>92</v>
      </c>
      <c r="I62" s="47">
        <v>1.5490740740687348E-3</v>
      </c>
      <c r="J62" s="45">
        <v>6</v>
      </c>
      <c r="K62" s="47">
        <v>1.6185185185131792E-3</v>
      </c>
      <c r="L62" s="47">
        <v>1.5354166666664559E-3</v>
      </c>
      <c r="M62" s="29">
        <v>4</v>
      </c>
      <c r="N62" s="47">
        <v>1.5817129629627522E-3</v>
      </c>
      <c r="O62" s="47">
        <f>MIN(K62,N62)</f>
        <v>1.5817129629627522E-3</v>
      </c>
      <c r="P62" s="55">
        <f t="shared" ref="P62:P63" si="7">IF(AND(ISNUMBER(O62)),(O62-O$61)/O$61*100,"")</f>
        <v>6.765625000410175</v>
      </c>
    </row>
    <row r="63" spans="1:16" ht="38.25">
      <c r="A63" s="45">
        <v>3</v>
      </c>
      <c r="B63" s="45" t="s">
        <v>25</v>
      </c>
      <c r="C63" s="45">
        <v>47</v>
      </c>
      <c r="D63" s="18">
        <v>2004</v>
      </c>
      <c r="E63" s="18">
        <v>3</v>
      </c>
      <c r="F63" s="18" t="s">
        <v>89</v>
      </c>
      <c r="G63" s="18" t="s">
        <v>90</v>
      </c>
      <c r="H63" s="24" t="s">
        <v>91</v>
      </c>
      <c r="I63" s="47">
        <v>1.6266203703655946E-3</v>
      </c>
      <c r="J63" s="45">
        <v>12</v>
      </c>
      <c r="K63" s="47">
        <v>1.7655092592544835E-3</v>
      </c>
      <c r="L63" s="47">
        <v>1.6148148148151242E-3</v>
      </c>
      <c r="M63" s="29">
        <v>8</v>
      </c>
      <c r="N63" s="47">
        <v>1.7074074074077169E-3</v>
      </c>
      <c r="O63" s="47">
        <f>MIN(K63,N63)</f>
        <v>1.7074074074077169E-3</v>
      </c>
      <c r="P63" s="55">
        <f t="shared" si="7"/>
        <v>15.250000000479021</v>
      </c>
    </row>
    <row r="64" spans="1:16" ht="15.75" customHeight="1">
      <c r="A64" s="84" t="s">
        <v>64</v>
      </c>
      <c r="B64" s="85"/>
      <c r="C64" s="85"/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  <c r="O64" s="86"/>
      <c r="P64" s="54"/>
    </row>
    <row r="65" spans="1:16" ht="38.25">
      <c r="A65" s="45">
        <v>1</v>
      </c>
      <c r="B65" s="25" t="s">
        <v>66</v>
      </c>
      <c r="C65" s="45">
        <v>50</v>
      </c>
      <c r="D65" s="25" t="s">
        <v>107</v>
      </c>
      <c r="E65" s="25" t="s">
        <v>108</v>
      </c>
      <c r="F65" s="25" t="s">
        <v>89</v>
      </c>
      <c r="G65" s="25" t="s">
        <v>90</v>
      </c>
      <c r="H65" s="25" t="s">
        <v>91</v>
      </c>
      <c r="I65" s="47">
        <v>1.6782407407407302E-3</v>
      </c>
      <c r="J65" s="45">
        <v>6</v>
      </c>
      <c r="K65" s="47">
        <v>1.7476851851851746E-3</v>
      </c>
      <c r="L65" s="47">
        <v>3.137384259258913E-3</v>
      </c>
      <c r="M65" s="29">
        <v>14</v>
      </c>
      <c r="N65" s="47">
        <v>3.2994212962959499E-3</v>
      </c>
      <c r="O65" s="47">
        <f>MIN(K65,N65)</f>
        <v>1.7476851851851746E-3</v>
      </c>
      <c r="P65" s="55">
        <f>IF(AND(ISNUMBER(O65)),(O65-O$65)/O$65*100,"")</f>
        <v>0</v>
      </c>
    </row>
    <row r="66" spans="1:16" ht="38.25">
      <c r="A66" s="45">
        <v>2</v>
      </c>
      <c r="B66" s="25" t="s">
        <v>67</v>
      </c>
      <c r="C66" s="45">
        <v>52</v>
      </c>
      <c r="D66" s="25" t="s">
        <v>109</v>
      </c>
      <c r="E66" s="25" t="s">
        <v>110</v>
      </c>
      <c r="F66" s="25" t="s">
        <v>89</v>
      </c>
      <c r="G66" s="25" t="s">
        <v>90</v>
      </c>
      <c r="H66" s="25" t="s">
        <v>111</v>
      </c>
      <c r="I66" s="47">
        <v>1.9375000000000087E-3</v>
      </c>
      <c r="J66" s="45">
        <v>116</v>
      </c>
      <c r="K66" s="47">
        <v>3.2800925925926009E-3</v>
      </c>
      <c r="L66" s="47">
        <v>3.2439814814814727E-3</v>
      </c>
      <c r="M66" s="29">
        <v>116</v>
      </c>
      <c r="N66" s="47">
        <v>4.586574074074065E-3</v>
      </c>
      <c r="O66" s="47">
        <f>MIN(K66,N66)</f>
        <v>3.2800925925926009E-3</v>
      </c>
      <c r="P66" s="55">
        <f t="shared" ref="P66:P67" si="8">IF(AND(ISNUMBER(O66)),(O66-O$65)/O$65*100,"")</f>
        <v>87.682119205299628</v>
      </c>
    </row>
    <row r="67" spans="1:16" ht="38.25">
      <c r="A67" s="45">
        <v>3</v>
      </c>
      <c r="B67" s="25" t="s">
        <v>68</v>
      </c>
      <c r="C67" s="45">
        <v>51</v>
      </c>
      <c r="D67" s="25" t="s">
        <v>107</v>
      </c>
      <c r="E67" s="25" t="s">
        <v>112</v>
      </c>
      <c r="F67" s="25" t="s">
        <v>89</v>
      </c>
      <c r="G67" s="25" t="s">
        <v>90</v>
      </c>
      <c r="H67" s="25" t="s">
        <v>91</v>
      </c>
      <c r="I67" s="47">
        <v>2.2975694444444528E-3</v>
      </c>
      <c r="J67" s="45">
        <v>116</v>
      </c>
      <c r="K67" s="47">
        <v>3.640162037037045E-3</v>
      </c>
      <c r="L67" s="47">
        <v>3.3350694444444495E-3</v>
      </c>
      <c r="M67" s="29">
        <v>20</v>
      </c>
      <c r="N67" s="47">
        <v>3.5665509259259309E-3</v>
      </c>
      <c r="O67" s="47">
        <f>MIN(K67,N67)</f>
        <v>3.5665509259259309E-3</v>
      </c>
      <c r="P67" s="55">
        <f t="shared" si="8"/>
        <v>104.07284768212072</v>
      </c>
    </row>
    <row r="68" spans="1:16">
      <c r="A68" s="53"/>
      <c r="B68" s="52" t="s">
        <v>69</v>
      </c>
      <c r="C68" s="52"/>
      <c r="D68" s="52"/>
      <c r="E68" s="52" t="s">
        <v>125</v>
      </c>
      <c r="F68" s="52"/>
      <c r="J68" s="53"/>
      <c r="K68" s="53"/>
      <c r="L68" s="53"/>
      <c r="M68" s="53"/>
      <c r="N68" s="53"/>
      <c r="O68" s="53"/>
      <c r="P68" s="53"/>
    </row>
    <row r="69" spans="1:16">
      <c r="A69" s="53"/>
      <c r="B69" s="52" t="s">
        <v>70</v>
      </c>
      <c r="C69" s="52"/>
      <c r="D69" s="52"/>
      <c r="E69" s="52" t="s">
        <v>71</v>
      </c>
      <c r="F69" s="52"/>
      <c r="J69" s="53"/>
      <c r="K69" s="53"/>
      <c r="L69" s="53"/>
      <c r="M69" s="53"/>
      <c r="N69" s="53"/>
      <c r="O69" s="53"/>
      <c r="P69" s="53"/>
    </row>
    <row r="70" spans="1:16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53"/>
    </row>
    <row r="71" spans="1:16">
      <c r="B71" s="53"/>
      <c r="C71" s="53"/>
      <c r="D71" s="53"/>
      <c r="E71" s="53"/>
      <c r="F71" s="53"/>
      <c r="G71" s="53"/>
      <c r="H71" s="53"/>
      <c r="I71" s="53"/>
    </row>
    <row r="72" spans="1:16">
      <c r="B72" s="53"/>
      <c r="C72" s="53"/>
      <c r="D72" s="53"/>
      <c r="E72" s="53"/>
      <c r="F72" s="53"/>
      <c r="G72" s="53"/>
      <c r="H72" s="53"/>
      <c r="I72" s="53"/>
    </row>
    <row r="73" spans="1:16">
      <c r="B73" s="53"/>
    </row>
  </sheetData>
  <mergeCells count="11">
    <mergeCell ref="A64:O64"/>
    <mergeCell ref="B1:L1"/>
    <mergeCell ref="A12:O12"/>
    <mergeCell ref="A22:O22"/>
    <mergeCell ref="A34:O34"/>
    <mergeCell ref="A60:O60"/>
    <mergeCell ref="K4:M4"/>
    <mergeCell ref="B4:D5"/>
    <mergeCell ref="B6:D7"/>
    <mergeCell ref="B8:D8"/>
    <mergeCell ref="B9:D1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A53"/>
  <sheetViews>
    <sheetView workbookViewId="0">
      <selection activeCell="B52" sqref="B52:I53"/>
    </sheetView>
  </sheetViews>
  <sheetFormatPr defaultRowHeight="15"/>
  <cols>
    <col min="1" max="1" width="5.7109375" customWidth="1"/>
    <col min="2" max="2" width="21.28515625" customWidth="1"/>
    <col min="3" max="3" width="3.7109375" customWidth="1"/>
    <col min="4" max="4" width="10.7109375" customWidth="1"/>
    <col min="5" max="5" width="2.85546875" customWidth="1"/>
    <col min="6" max="6" width="3" customWidth="1"/>
    <col min="7" max="7" width="2.7109375" customWidth="1"/>
    <col min="8" max="8" width="3" customWidth="1"/>
    <col min="9" max="9" width="2.85546875" customWidth="1"/>
    <col min="10" max="10" width="2.7109375" customWidth="1"/>
    <col min="11" max="11" width="2.85546875" customWidth="1"/>
    <col min="12" max="12" width="3" customWidth="1"/>
    <col min="13" max="16" width="2.85546875" customWidth="1"/>
    <col min="17" max="17" width="2.7109375" customWidth="1"/>
    <col min="18" max="20" width="2.85546875" customWidth="1"/>
    <col min="21" max="22" width="3" customWidth="1"/>
    <col min="23" max="24" width="10.5703125" customWidth="1"/>
    <col min="25" max="25" width="6.140625" customWidth="1"/>
    <col min="26" max="26" width="6.28515625" customWidth="1"/>
    <col min="27" max="27" width="7" customWidth="1"/>
  </cols>
  <sheetData>
    <row r="1" spans="1:27">
      <c r="B1" t="s">
        <v>0</v>
      </c>
    </row>
    <row r="2" spans="1:27">
      <c r="B2" t="s">
        <v>1</v>
      </c>
      <c r="X2" t="s">
        <v>2</v>
      </c>
    </row>
    <row r="4" spans="1:27">
      <c r="B4" t="s">
        <v>113</v>
      </c>
    </row>
    <row r="5" spans="1:27" ht="28.5" customHeight="1">
      <c r="A5" s="32" t="s">
        <v>4</v>
      </c>
      <c r="B5" s="33" t="s">
        <v>5</v>
      </c>
      <c r="C5" s="32" t="s">
        <v>6</v>
      </c>
      <c r="D5" s="32" t="s">
        <v>7</v>
      </c>
      <c r="E5" s="33" t="s">
        <v>8</v>
      </c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2" t="s">
        <v>9</v>
      </c>
      <c r="X5" s="32" t="s">
        <v>10</v>
      </c>
      <c r="Y5" s="32" t="s">
        <v>11</v>
      </c>
      <c r="Z5" s="32" t="s">
        <v>12</v>
      </c>
      <c r="AA5" s="34" t="s">
        <v>76</v>
      </c>
    </row>
    <row r="6" spans="1:27">
      <c r="A6" s="33"/>
      <c r="B6" s="33"/>
      <c r="C6" s="33"/>
      <c r="D6" s="33"/>
      <c r="E6" s="33">
        <v>1</v>
      </c>
      <c r="F6" s="33">
        <v>2</v>
      </c>
      <c r="G6" s="33">
        <v>3</v>
      </c>
      <c r="H6" s="33">
        <v>4</v>
      </c>
      <c r="I6" s="33">
        <v>5</v>
      </c>
      <c r="J6" s="33">
        <v>6</v>
      </c>
      <c r="K6" s="33">
        <v>7</v>
      </c>
      <c r="L6" s="33">
        <v>8</v>
      </c>
      <c r="M6" s="33">
        <v>9</v>
      </c>
      <c r="N6" s="33">
        <v>10</v>
      </c>
      <c r="O6" s="33">
        <v>11</v>
      </c>
      <c r="P6" s="33">
        <v>12</v>
      </c>
      <c r="Q6" s="33">
        <v>13</v>
      </c>
      <c r="R6" s="33">
        <v>14</v>
      </c>
      <c r="S6" s="33">
        <v>15</v>
      </c>
      <c r="T6" s="33">
        <v>16</v>
      </c>
      <c r="U6" s="33">
        <v>17</v>
      </c>
      <c r="V6" s="33">
        <v>18</v>
      </c>
      <c r="W6" s="33"/>
      <c r="X6" s="33"/>
      <c r="Y6" s="33"/>
      <c r="Z6" s="33"/>
      <c r="AA6" s="33"/>
    </row>
    <row r="7" spans="1:27">
      <c r="A7" s="87" t="s">
        <v>13</v>
      </c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8"/>
      <c r="S7" s="88"/>
      <c r="T7" s="88"/>
      <c r="U7" s="88"/>
      <c r="V7" s="88"/>
      <c r="W7" s="88"/>
      <c r="X7" s="88"/>
      <c r="Y7" s="88"/>
      <c r="Z7" s="89"/>
      <c r="AA7" s="33"/>
    </row>
    <row r="8" spans="1:27">
      <c r="A8" s="90" t="s">
        <v>14</v>
      </c>
      <c r="B8" s="22" t="s">
        <v>15</v>
      </c>
      <c r="C8" s="22">
        <v>9</v>
      </c>
      <c r="D8" s="93">
        <v>1.1111111111111112E-2</v>
      </c>
      <c r="E8" s="22">
        <v>0</v>
      </c>
      <c r="F8" s="22">
        <v>0</v>
      </c>
      <c r="G8" s="22">
        <v>0</v>
      </c>
      <c r="H8" s="22">
        <v>0</v>
      </c>
      <c r="I8" s="22">
        <v>0</v>
      </c>
      <c r="J8" s="22">
        <v>2</v>
      </c>
      <c r="K8" s="22">
        <v>0</v>
      </c>
      <c r="L8" s="22">
        <v>0</v>
      </c>
      <c r="M8" s="22">
        <v>0</v>
      </c>
      <c r="N8" s="22">
        <v>0</v>
      </c>
      <c r="O8" s="22">
        <v>2</v>
      </c>
      <c r="P8" s="22">
        <v>0</v>
      </c>
      <c r="Q8" s="22">
        <v>0</v>
      </c>
      <c r="R8" s="22">
        <v>0</v>
      </c>
      <c r="S8" s="22">
        <v>0</v>
      </c>
      <c r="T8" s="22">
        <v>0</v>
      </c>
      <c r="U8" s="22">
        <v>0</v>
      </c>
      <c r="V8" s="22">
        <v>0</v>
      </c>
      <c r="W8" s="93">
        <v>1.3007986111111113E-2</v>
      </c>
      <c r="X8" s="93">
        <f t="shared" ref="X8" si="0">W8-D8</f>
        <v>1.896875000000001E-3</v>
      </c>
      <c r="Y8" s="22">
        <f t="shared" ref="Y8:Y10" si="1">SUM(E8,F8,G8,H8,I8,J8,K8,L8,M8,N8,O8,P8,Q8,R8,S8,T8,U8,V8)</f>
        <v>4</v>
      </c>
      <c r="Z8" s="96">
        <f>X8+TIME(0,0,Y8)+TIME(0,0,Y9)+TIME(0,0,Y10)</f>
        <v>2.0820601851851859E-3</v>
      </c>
      <c r="AA8" s="97">
        <v>1</v>
      </c>
    </row>
    <row r="9" spans="1:27">
      <c r="A9" s="91"/>
      <c r="B9" s="22" t="s">
        <v>16</v>
      </c>
      <c r="C9" s="22">
        <v>8</v>
      </c>
      <c r="D9" s="94"/>
      <c r="E9" s="22">
        <v>0</v>
      </c>
      <c r="F9" s="22">
        <v>0</v>
      </c>
      <c r="G9" s="22">
        <v>0</v>
      </c>
      <c r="H9" s="22">
        <v>0</v>
      </c>
      <c r="I9" s="22">
        <v>0</v>
      </c>
      <c r="J9" s="22">
        <v>2</v>
      </c>
      <c r="K9" s="22">
        <v>0</v>
      </c>
      <c r="L9" s="22">
        <v>0</v>
      </c>
      <c r="M9" s="22">
        <v>0</v>
      </c>
      <c r="N9" s="22">
        <v>0</v>
      </c>
      <c r="O9" s="22">
        <v>0</v>
      </c>
      <c r="P9" s="22">
        <v>0</v>
      </c>
      <c r="Q9" s="22">
        <v>0</v>
      </c>
      <c r="R9" s="22">
        <v>0</v>
      </c>
      <c r="S9" s="22">
        <v>0</v>
      </c>
      <c r="T9" s="22">
        <v>0</v>
      </c>
      <c r="U9" s="22">
        <v>2</v>
      </c>
      <c r="V9" s="22">
        <v>0</v>
      </c>
      <c r="W9" s="94"/>
      <c r="X9" s="91"/>
      <c r="Y9" s="22">
        <f t="shared" si="1"/>
        <v>4</v>
      </c>
      <c r="Z9" s="91"/>
      <c r="AA9" s="97"/>
    </row>
    <row r="10" spans="1:27">
      <c r="A10" s="92"/>
      <c r="B10" s="22" t="s">
        <v>17</v>
      </c>
      <c r="C10" s="22">
        <v>2</v>
      </c>
      <c r="D10" s="95"/>
      <c r="E10" s="22">
        <v>0</v>
      </c>
      <c r="F10" s="22">
        <v>0</v>
      </c>
      <c r="G10" s="22">
        <v>0</v>
      </c>
      <c r="H10" s="22">
        <v>0</v>
      </c>
      <c r="I10" s="22">
        <v>0</v>
      </c>
      <c r="J10" s="22">
        <v>2</v>
      </c>
      <c r="K10" s="22">
        <v>0</v>
      </c>
      <c r="L10" s="22">
        <v>2</v>
      </c>
      <c r="M10" s="22">
        <v>0</v>
      </c>
      <c r="N10" s="22">
        <v>2</v>
      </c>
      <c r="O10" s="22">
        <v>0</v>
      </c>
      <c r="P10" s="22">
        <v>0</v>
      </c>
      <c r="Q10" s="22">
        <v>0</v>
      </c>
      <c r="R10" s="22">
        <v>0</v>
      </c>
      <c r="S10" s="22">
        <v>0</v>
      </c>
      <c r="T10" s="22">
        <v>0</v>
      </c>
      <c r="U10" s="22">
        <v>2</v>
      </c>
      <c r="V10" s="22">
        <v>0</v>
      </c>
      <c r="W10" s="95"/>
      <c r="X10" s="92"/>
      <c r="Y10" s="22">
        <f t="shared" si="1"/>
        <v>8</v>
      </c>
      <c r="Z10" s="92"/>
      <c r="AA10" s="97"/>
    </row>
    <row r="11" spans="1:27">
      <c r="A11" s="90" t="s">
        <v>14</v>
      </c>
      <c r="B11" s="22" t="s">
        <v>114</v>
      </c>
      <c r="C11" s="22">
        <v>7</v>
      </c>
      <c r="D11" s="93">
        <v>9.7222222222222224E-3</v>
      </c>
      <c r="E11" s="22">
        <v>0</v>
      </c>
      <c r="F11" s="22">
        <v>0</v>
      </c>
      <c r="G11" s="22">
        <v>2</v>
      </c>
      <c r="H11" s="22">
        <v>0</v>
      </c>
      <c r="I11" s="22">
        <v>0</v>
      </c>
      <c r="J11" s="22">
        <v>0</v>
      </c>
      <c r="K11" s="22">
        <v>0</v>
      </c>
      <c r="L11" s="22">
        <v>0</v>
      </c>
      <c r="M11" s="22">
        <v>0</v>
      </c>
      <c r="N11" s="22">
        <v>2</v>
      </c>
      <c r="O11" s="22">
        <v>0</v>
      </c>
      <c r="P11" s="22">
        <v>0</v>
      </c>
      <c r="Q11" s="22">
        <v>0</v>
      </c>
      <c r="R11" s="22">
        <v>0</v>
      </c>
      <c r="S11" s="22">
        <v>0</v>
      </c>
      <c r="T11" s="22">
        <v>0</v>
      </c>
      <c r="U11" s="22">
        <v>2</v>
      </c>
      <c r="V11" s="22">
        <v>0</v>
      </c>
      <c r="W11" s="93">
        <v>1.245439814814815E-2</v>
      </c>
      <c r="X11" s="93">
        <f>W11-D11</f>
        <v>2.7321759259259278E-3</v>
      </c>
      <c r="Y11" s="22">
        <f>SUM(E11,F11,G11,H11,I11,J11,K11,L11,M11,N11,O11,P11,Q11,R11,S11,T11,U11,V11)</f>
        <v>6</v>
      </c>
      <c r="Z11" s="96">
        <f>X11+TIME(0,0,Y11)+TIME(0,0,Y12)+TIME(0,0,Y13)</f>
        <v>3.195138888888891E-3</v>
      </c>
      <c r="AA11" s="97">
        <v>2</v>
      </c>
    </row>
    <row r="12" spans="1:27">
      <c r="A12" s="91"/>
      <c r="B12" s="22" t="s">
        <v>115</v>
      </c>
      <c r="C12" s="22">
        <v>6</v>
      </c>
      <c r="D12" s="94"/>
      <c r="E12" s="22">
        <v>0</v>
      </c>
      <c r="F12" s="22">
        <v>2</v>
      </c>
      <c r="G12" s="22">
        <v>0</v>
      </c>
      <c r="H12" s="22">
        <v>2</v>
      </c>
      <c r="I12" s="22">
        <v>2</v>
      </c>
      <c r="J12" s="22">
        <v>0</v>
      </c>
      <c r="K12" s="22">
        <v>0</v>
      </c>
      <c r="L12" s="22">
        <v>2</v>
      </c>
      <c r="M12" s="22">
        <v>2</v>
      </c>
      <c r="N12" s="22">
        <v>2</v>
      </c>
      <c r="O12" s="22">
        <v>2</v>
      </c>
      <c r="P12" s="22">
        <v>2</v>
      </c>
      <c r="Q12" s="22">
        <v>0</v>
      </c>
      <c r="R12" s="22">
        <v>0</v>
      </c>
      <c r="S12" s="22">
        <v>0</v>
      </c>
      <c r="T12" s="22">
        <v>0</v>
      </c>
      <c r="U12" s="22">
        <v>2</v>
      </c>
      <c r="V12" s="22">
        <v>0</v>
      </c>
      <c r="W12" s="94"/>
      <c r="X12" s="94"/>
      <c r="Y12" s="22">
        <f>SUM(E12,F12,G12,H12,I12,J12,K12,L12,M12,N12,O12,P12,Q12,R12,S12,T12,U12,V12)</f>
        <v>18</v>
      </c>
      <c r="Z12" s="91"/>
      <c r="AA12" s="97"/>
    </row>
    <row r="13" spans="1:27">
      <c r="A13" s="92"/>
      <c r="B13" s="18" t="s">
        <v>18</v>
      </c>
      <c r="C13" s="18">
        <v>5</v>
      </c>
      <c r="D13" s="95"/>
      <c r="E13" s="22">
        <v>2</v>
      </c>
      <c r="F13" s="22">
        <v>0</v>
      </c>
      <c r="G13" s="22">
        <v>0</v>
      </c>
      <c r="H13" s="22">
        <v>2</v>
      </c>
      <c r="I13" s="22">
        <v>0</v>
      </c>
      <c r="J13" s="22">
        <v>0</v>
      </c>
      <c r="K13" s="22">
        <v>0</v>
      </c>
      <c r="L13" s="22">
        <v>2</v>
      </c>
      <c r="M13" s="22">
        <v>0</v>
      </c>
      <c r="N13" s="22">
        <v>2</v>
      </c>
      <c r="O13" s="22">
        <v>0</v>
      </c>
      <c r="P13" s="22">
        <v>0</v>
      </c>
      <c r="Q13" s="22">
        <v>2</v>
      </c>
      <c r="R13" s="22">
        <v>0</v>
      </c>
      <c r="S13" s="22">
        <v>2</v>
      </c>
      <c r="T13" s="22">
        <v>2</v>
      </c>
      <c r="U13" s="22">
        <v>0</v>
      </c>
      <c r="V13" s="22">
        <v>2</v>
      </c>
      <c r="W13" s="95"/>
      <c r="X13" s="95"/>
      <c r="Y13" s="22">
        <f t="shared" ref="Y13:Y51" si="2">SUM(E13,F13,G13,H13,I13,J13,K13,L13,M13,N13,O13,P13,Q13,R13,S13,T13,U13,V13)</f>
        <v>16</v>
      </c>
      <c r="Z13" s="92"/>
      <c r="AA13" s="97"/>
    </row>
    <row r="14" spans="1:27">
      <c r="A14" s="98" t="s">
        <v>14</v>
      </c>
      <c r="B14" s="17" t="s">
        <v>21</v>
      </c>
      <c r="C14" s="18">
        <v>1</v>
      </c>
      <c r="D14" s="93">
        <v>1.2511574074074073E-2</v>
      </c>
      <c r="E14" s="22">
        <v>0</v>
      </c>
      <c r="F14" s="22">
        <v>0</v>
      </c>
      <c r="G14" s="22">
        <v>50</v>
      </c>
      <c r="H14" s="22">
        <v>50</v>
      </c>
      <c r="I14" s="22">
        <v>0</v>
      </c>
      <c r="J14" s="22">
        <v>2</v>
      </c>
      <c r="K14" s="22">
        <v>50</v>
      </c>
      <c r="L14" s="22">
        <v>0</v>
      </c>
      <c r="M14" s="22">
        <v>2</v>
      </c>
      <c r="N14" s="22">
        <v>50</v>
      </c>
      <c r="O14" s="22">
        <v>50</v>
      </c>
      <c r="P14" s="22">
        <v>0</v>
      </c>
      <c r="Q14" s="22">
        <v>0</v>
      </c>
      <c r="R14" s="22">
        <v>0</v>
      </c>
      <c r="S14" s="22">
        <v>0</v>
      </c>
      <c r="T14" s="22">
        <v>2</v>
      </c>
      <c r="U14" s="22">
        <v>2</v>
      </c>
      <c r="V14" s="22">
        <v>0</v>
      </c>
      <c r="W14" s="93">
        <v>1.6612384259259257E-2</v>
      </c>
      <c r="X14" s="93">
        <f t="shared" ref="X14:X40" si="3">W14-D14</f>
        <v>4.1008101851851848E-3</v>
      </c>
      <c r="Y14" s="22">
        <f t="shared" si="2"/>
        <v>258</v>
      </c>
      <c r="Z14" s="96">
        <f t="shared" ref="Z14" si="4">X14+TIME(0,0,Y14)+TIME(0,0,Y15)+TIME(0,0,Y16)</f>
        <v>1.1369328703703703E-2</v>
      </c>
      <c r="AA14" s="97">
        <v>3</v>
      </c>
    </row>
    <row r="15" spans="1:27">
      <c r="A15" s="91"/>
      <c r="B15" s="22" t="s">
        <v>22</v>
      </c>
      <c r="C15" s="22">
        <v>3</v>
      </c>
      <c r="D15" s="94"/>
      <c r="E15" s="22">
        <v>0</v>
      </c>
      <c r="F15" s="22">
        <v>50</v>
      </c>
      <c r="G15" s="22">
        <v>50</v>
      </c>
      <c r="H15" s="22">
        <v>50</v>
      </c>
      <c r="I15" s="22">
        <v>2</v>
      </c>
      <c r="J15" s="22">
        <v>50</v>
      </c>
      <c r="K15" s="22">
        <v>50</v>
      </c>
      <c r="L15" s="22">
        <v>50</v>
      </c>
      <c r="M15" s="22">
        <v>50</v>
      </c>
      <c r="N15" s="22">
        <v>0</v>
      </c>
      <c r="O15" s="22">
        <v>0</v>
      </c>
      <c r="P15" s="22">
        <v>0</v>
      </c>
      <c r="Q15" s="22">
        <v>0</v>
      </c>
      <c r="R15" s="22">
        <v>0</v>
      </c>
      <c r="S15" s="22">
        <v>0</v>
      </c>
      <c r="T15" s="22">
        <v>0</v>
      </c>
      <c r="U15" s="22">
        <v>0</v>
      </c>
      <c r="V15" s="22">
        <v>0</v>
      </c>
      <c r="W15" s="94"/>
      <c r="X15" s="91"/>
      <c r="Y15" s="22">
        <f t="shared" si="2"/>
        <v>352</v>
      </c>
      <c r="Z15" s="91"/>
      <c r="AA15" s="97"/>
    </row>
    <row r="16" spans="1:27">
      <c r="A16" s="92"/>
      <c r="B16" s="17" t="s">
        <v>20</v>
      </c>
      <c r="C16" s="22">
        <v>4</v>
      </c>
      <c r="D16" s="95"/>
      <c r="E16" s="22">
        <v>0</v>
      </c>
      <c r="F16" s="22">
        <v>0</v>
      </c>
      <c r="G16" s="22">
        <v>0</v>
      </c>
      <c r="H16" s="22">
        <v>2</v>
      </c>
      <c r="I16" s="22">
        <v>0</v>
      </c>
      <c r="J16" s="22">
        <v>0</v>
      </c>
      <c r="K16" s="22">
        <v>2</v>
      </c>
      <c r="L16" s="22">
        <v>0</v>
      </c>
      <c r="M16" s="22">
        <v>2</v>
      </c>
      <c r="N16" s="22">
        <v>2</v>
      </c>
      <c r="O16" s="22">
        <v>2</v>
      </c>
      <c r="P16" s="22">
        <v>0</v>
      </c>
      <c r="Q16" s="22">
        <v>2</v>
      </c>
      <c r="R16" s="22">
        <v>2</v>
      </c>
      <c r="S16" s="22">
        <v>0</v>
      </c>
      <c r="T16" s="22">
        <v>2</v>
      </c>
      <c r="U16" s="22">
        <v>0</v>
      </c>
      <c r="V16" s="22">
        <v>2</v>
      </c>
      <c r="W16" s="95"/>
      <c r="X16" s="92"/>
      <c r="Y16" s="22">
        <f t="shared" si="2"/>
        <v>18</v>
      </c>
      <c r="Z16" s="92"/>
      <c r="AA16" s="97"/>
    </row>
    <row r="17" spans="1:27" ht="15.75" customHeight="1">
      <c r="A17" s="70" t="s">
        <v>28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2"/>
      <c r="AA17" s="35"/>
    </row>
    <row r="18" spans="1:27">
      <c r="A18" s="98" t="s">
        <v>29</v>
      </c>
      <c r="B18" s="17" t="s">
        <v>32</v>
      </c>
      <c r="C18" s="17">
        <v>19</v>
      </c>
      <c r="D18" s="93">
        <v>1.7361111111111112E-2</v>
      </c>
      <c r="E18" s="22">
        <v>0</v>
      </c>
      <c r="F18" s="22">
        <v>0</v>
      </c>
      <c r="G18" s="22">
        <v>0</v>
      </c>
      <c r="H18" s="22">
        <v>0</v>
      </c>
      <c r="I18" s="22">
        <v>0</v>
      </c>
      <c r="J18" s="22">
        <v>0</v>
      </c>
      <c r="K18" s="22">
        <v>2</v>
      </c>
      <c r="L18" s="22">
        <v>2</v>
      </c>
      <c r="M18" s="22">
        <v>0</v>
      </c>
      <c r="N18" s="22">
        <v>0</v>
      </c>
      <c r="O18" s="22">
        <v>0</v>
      </c>
      <c r="P18" s="22">
        <v>2</v>
      </c>
      <c r="Q18" s="22">
        <v>0</v>
      </c>
      <c r="R18" s="22">
        <v>0</v>
      </c>
      <c r="S18" s="22">
        <v>0</v>
      </c>
      <c r="T18" s="22">
        <v>0</v>
      </c>
      <c r="U18" s="22">
        <v>0</v>
      </c>
      <c r="V18" s="22">
        <v>0</v>
      </c>
      <c r="W18" s="93">
        <v>1.9021527777777776E-2</v>
      </c>
      <c r="X18" s="93">
        <f t="shared" ref="X18" si="5">W18-D18</f>
        <v>1.6604166666666642E-3</v>
      </c>
      <c r="Y18" s="22">
        <f t="shared" ref="Y18:Y23" si="6">SUM(E18,F18,G18,H18,I18,J18,K18,L18,M18,N18,O18,P18,Q18,R18,S18,T18,U18,V18)</f>
        <v>6</v>
      </c>
      <c r="Z18" s="96">
        <f t="shared" ref="Z18" si="7">X18+TIME(0,0,Y18)+TIME(0,0,Y19)+TIME(0,0,Y20)</f>
        <v>1.8224537037037014E-3</v>
      </c>
      <c r="AA18" s="97">
        <v>1</v>
      </c>
    </row>
    <row r="19" spans="1:27">
      <c r="A19" s="91"/>
      <c r="B19" s="17" t="s">
        <v>31</v>
      </c>
      <c r="C19" s="17">
        <v>18</v>
      </c>
      <c r="D19" s="94"/>
      <c r="E19" s="22">
        <v>0</v>
      </c>
      <c r="F19" s="22">
        <v>0</v>
      </c>
      <c r="G19" s="22">
        <v>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  <c r="M19" s="22">
        <v>0</v>
      </c>
      <c r="N19" s="22">
        <v>0</v>
      </c>
      <c r="O19" s="22">
        <v>0</v>
      </c>
      <c r="P19" s="22">
        <v>0</v>
      </c>
      <c r="Q19" s="22">
        <v>2</v>
      </c>
      <c r="R19" s="22">
        <v>0</v>
      </c>
      <c r="S19" s="22">
        <v>0</v>
      </c>
      <c r="T19" s="22">
        <v>0</v>
      </c>
      <c r="U19" s="22">
        <v>0</v>
      </c>
      <c r="V19" s="22">
        <v>0</v>
      </c>
      <c r="W19" s="94"/>
      <c r="X19" s="91"/>
      <c r="Y19" s="22">
        <f t="shared" si="6"/>
        <v>2</v>
      </c>
      <c r="Z19" s="91"/>
      <c r="AA19" s="97"/>
    </row>
    <row r="20" spans="1:27" ht="11.25" customHeight="1">
      <c r="A20" s="92"/>
      <c r="B20" s="22" t="s">
        <v>35</v>
      </c>
      <c r="C20" s="17">
        <v>12</v>
      </c>
      <c r="D20" s="95"/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0</v>
      </c>
      <c r="K20" s="22">
        <v>0</v>
      </c>
      <c r="L20" s="22">
        <v>2</v>
      </c>
      <c r="M20" s="22">
        <v>0</v>
      </c>
      <c r="N20" s="22">
        <v>2</v>
      </c>
      <c r="O20" s="22">
        <v>0</v>
      </c>
      <c r="P20" s="22">
        <v>2</v>
      </c>
      <c r="Q20" s="22">
        <v>0</v>
      </c>
      <c r="R20" s="22">
        <v>0</v>
      </c>
      <c r="S20" s="22">
        <v>0</v>
      </c>
      <c r="T20" s="22">
        <v>0</v>
      </c>
      <c r="U20" s="22">
        <v>0</v>
      </c>
      <c r="V20" s="22">
        <v>0</v>
      </c>
      <c r="W20" s="95"/>
      <c r="X20" s="92"/>
      <c r="Y20" s="22">
        <f t="shared" si="6"/>
        <v>6</v>
      </c>
      <c r="Z20" s="92"/>
      <c r="AA20" s="97"/>
    </row>
    <row r="21" spans="1:27">
      <c r="A21" s="98" t="s">
        <v>29</v>
      </c>
      <c r="B21" s="17" t="s">
        <v>30</v>
      </c>
      <c r="C21" s="17">
        <v>20</v>
      </c>
      <c r="D21" s="93">
        <v>1.5972222222222224E-2</v>
      </c>
      <c r="E21" s="22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2">
        <v>0</v>
      </c>
      <c r="P21" s="22">
        <v>0</v>
      </c>
      <c r="Q21" s="22">
        <v>0</v>
      </c>
      <c r="R21" s="22">
        <v>0</v>
      </c>
      <c r="S21" s="22">
        <v>0</v>
      </c>
      <c r="T21" s="22">
        <v>0</v>
      </c>
      <c r="U21" s="22">
        <v>0</v>
      </c>
      <c r="V21" s="22">
        <v>0</v>
      </c>
      <c r="W21" s="93">
        <v>1.834490740740741E-2</v>
      </c>
      <c r="X21" s="93">
        <f t="shared" ref="X21" si="8">W21-D21</f>
        <v>2.372685185185186E-3</v>
      </c>
      <c r="Y21" s="22">
        <f t="shared" si="6"/>
        <v>0</v>
      </c>
      <c r="Z21" s="96">
        <f t="shared" ref="Z21" si="9">X21+TIME(0,0,Y21)+TIME(0,0,Y22)+TIME(0,0,Y23)</f>
        <v>3.2060185185185195E-3</v>
      </c>
      <c r="AA21" s="97">
        <v>2</v>
      </c>
    </row>
    <row r="22" spans="1:27">
      <c r="A22" s="91"/>
      <c r="B22" s="17" t="s">
        <v>38</v>
      </c>
      <c r="C22" s="17">
        <v>16</v>
      </c>
      <c r="D22" s="94"/>
      <c r="E22" s="22">
        <v>0</v>
      </c>
      <c r="F22" s="22">
        <v>0</v>
      </c>
      <c r="G22" s="22">
        <v>0</v>
      </c>
      <c r="H22" s="22">
        <v>50</v>
      </c>
      <c r="I22" s="22">
        <v>0</v>
      </c>
      <c r="J22" s="22">
        <v>2</v>
      </c>
      <c r="K22" s="22">
        <v>0</v>
      </c>
      <c r="L22" s="22">
        <v>2</v>
      </c>
      <c r="M22" s="22">
        <v>0</v>
      </c>
      <c r="N22" s="22">
        <v>0</v>
      </c>
      <c r="O22" s="22">
        <v>0</v>
      </c>
      <c r="P22" s="22">
        <v>0</v>
      </c>
      <c r="Q22" s="22">
        <v>0</v>
      </c>
      <c r="R22" s="22">
        <v>2</v>
      </c>
      <c r="S22" s="22">
        <v>0</v>
      </c>
      <c r="T22" s="22">
        <v>2</v>
      </c>
      <c r="U22" s="22">
        <v>2</v>
      </c>
      <c r="V22" s="22">
        <v>0</v>
      </c>
      <c r="W22" s="94"/>
      <c r="X22" s="91"/>
      <c r="Y22" s="22">
        <f t="shared" si="6"/>
        <v>60</v>
      </c>
      <c r="Z22" s="91"/>
      <c r="AA22" s="97"/>
    </row>
    <row r="23" spans="1:27" ht="9.75" customHeight="1">
      <c r="A23" s="92"/>
      <c r="B23" s="24" t="s">
        <v>37</v>
      </c>
      <c r="C23" s="17">
        <v>11</v>
      </c>
      <c r="D23" s="95"/>
      <c r="E23" s="22">
        <v>0</v>
      </c>
      <c r="F23" s="22">
        <v>0</v>
      </c>
      <c r="G23" s="22">
        <v>0</v>
      </c>
      <c r="H23" s="22">
        <v>0</v>
      </c>
      <c r="I23" s="22">
        <v>0</v>
      </c>
      <c r="J23" s="22">
        <v>2</v>
      </c>
      <c r="K23" s="22">
        <v>2</v>
      </c>
      <c r="L23" s="22">
        <v>2</v>
      </c>
      <c r="M23" s="22">
        <v>0</v>
      </c>
      <c r="N23" s="22">
        <v>0</v>
      </c>
      <c r="O23" s="22">
        <v>0</v>
      </c>
      <c r="P23" s="22">
        <v>0</v>
      </c>
      <c r="Q23" s="22">
        <v>2</v>
      </c>
      <c r="R23" s="22">
        <v>0</v>
      </c>
      <c r="S23" s="22">
        <v>0</v>
      </c>
      <c r="T23" s="22">
        <v>0</v>
      </c>
      <c r="U23" s="22">
        <v>2</v>
      </c>
      <c r="V23" s="22">
        <v>2</v>
      </c>
      <c r="W23" s="95"/>
      <c r="X23" s="92"/>
      <c r="Y23" s="22">
        <f t="shared" si="6"/>
        <v>12</v>
      </c>
      <c r="Z23" s="92"/>
      <c r="AA23" s="97"/>
    </row>
    <row r="24" spans="1:27">
      <c r="A24" s="98" t="s">
        <v>29</v>
      </c>
      <c r="B24" s="17" t="s">
        <v>36</v>
      </c>
      <c r="C24" s="17">
        <v>13</v>
      </c>
      <c r="D24" s="93">
        <v>1.4583333333333332E-2</v>
      </c>
      <c r="E24" s="22">
        <v>0</v>
      </c>
      <c r="F24" s="22">
        <v>0</v>
      </c>
      <c r="G24" s="22">
        <v>0</v>
      </c>
      <c r="H24" s="22">
        <v>50</v>
      </c>
      <c r="I24" s="22">
        <v>2</v>
      </c>
      <c r="J24" s="22">
        <v>0</v>
      </c>
      <c r="K24" s="22">
        <v>0</v>
      </c>
      <c r="L24" s="22">
        <v>0</v>
      </c>
      <c r="M24" s="22">
        <v>0</v>
      </c>
      <c r="N24" s="22">
        <v>0</v>
      </c>
      <c r="O24" s="22">
        <v>2</v>
      </c>
      <c r="P24" s="22">
        <v>0</v>
      </c>
      <c r="Q24" s="22">
        <v>0</v>
      </c>
      <c r="R24" s="22">
        <v>0</v>
      </c>
      <c r="S24" s="22">
        <v>0</v>
      </c>
      <c r="T24" s="22">
        <v>2</v>
      </c>
      <c r="U24" s="22">
        <v>0</v>
      </c>
      <c r="V24" s="22">
        <v>0</v>
      </c>
      <c r="W24" s="93">
        <v>1.6831944444444445E-2</v>
      </c>
      <c r="X24" s="93">
        <f t="shared" si="3"/>
        <v>2.2486111111111127E-3</v>
      </c>
      <c r="Y24" s="22">
        <f t="shared" si="2"/>
        <v>56</v>
      </c>
      <c r="Z24" s="96">
        <f t="shared" ref="Z24" si="10">X24+TIME(0,0,Y24)+TIME(0,0,Y25)+TIME(0,0,Y26)</f>
        <v>4.8180555555555572E-3</v>
      </c>
      <c r="AA24" s="97">
        <v>3</v>
      </c>
    </row>
    <row r="25" spans="1:27">
      <c r="A25" s="91"/>
      <c r="B25" s="17" t="s">
        <v>34</v>
      </c>
      <c r="C25" s="17">
        <v>14</v>
      </c>
      <c r="D25" s="94"/>
      <c r="E25" s="22">
        <v>0</v>
      </c>
      <c r="F25" s="22">
        <v>0</v>
      </c>
      <c r="G25" s="22">
        <v>0</v>
      </c>
      <c r="H25" s="22">
        <v>0</v>
      </c>
      <c r="I25" s="22">
        <v>2</v>
      </c>
      <c r="J25" s="22">
        <v>0</v>
      </c>
      <c r="K25" s="22">
        <v>0</v>
      </c>
      <c r="L25" s="22">
        <v>2</v>
      </c>
      <c r="M25" s="22">
        <v>0</v>
      </c>
      <c r="N25" s="22">
        <v>2</v>
      </c>
      <c r="O25" s="22">
        <v>2</v>
      </c>
      <c r="P25" s="22">
        <v>0</v>
      </c>
      <c r="Q25" s="22">
        <v>0</v>
      </c>
      <c r="R25" s="22">
        <v>0</v>
      </c>
      <c r="S25" s="22">
        <v>0</v>
      </c>
      <c r="T25" s="22">
        <v>2</v>
      </c>
      <c r="U25" s="22">
        <v>0</v>
      </c>
      <c r="V25" s="22">
        <v>0</v>
      </c>
      <c r="W25" s="94"/>
      <c r="X25" s="91"/>
      <c r="Y25" s="22">
        <f t="shared" si="2"/>
        <v>10</v>
      </c>
      <c r="Z25" s="91"/>
      <c r="AA25" s="97"/>
    </row>
    <row r="26" spans="1:27" ht="11.25" customHeight="1">
      <c r="A26" s="92"/>
      <c r="B26" s="22" t="s">
        <v>47</v>
      </c>
      <c r="C26" s="17">
        <v>33</v>
      </c>
      <c r="D26" s="95"/>
      <c r="E26" s="22">
        <v>0</v>
      </c>
      <c r="F26" s="22">
        <v>50</v>
      </c>
      <c r="G26" s="22">
        <v>50</v>
      </c>
      <c r="H26" s="22">
        <v>50</v>
      </c>
      <c r="I26" s="22">
        <v>0</v>
      </c>
      <c r="J26" s="22">
        <v>0</v>
      </c>
      <c r="K26" s="22">
        <v>2</v>
      </c>
      <c r="L26" s="22">
        <v>2</v>
      </c>
      <c r="M26" s="22">
        <v>0</v>
      </c>
      <c r="N26" s="22">
        <v>0</v>
      </c>
      <c r="O26" s="22">
        <v>2</v>
      </c>
      <c r="P26" s="22">
        <v>0</v>
      </c>
      <c r="Q26" s="22">
        <v>0</v>
      </c>
      <c r="R26" s="22">
        <v>0</v>
      </c>
      <c r="S26" s="22">
        <v>0</v>
      </c>
      <c r="T26" s="22">
        <v>0</v>
      </c>
      <c r="U26" s="22">
        <v>0</v>
      </c>
      <c r="V26" s="22">
        <v>0</v>
      </c>
      <c r="W26" s="95"/>
      <c r="X26" s="92"/>
      <c r="Y26" s="22">
        <f t="shared" si="2"/>
        <v>156</v>
      </c>
      <c r="Z26" s="92"/>
      <c r="AA26" s="97"/>
    </row>
    <row r="27" spans="1:27" ht="15.75" customHeight="1">
      <c r="A27" s="70" t="s">
        <v>116</v>
      </c>
      <c r="B27" s="71"/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2"/>
      <c r="AA27" s="35"/>
    </row>
    <row r="28" spans="1:27">
      <c r="A28" s="90" t="s">
        <v>42</v>
      </c>
      <c r="B28" s="22" t="s">
        <v>43</v>
      </c>
      <c r="C28" s="22">
        <v>42</v>
      </c>
      <c r="D28" s="93">
        <v>3.125E-2</v>
      </c>
      <c r="E28" s="22">
        <v>0</v>
      </c>
      <c r="F28" s="22">
        <v>0</v>
      </c>
      <c r="G28" s="22">
        <v>0</v>
      </c>
      <c r="H28" s="22">
        <v>0</v>
      </c>
      <c r="I28" s="22">
        <v>0</v>
      </c>
      <c r="J28" s="22">
        <v>0</v>
      </c>
      <c r="K28" s="22">
        <v>0</v>
      </c>
      <c r="L28" s="22">
        <v>0</v>
      </c>
      <c r="M28" s="22">
        <v>0</v>
      </c>
      <c r="N28" s="22">
        <v>0</v>
      </c>
      <c r="O28" s="22">
        <v>2</v>
      </c>
      <c r="P28" s="22">
        <v>0</v>
      </c>
      <c r="Q28" s="22">
        <v>0</v>
      </c>
      <c r="R28" s="22">
        <v>0</v>
      </c>
      <c r="S28" s="22">
        <v>0</v>
      </c>
      <c r="T28" s="22">
        <v>0</v>
      </c>
      <c r="U28" s="22">
        <v>0</v>
      </c>
      <c r="V28" s="22">
        <v>0</v>
      </c>
      <c r="W28" s="93">
        <v>3.2621643518518519E-2</v>
      </c>
      <c r="X28" s="93">
        <f t="shared" si="3"/>
        <v>1.3716435185185186E-3</v>
      </c>
      <c r="Y28" s="22">
        <f t="shared" si="2"/>
        <v>2</v>
      </c>
      <c r="Z28" s="96">
        <f t="shared" ref="Z28" si="11">X28+TIME(0,0,Y28)+TIME(0,0,Y29)+TIME(0,0,Y30)</f>
        <v>1.417939814814815E-3</v>
      </c>
      <c r="AA28" s="97">
        <v>1</v>
      </c>
    </row>
    <row r="29" spans="1:27">
      <c r="A29" s="91"/>
      <c r="B29" s="18" t="s">
        <v>44</v>
      </c>
      <c r="C29" s="22">
        <v>43</v>
      </c>
      <c r="D29" s="94"/>
      <c r="E29" s="22">
        <v>0</v>
      </c>
      <c r="F29" s="22">
        <v>0</v>
      </c>
      <c r="G29" s="22">
        <v>0</v>
      </c>
      <c r="H29" s="22">
        <v>0</v>
      </c>
      <c r="I29" s="22">
        <v>0</v>
      </c>
      <c r="J29" s="22">
        <v>0</v>
      </c>
      <c r="K29" s="22">
        <v>0</v>
      </c>
      <c r="L29" s="22">
        <v>0</v>
      </c>
      <c r="M29" s="22">
        <v>0</v>
      </c>
      <c r="N29" s="22">
        <v>0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22">
        <v>0</v>
      </c>
      <c r="W29" s="94"/>
      <c r="X29" s="91"/>
      <c r="Y29" s="22">
        <f t="shared" si="2"/>
        <v>0</v>
      </c>
      <c r="Z29" s="91"/>
      <c r="AA29" s="97"/>
    </row>
    <row r="30" spans="1:27">
      <c r="A30" s="92"/>
      <c r="B30" s="22" t="s">
        <v>45</v>
      </c>
      <c r="C30" s="22">
        <v>44</v>
      </c>
      <c r="D30" s="95"/>
      <c r="E30" s="22">
        <v>0</v>
      </c>
      <c r="F30" s="22">
        <v>0</v>
      </c>
      <c r="G30" s="22">
        <v>0</v>
      </c>
      <c r="H30" s="22">
        <v>0</v>
      </c>
      <c r="I30" s="22">
        <v>0</v>
      </c>
      <c r="J30" s="22">
        <v>2</v>
      </c>
      <c r="K30" s="22">
        <v>0</v>
      </c>
      <c r="L30" s="22">
        <v>0</v>
      </c>
      <c r="M30" s="22">
        <v>0</v>
      </c>
      <c r="N30" s="22">
        <v>0</v>
      </c>
      <c r="O30" s="22">
        <v>0</v>
      </c>
      <c r="P30" s="22">
        <v>0</v>
      </c>
      <c r="Q30" s="22">
        <v>0</v>
      </c>
      <c r="R30" s="22">
        <v>0</v>
      </c>
      <c r="S30" s="22">
        <v>0</v>
      </c>
      <c r="T30" s="22">
        <v>0</v>
      </c>
      <c r="U30" s="22">
        <v>0</v>
      </c>
      <c r="V30" s="22">
        <v>0</v>
      </c>
      <c r="W30" s="95"/>
      <c r="X30" s="92"/>
      <c r="Y30" s="22">
        <f t="shared" si="2"/>
        <v>2</v>
      </c>
      <c r="Z30" s="92"/>
      <c r="AA30" s="97"/>
    </row>
    <row r="31" spans="1:27">
      <c r="A31" s="90" t="s">
        <v>42</v>
      </c>
      <c r="B31" s="22" t="s">
        <v>33</v>
      </c>
      <c r="C31" s="22">
        <v>45</v>
      </c>
      <c r="D31" s="93">
        <v>1.9444444444444445E-2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0</v>
      </c>
      <c r="M31" s="22">
        <v>0</v>
      </c>
      <c r="N31" s="22">
        <v>2</v>
      </c>
      <c r="O31" s="22">
        <v>2</v>
      </c>
      <c r="P31" s="22">
        <v>0</v>
      </c>
      <c r="Q31" s="22">
        <v>0</v>
      </c>
      <c r="R31" s="22">
        <v>0</v>
      </c>
      <c r="S31" s="22">
        <v>0</v>
      </c>
      <c r="T31" s="22">
        <v>0</v>
      </c>
      <c r="U31" s="22">
        <v>0</v>
      </c>
      <c r="V31" s="22">
        <v>0</v>
      </c>
      <c r="W31" s="93">
        <v>2.1233449074074071E-2</v>
      </c>
      <c r="X31" s="93">
        <f t="shared" si="3"/>
        <v>1.7890046296296265E-3</v>
      </c>
      <c r="Y31" s="22">
        <f t="shared" si="2"/>
        <v>4</v>
      </c>
      <c r="Z31" s="96">
        <f t="shared" ref="Z31" si="12">X31+TIME(0,0,Y31)+TIME(0,0,Y32)+TIME(0,0,Y33)</f>
        <v>2.0204861111111079E-3</v>
      </c>
      <c r="AA31" s="97">
        <v>2</v>
      </c>
    </row>
    <row r="32" spans="1:27">
      <c r="A32" s="91"/>
      <c r="B32" s="22" t="s">
        <v>48</v>
      </c>
      <c r="C32" s="22">
        <v>39</v>
      </c>
      <c r="D32" s="94"/>
      <c r="E32" s="22">
        <v>0</v>
      </c>
      <c r="F32" s="22">
        <v>0</v>
      </c>
      <c r="G32" s="22">
        <v>0</v>
      </c>
      <c r="H32" s="22">
        <v>2</v>
      </c>
      <c r="I32" s="22">
        <v>0</v>
      </c>
      <c r="J32" s="22">
        <v>0</v>
      </c>
      <c r="K32" s="22">
        <v>0</v>
      </c>
      <c r="L32" s="22">
        <v>2</v>
      </c>
      <c r="M32" s="22">
        <v>0</v>
      </c>
      <c r="N32" s="22">
        <v>2</v>
      </c>
      <c r="O32" s="22">
        <v>0</v>
      </c>
      <c r="P32" s="22">
        <v>0</v>
      </c>
      <c r="Q32" s="22">
        <v>0</v>
      </c>
      <c r="R32" s="22">
        <v>0</v>
      </c>
      <c r="S32" s="22">
        <v>0</v>
      </c>
      <c r="T32" s="22">
        <v>0</v>
      </c>
      <c r="U32" s="22">
        <v>2</v>
      </c>
      <c r="V32" s="22">
        <v>0</v>
      </c>
      <c r="W32" s="94"/>
      <c r="X32" s="91"/>
      <c r="Y32" s="22">
        <f t="shared" si="2"/>
        <v>8</v>
      </c>
      <c r="Z32" s="91"/>
      <c r="AA32" s="97"/>
    </row>
    <row r="33" spans="1:27" ht="17.25" customHeight="1">
      <c r="A33" s="92"/>
      <c r="B33" s="18" t="s">
        <v>49</v>
      </c>
      <c r="C33" s="22">
        <v>41</v>
      </c>
      <c r="D33" s="95"/>
      <c r="E33" s="22">
        <v>0</v>
      </c>
      <c r="F33" s="22">
        <v>0</v>
      </c>
      <c r="G33" s="22">
        <v>0</v>
      </c>
      <c r="H33" s="22">
        <v>0</v>
      </c>
      <c r="I33" s="22">
        <v>2</v>
      </c>
      <c r="J33" s="22">
        <v>0</v>
      </c>
      <c r="K33" s="22">
        <v>0</v>
      </c>
      <c r="L33" s="22">
        <v>2</v>
      </c>
      <c r="M33" s="22">
        <v>0</v>
      </c>
      <c r="N33" s="22">
        <v>2</v>
      </c>
      <c r="O33" s="22">
        <v>0</v>
      </c>
      <c r="P33" s="22">
        <v>2</v>
      </c>
      <c r="Q33" s="22">
        <v>0</v>
      </c>
      <c r="R33" s="22">
        <v>0</v>
      </c>
      <c r="S33" s="22">
        <v>0</v>
      </c>
      <c r="T33" s="22">
        <v>0</v>
      </c>
      <c r="U33" s="22">
        <v>0</v>
      </c>
      <c r="V33" s="22">
        <v>0</v>
      </c>
      <c r="W33" s="95"/>
      <c r="X33" s="92"/>
      <c r="Y33" s="22">
        <f t="shared" si="2"/>
        <v>8</v>
      </c>
      <c r="Z33" s="92"/>
      <c r="AA33" s="97"/>
    </row>
    <row r="34" spans="1:27">
      <c r="A34" s="90" t="s">
        <v>42</v>
      </c>
      <c r="B34" s="22" t="s">
        <v>38</v>
      </c>
      <c r="C34" s="22">
        <v>40</v>
      </c>
      <c r="D34" s="93">
        <v>2.9861111111111113E-2</v>
      </c>
      <c r="E34" s="22">
        <v>0</v>
      </c>
      <c r="F34" s="22">
        <v>0</v>
      </c>
      <c r="G34" s="22">
        <v>0</v>
      </c>
      <c r="H34" s="22">
        <v>2</v>
      </c>
      <c r="I34" s="22">
        <v>0</v>
      </c>
      <c r="J34" s="22">
        <v>0</v>
      </c>
      <c r="K34" s="22">
        <v>2</v>
      </c>
      <c r="L34" s="22">
        <v>2</v>
      </c>
      <c r="M34" s="22">
        <v>2</v>
      </c>
      <c r="N34" s="22">
        <v>0</v>
      </c>
      <c r="O34" s="22">
        <v>2</v>
      </c>
      <c r="P34" s="22">
        <v>0</v>
      </c>
      <c r="Q34" s="22">
        <v>0</v>
      </c>
      <c r="R34" s="22">
        <v>0</v>
      </c>
      <c r="S34" s="22">
        <v>0</v>
      </c>
      <c r="T34" s="22">
        <v>0</v>
      </c>
      <c r="U34" s="22">
        <v>2</v>
      </c>
      <c r="V34" s="22">
        <v>0</v>
      </c>
      <c r="W34" s="93">
        <v>3.1686458333333334E-2</v>
      </c>
      <c r="X34" s="93">
        <f t="shared" ref="X34" si="13">W34-D34</f>
        <v>1.8253472222222213E-3</v>
      </c>
      <c r="Y34" s="22">
        <f t="shared" si="2"/>
        <v>12</v>
      </c>
      <c r="Z34" s="96">
        <f t="shared" ref="Z34" si="14">X34+TIME(0,0,Y34)+TIME(0,0,Y35)+TIME(0,0,Y36)</f>
        <v>2.2188657407407396E-3</v>
      </c>
      <c r="AA34" s="97">
        <v>3</v>
      </c>
    </row>
    <row r="35" spans="1:27">
      <c r="A35" s="91"/>
      <c r="B35" s="22" t="s">
        <v>117</v>
      </c>
      <c r="C35" s="22">
        <v>37</v>
      </c>
      <c r="D35" s="94"/>
      <c r="E35" s="22">
        <v>0</v>
      </c>
      <c r="F35" s="22">
        <v>0</v>
      </c>
      <c r="G35" s="22">
        <v>0</v>
      </c>
      <c r="H35" s="22">
        <v>2</v>
      </c>
      <c r="I35" s="22">
        <v>2</v>
      </c>
      <c r="J35" s="22">
        <v>0</v>
      </c>
      <c r="K35" s="22">
        <v>2</v>
      </c>
      <c r="L35" s="22">
        <v>2</v>
      </c>
      <c r="M35" s="22">
        <v>2</v>
      </c>
      <c r="N35" s="22">
        <v>2</v>
      </c>
      <c r="O35" s="22">
        <v>0</v>
      </c>
      <c r="P35" s="22">
        <v>0</v>
      </c>
      <c r="Q35" s="22">
        <v>2</v>
      </c>
      <c r="R35" s="22">
        <v>2</v>
      </c>
      <c r="S35" s="22">
        <v>2</v>
      </c>
      <c r="T35" s="22">
        <v>0</v>
      </c>
      <c r="U35" s="22">
        <v>2</v>
      </c>
      <c r="V35" s="22">
        <v>0</v>
      </c>
      <c r="W35" s="94"/>
      <c r="X35" s="91"/>
      <c r="Y35" s="22">
        <f t="shared" si="2"/>
        <v>20</v>
      </c>
      <c r="Z35" s="91"/>
      <c r="AA35" s="97"/>
    </row>
    <row r="36" spans="1:27">
      <c r="A36" s="92"/>
      <c r="B36" s="22" t="s">
        <v>30</v>
      </c>
      <c r="C36" s="22">
        <v>46</v>
      </c>
      <c r="D36" s="95"/>
      <c r="E36" s="22">
        <v>0</v>
      </c>
      <c r="F36" s="22">
        <v>0</v>
      </c>
      <c r="G36" s="22">
        <v>0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2">
        <v>2</v>
      </c>
      <c r="N36" s="22">
        <v>0</v>
      </c>
      <c r="O36" s="22">
        <v>0</v>
      </c>
      <c r="P36" s="22">
        <v>0</v>
      </c>
      <c r="Q36" s="22">
        <v>0</v>
      </c>
      <c r="R36" s="22">
        <v>0</v>
      </c>
      <c r="S36" s="22">
        <v>0</v>
      </c>
      <c r="T36" s="22">
        <v>0</v>
      </c>
      <c r="U36" s="22">
        <v>0</v>
      </c>
      <c r="V36" s="22">
        <v>0</v>
      </c>
      <c r="W36" s="95"/>
      <c r="X36" s="92"/>
      <c r="Y36" s="22">
        <f t="shared" si="2"/>
        <v>2</v>
      </c>
      <c r="Z36" s="92"/>
      <c r="AA36" s="97"/>
    </row>
    <row r="37" spans="1:27">
      <c r="A37" s="90" t="s">
        <v>42</v>
      </c>
      <c r="B37" s="22" t="s">
        <v>46</v>
      </c>
      <c r="C37" s="22">
        <v>35</v>
      </c>
      <c r="D37" s="93">
        <v>2.2222222222222223E-2</v>
      </c>
      <c r="E37" s="22">
        <v>0</v>
      </c>
      <c r="F37" s="22">
        <v>0</v>
      </c>
      <c r="G37" s="22">
        <v>0</v>
      </c>
      <c r="H37" s="22">
        <v>2</v>
      </c>
      <c r="I37" s="22">
        <v>0</v>
      </c>
      <c r="J37" s="22">
        <v>0</v>
      </c>
      <c r="K37" s="22">
        <v>0</v>
      </c>
      <c r="L37" s="22">
        <v>2</v>
      </c>
      <c r="M37" s="22">
        <v>2</v>
      </c>
      <c r="N37" s="22">
        <v>2</v>
      </c>
      <c r="O37" s="22">
        <v>2</v>
      </c>
      <c r="P37" s="22">
        <v>2</v>
      </c>
      <c r="Q37" s="22">
        <v>2</v>
      </c>
      <c r="R37" s="22">
        <v>2</v>
      </c>
      <c r="S37" s="22">
        <v>0</v>
      </c>
      <c r="T37" s="22">
        <v>0</v>
      </c>
      <c r="U37" s="22">
        <v>2</v>
      </c>
      <c r="V37" s="22">
        <v>0</v>
      </c>
      <c r="W37" s="93">
        <v>2.5191782407407409E-2</v>
      </c>
      <c r="X37" s="93">
        <f t="shared" si="3"/>
        <v>2.9695601851851862E-3</v>
      </c>
      <c r="Y37" s="22">
        <f t="shared" si="2"/>
        <v>18</v>
      </c>
      <c r="Z37" s="96">
        <f t="shared" ref="Z37" si="15">X37+TIME(0,0,Y37)+TIME(0,0,Y38)+TIME(0,0,Y39)</f>
        <v>4.0112268518518526E-3</v>
      </c>
      <c r="AA37" s="97">
        <v>4</v>
      </c>
    </row>
    <row r="38" spans="1:27">
      <c r="A38" s="91"/>
      <c r="B38" s="18" t="s">
        <v>50</v>
      </c>
      <c r="C38" s="22">
        <v>31</v>
      </c>
      <c r="D38" s="94"/>
      <c r="E38" s="22">
        <v>0</v>
      </c>
      <c r="F38" s="22">
        <v>0</v>
      </c>
      <c r="G38" s="22">
        <v>0</v>
      </c>
      <c r="H38" s="22">
        <v>2</v>
      </c>
      <c r="I38" s="22">
        <v>2</v>
      </c>
      <c r="J38" s="22">
        <v>0</v>
      </c>
      <c r="K38" s="22">
        <v>0</v>
      </c>
      <c r="L38" s="22">
        <v>0</v>
      </c>
      <c r="M38" s="22">
        <v>2</v>
      </c>
      <c r="N38" s="22">
        <v>2</v>
      </c>
      <c r="O38" s="22">
        <v>2</v>
      </c>
      <c r="P38" s="22">
        <v>2</v>
      </c>
      <c r="Q38" s="22">
        <v>0</v>
      </c>
      <c r="R38" s="22">
        <v>2</v>
      </c>
      <c r="S38" s="22">
        <v>0</v>
      </c>
      <c r="T38" s="22">
        <v>0</v>
      </c>
      <c r="U38" s="22">
        <v>2</v>
      </c>
      <c r="V38" s="22">
        <v>0</v>
      </c>
      <c r="W38" s="94"/>
      <c r="X38" s="91"/>
      <c r="Y38" s="22">
        <f t="shared" si="2"/>
        <v>16</v>
      </c>
      <c r="Z38" s="91"/>
      <c r="AA38" s="97"/>
    </row>
    <row r="39" spans="1:27">
      <c r="A39" s="92"/>
      <c r="B39" s="22" t="s">
        <v>51</v>
      </c>
      <c r="C39" s="22">
        <v>28</v>
      </c>
      <c r="D39" s="95"/>
      <c r="E39" s="22">
        <v>0</v>
      </c>
      <c r="F39" s="22">
        <v>0</v>
      </c>
      <c r="G39" s="22">
        <v>0</v>
      </c>
      <c r="H39" s="22">
        <v>2</v>
      </c>
      <c r="I39" s="22">
        <v>50</v>
      </c>
      <c r="J39" s="22">
        <v>0</v>
      </c>
      <c r="K39" s="22">
        <v>0</v>
      </c>
      <c r="L39" s="22">
        <v>0</v>
      </c>
      <c r="M39" s="22">
        <v>0</v>
      </c>
      <c r="N39" s="22">
        <v>2</v>
      </c>
      <c r="O39" s="22">
        <v>0</v>
      </c>
      <c r="P39" s="22">
        <v>2</v>
      </c>
      <c r="Q39" s="22">
        <v>0</v>
      </c>
      <c r="R39" s="22">
        <v>0</v>
      </c>
      <c r="S39" s="22">
        <v>0</v>
      </c>
      <c r="T39" s="22">
        <v>0</v>
      </c>
      <c r="U39" s="22">
        <v>0</v>
      </c>
      <c r="V39" s="22">
        <v>0</v>
      </c>
      <c r="W39" s="95"/>
      <c r="X39" s="92"/>
      <c r="Y39" s="22">
        <f t="shared" si="2"/>
        <v>56</v>
      </c>
      <c r="Z39" s="92"/>
      <c r="AA39" s="97"/>
    </row>
    <row r="40" spans="1:27">
      <c r="A40" s="90" t="s">
        <v>42</v>
      </c>
      <c r="B40" s="22" t="s">
        <v>52</v>
      </c>
      <c r="C40" s="22">
        <v>30</v>
      </c>
      <c r="D40" s="93">
        <v>2.4999999999999998E-2</v>
      </c>
      <c r="E40" s="22">
        <v>0</v>
      </c>
      <c r="F40" s="22">
        <v>50</v>
      </c>
      <c r="G40" s="22">
        <v>2</v>
      </c>
      <c r="H40" s="22">
        <v>50</v>
      </c>
      <c r="I40" s="22">
        <v>2</v>
      </c>
      <c r="J40" s="22">
        <v>2</v>
      </c>
      <c r="K40" s="22">
        <v>2</v>
      </c>
      <c r="L40" s="22">
        <v>0</v>
      </c>
      <c r="M40" s="22">
        <v>2</v>
      </c>
      <c r="N40" s="22">
        <v>2</v>
      </c>
      <c r="O40" s="22">
        <v>2</v>
      </c>
      <c r="P40" s="22">
        <v>2</v>
      </c>
      <c r="Q40" s="22">
        <v>2</v>
      </c>
      <c r="R40" s="22">
        <v>0</v>
      </c>
      <c r="S40" s="22">
        <v>0</v>
      </c>
      <c r="T40" s="22">
        <v>0</v>
      </c>
      <c r="U40" s="22">
        <v>2</v>
      </c>
      <c r="V40" s="22">
        <v>2</v>
      </c>
      <c r="W40" s="93">
        <v>2.748425925925926E-2</v>
      </c>
      <c r="X40" s="93">
        <f t="shared" si="3"/>
        <v>2.4842592592592624E-3</v>
      </c>
      <c r="Y40" s="22">
        <f t="shared" si="2"/>
        <v>122</v>
      </c>
      <c r="Z40" s="96">
        <f t="shared" ref="Z40" si="16">X40+TIME(0,0,Y40)+TIME(0,0,Y41)+TIME(0,0,Y42)</f>
        <v>5.9333333333333365E-3</v>
      </c>
      <c r="AA40" s="97">
        <v>5</v>
      </c>
    </row>
    <row r="41" spans="1:27">
      <c r="A41" s="91"/>
      <c r="B41" s="22" t="s">
        <v>54</v>
      </c>
      <c r="C41" s="22">
        <v>27</v>
      </c>
      <c r="D41" s="94"/>
      <c r="E41" s="22">
        <v>0</v>
      </c>
      <c r="F41" s="22">
        <v>0</v>
      </c>
      <c r="G41" s="22">
        <v>0</v>
      </c>
      <c r="H41" s="22">
        <v>0</v>
      </c>
      <c r="I41" s="22">
        <v>2</v>
      </c>
      <c r="J41" s="22">
        <v>0</v>
      </c>
      <c r="K41" s="22">
        <v>2</v>
      </c>
      <c r="L41" s="22">
        <v>0</v>
      </c>
      <c r="M41" s="22">
        <v>2</v>
      </c>
      <c r="N41" s="22">
        <v>2</v>
      </c>
      <c r="O41" s="22">
        <v>2</v>
      </c>
      <c r="P41" s="22">
        <v>0</v>
      </c>
      <c r="Q41" s="22">
        <v>0</v>
      </c>
      <c r="R41" s="22">
        <v>0</v>
      </c>
      <c r="S41" s="22">
        <v>0</v>
      </c>
      <c r="T41" s="22">
        <v>0</v>
      </c>
      <c r="U41" s="22">
        <v>2</v>
      </c>
      <c r="V41" s="22">
        <v>0</v>
      </c>
      <c r="W41" s="94"/>
      <c r="X41" s="91"/>
      <c r="Y41" s="22">
        <f t="shared" si="2"/>
        <v>12</v>
      </c>
      <c r="Z41" s="91"/>
      <c r="AA41" s="97"/>
    </row>
    <row r="42" spans="1:27">
      <c r="A42" s="92"/>
      <c r="B42" s="22" t="s">
        <v>56</v>
      </c>
      <c r="C42" s="22">
        <v>22</v>
      </c>
      <c r="D42" s="95"/>
      <c r="E42" s="22">
        <v>0</v>
      </c>
      <c r="F42" s="22">
        <v>0</v>
      </c>
      <c r="G42" s="22">
        <v>50</v>
      </c>
      <c r="H42" s="22">
        <v>50</v>
      </c>
      <c r="I42" s="22">
        <v>2</v>
      </c>
      <c r="J42" s="22">
        <v>2</v>
      </c>
      <c r="K42" s="22">
        <v>50</v>
      </c>
      <c r="L42" s="22">
        <v>2</v>
      </c>
      <c r="M42" s="22">
        <v>2</v>
      </c>
      <c r="N42" s="22">
        <v>2</v>
      </c>
      <c r="O42" s="22">
        <v>0</v>
      </c>
      <c r="P42" s="22">
        <v>0</v>
      </c>
      <c r="Q42" s="22">
        <v>2</v>
      </c>
      <c r="R42" s="22">
        <v>0</v>
      </c>
      <c r="S42" s="22">
        <v>0</v>
      </c>
      <c r="T42" s="22">
        <v>0</v>
      </c>
      <c r="U42" s="22">
        <v>0</v>
      </c>
      <c r="V42" s="22">
        <v>2</v>
      </c>
      <c r="W42" s="95"/>
      <c r="X42" s="92"/>
      <c r="Y42" s="22">
        <f t="shared" si="2"/>
        <v>164</v>
      </c>
      <c r="Z42" s="92"/>
      <c r="AA42" s="97"/>
    </row>
    <row r="43" spans="1:27">
      <c r="A43" s="97" t="s">
        <v>42</v>
      </c>
      <c r="B43" s="22" t="s">
        <v>39</v>
      </c>
      <c r="C43" s="22">
        <v>29</v>
      </c>
      <c r="D43" s="93">
        <v>2.361111111111111E-2</v>
      </c>
      <c r="E43" s="22">
        <v>0</v>
      </c>
      <c r="F43" s="22">
        <v>0</v>
      </c>
      <c r="G43" s="22">
        <v>0</v>
      </c>
      <c r="H43" s="22">
        <v>50</v>
      </c>
      <c r="I43" s="22">
        <v>0</v>
      </c>
      <c r="J43" s="22">
        <v>0</v>
      </c>
      <c r="K43" s="22">
        <v>0</v>
      </c>
      <c r="L43" s="22">
        <v>2</v>
      </c>
      <c r="M43" s="22">
        <v>2</v>
      </c>
      <c r="N43" s="22">
        <v>0</v>
      </c>
      <c r="O43" s="22">
        <v>0</v>
      </c>
      <c r="P43" s="22">
        <v>50</v>
      </c>
      <c r="Q43" s="22">
        <v>0</v>
      </c>
      <c r="R43" s="22">
        <v>0</v>
      </c>
      <c r="S43" s="22">
        <v>0</v>
      </c>
      <c r="T43" s="22">
        <v>2</v>
      </c>
      <c r="U43" s="22">
        <v>0</v>
      </c>
      <c r="V43" s="22">
        <v>0</v>
      </c>
      <c r="W43" s="93">
        <v>2.5752314814814815E-2</v>
      </c>
      <c r="X43" s="93">
        <f t="shared" ref="X43" si="17">W43-D43</f>
        <v>2.1412037037037042E-3</v>
      </c>
      <c r="Y43" s="22">
        <f t="shared" si="2"/>
        <v>106</v>
      </c>
      <c r="Z43" s="96">
        <f t="shared" ref="Z43" si="18">X43+TIME(0,0,Y43)+TIME(0,0,Y44)+TIME(0,0,Y45)</f>
        <v>7.719907407407408E-3</v>
      </c>
      <c r="AA43" s="97">
        <v>6</v>
      </c>
    </row>
    <row r="44" spans="1:27">
      <c r="A44" s="97"/>
      <c r="B44" s="22" t="s">
        <v>59</v>
      </c>
      <c r="C44" s="22">
        <v>34</v>
      </c>
      <c r="D44" s="94"/>
      <c r="E44" s="22">
        <v>2</v>
      </c>
      <c r="F44" s="22">
        <v>2</v>
      </c>
      <c r="G44" s="22">
        <v>50</v>
      </c>
      <c r="H44" s="22">
        <v>50</v>
      </c>
      <c r="I44" s="22">
        <v>2</v>
      </c>
      <c r="J44" s="22">
        <v>2</v>
      </c>
      <c r="K44" s="22">
        <v>50</v>
      </c>
      <c r="L44" s="22">
        <v>0</v>
      </c>
      <c r="M44" s="22">
        <v>0</v>
      </c>
      <c r="N44" s="22">
        <v>50</v>
      </c>
      <c r="O44" s="22">
        <v>50</v>
      </c>
      <c r="P44" s="22">
        <v>0</v>
      </c>
      <c r="Q44" s="22">
        <v>0</v>
      </c>
      <c r="R44" s="22">
        <v>0</v>
      </c>
      <c r="S44" s="22">
        <v>2</v>
      </c>
      <c r="T44" s="22">
        <v>2</v>
      </c>
      <c r="U44" s="22">
        <v>0</v>
      </c>
      <c r="V44" s="22">
        <v>50</v>
      </c>
      <c r="W44" s="94"/>
      <c r="X44" s="91"/>
      <c r="Y44" s="22">
        <f t="shared" si="2"/>
        <v>312</v>
      </c>
      <c r="Z44" s="91"/>
      <c r="AA44" s="97"/>
    </row>
    <row r="45" spans="1:27">
      <c r="A45" s="97"/>
      <c r="B45" s="22" t="s">
        <v>57</v>
      </c>
      <c r="C45" s="22">
        <v>25</v>
      </c>
      <c r="D45" s="95"/>
      <c r="E45" s="22">
        <v>2</v>
      </c>
      <c r="F45" s="22">
        <v>2</v>
      </c>
      <c r="G45" s="22">
        <v>0</v>
      </c>
      <c r="H45" s="22">
        <v>0</v>
      </c>
      <c r="I45" s="22">
        <v>0</v>
      </c>
      <c r="J45" s="22">
        <v>2</v>
      </c>
      <c r="K45" s="22">
        <v>2</v>
      </c>
      <c r="L45" s="22">
        <v>2</v>
      </c>
      <c r="M45" s="22">
        <v>0</v>
      </c>
      <c r="N45" s="22">
        <v>50</v>
      </c>
      <c r="O45" s="22">
        <v>2</v>
      </c>
      <c r="P45" s="22">
        <v>0</v>
      </c>
      <c r="Q45" s="22">
        <v>0</v>
      </c>
      <c r="R45" s="22">
        <v>0</v>
      </c>
      <c r="S45" s="22">
        <v>2</v>
      </c>
      <c r="T45" s="22">
        <v>0</v>
      </c>
      <c r="U45" s="22">
        <v>0</v>
      </c>
      <c r="V45" s="22">
        <v>0</v>
      </c>
      <c r="W45" s="95"/>
      <c r="X45" s="92"/>
      <c r="Y45" s="22">
        <f t="shared" si="2"/>
        <v>64</v>
      </c>
      <c r="Z45" s="92"/>
      <c r="AA45" s="97"/>
    </row>
    <row r="46" spans="1:27">
      <c r="A46" s="90" t="s">
        <v>42</v>
      </c>
      <c r="B46" s="22" t="s">
        <v>37</v>
      </c>
      <c r="C46" s="22">
        <v>32</v>
      </c>
      <c r="D46" s="93">
        <v>2.0833333333333332E-2</v>
      </c>
      <c r="E46" s="22">
        <v>0</v>
      </c>
      <c r="F46" s="22">
        <v>0</v>
      </c>
      <c r="G46" s="22">
        <v>0</v>
      </c>
      <c r="H46" s="22">
        <v>2</v>
      </c>
      <c r="I46" s="22">
        <v>0</v>
      </c>
      <c r="J46" s="22">
        <v>0</v>
      </c>
      <c r="K46" s="22">
        <v>0</v>
      </c>
      <c r="L46" s="22">
        <v>2</v>
      </c>
      <c r="M46" s="22">
        <v>0</v>
      </c>
      <c r="N46" s="22">
        <v>2</v>
      </c>
      <c r="O46" s="22">
        <v>2</v>
      </c>
      <c r="P46" s="22">
        <v>0</v>
      </c>
      <c r="Q46" s="22">
        <v>0</v>
      </c>
      <c r="R46" s="22">
        <v>2</v>
      </c>
      <c r="S46" s="22">
        <v>0</v>
      </c>
      <c r="T46" s="22">
        <v>0</v>
      </c>
      <c r="U46" s="22">
        <v>2</v>
      </c>
      <c r="V46" s="22">
        <v>0</v>
      </c>
      <c r="W46" s="93">
        <v>2.8276388888888893E-2</v>
      </c>
      <c r="X46" s="93">
        <f t="shared" ref="X46" si="19">W46-D46</f>
        <v>7.4430555555555604E-3</v>
      </c>
      <c r="Y46" s="22">
        <f t="shared" si="2"/>
        <v>12</v>
      </c>
      <c r="Z46" s="96">
        <f t="shared" ref="Z46" si="20">X46+TIME(0,0,Y46)+TIME(0,0,Y47)+TIME(0,0,Y48)</f>
        <v>1.0035648148148153E-2</v>
      </c>
      <c r="AA46" s="97">
        <v>7</v>
      </c>
    </row>
    <row r="47" spans="1:27">
      <c r="A47" s="91"/>
      <c r="B47" s="22" t="s">
        <v>55</v>
      </c>
      <c r="C47" s="22">
        <v>21</v>
      </c>
      <c r="D47" s="94"/>
      <c r="E47" s="22">
        <v>0</v>
      </c>
      <c r="F47" s="22">
        <v>0</v>
      </c>
      <c r="G47" s="22">
        <v>0</v>
      </c>
      <c r="H47" s="22">
        <v>50</v>
      </c>
      <c r="I47" s="22">
        <v>0</v>
      </c>
      <c r="J47" s="22">
        <v>0</v>
      </c>
      <c r="K47" s="22">
        <v>0</v>
      </c>
      <c r="L47" s="22">
        <v>2</v>
      </c>
      <c r="M47" s="22">
        <v>0</v>
      </c>
      <c r="N47" s="22">
        <v>50</v>
      </c>
      <c r="O47" s="22">
        <v>2</v>
      </c>
      <c r="P47" s="22">
        <v>0</v>
      </c>
      <c r="Q47" s="22">
        <v>50</v>
      </c>
      <c r="R47" s="22">
        <v>2</v>
      </c>
      <c r="S47" s="22">
        <v>0</v>
      </c>
      <c r="T47" s="22">
        <v>0</v>
      </c>
      <c r="U47" s="22">
        <v>0</v>
      </c>
      <c r="V47" s="22">
        <v>0</v>
      </c>
      <c r="W47" s="94"/>
      <c r="X47" s="91"/>
      <c r="Y47" s="22">
        <f t="shared" si="2"/>
        <v>156</v>
      </c>
      <c r="Z47" s="91"/>
      <c r="AA47" s="97"/>
    </row>
    <row r="48" spans="1:27">
      <c r="A48" s="92"/>
      <c r="B48" s="22" t="s">
        <v>36</v>
      </c>
      <c r="C48" s="22">
        <v>38</v>
      </c>
      <c r="D48" s="95"/>
      <c r="E48" s="22">
        <v>0</v>
      </c>
      <c r="F48" s="22">
        <v>0</v>
      </c>
      <c r="G48" s="22">
        <v>0</v>
      </c>
      <c r="H48" s="22">
        <v>50</v>
      </c>
      <c r="I48" s="22">
        <v>2</v>
      </c>
      <c r="J48" s="22">
        <v>0</v>
      </c>
      <c r="K48" s="22">
        <v>0</v>
      </c>
      <c r="L48" s="22">
        <v>2</v>
      </c>
      <c r="M48" s="22">
        <v>0</v>
      </c>
      <c r="N48" s="22">
        <v>2</v>
      </c>
      <c r="O48" s="22">
        <v>0</v>
      </c>
      <c r="P48" s="22">
        <v>0</v>
      </c>
      <c r="Q48" s="22">
        <v>0</v>
      </c>
      <c r="R48" s="22">
        <v>0</v>
      </c>
      <c r="S48" s="22">
        <v>0</v>
      </c>
      <c r="T48" s="22">
        <v>0</v>
      </c>
      <c r="U48" s="22">
        <v>0</v>
      </c>
      <c r="V48" s="22">
        <v>0</v>
      </c>
      <c r="W48" s="95"/>
      <c r="X48" s="92"/>
      <c r="Y48" s="22">
        <f t="shared" si="2"/>
        <v>56</v>
      </c>
      <c r="Z48" s="92"/>
      <c r="AA48" s="97"/>
    </row>
    <row r="49" spans="1:27">
      <c r="A49" s="90" t="s">
        <v>42</v>
      </c>
      <c r="B49" s="22" t="s">
        <v>58</v>
      </c>
      <c r="C49" s="22">
        <v>23</v>
      </c>
      <c r="D49" s="93">
        <v>2.7777777777777776E-2</v>
      </c>
      <c r="E49" s="22">
        <v>0</v>
      </c>
      <c r="F49" s="22">
        <v>50</v>
      </c>
      <c r="G49" s="22">
        <v>2</v>
      </c>
      <c r="H49" s="22">
        <v>50</v>
      </c>
      <c r="I49" s="22">
        <v>50</v>
      </c>
      <c r="J49" s="22">
        <v>50</v>
      </c>
      <c r="K49" s="22">
        <v>0</v>
      </c>
      <c r="L49" s="22">
        <v>2</v>
      </c>
      <c r="M49" s="22">
        <v>2</v>
      </c>
      <c r="N49" s="22">
        <v>50</v>
      </c>
      <c r="O49" s="22">
        <v>50</v>
      </c>
      <c r="P49" s="22">
        <v>0</v>
      </c>
      <c r="Q49" s="22">
        <v>2</v>
      </c>
      <c r="R49" s="22">
        <v>50</v>
      </c>
      <c r="S49" s="22">
        <v>2</v>
      </c>
      <c r="T49" s="22">
        <v>0</v>
      </c>
      <c r="U49" s="22">
        <v>0</v>
      </c>
      <c r="V49" s="22">
        <v>0</v>
      </c>
      <c r="W49" s="93">
        <v>3.2227314814814813E-2</v>
      </c>
      <c r="X49" s="93">
        <f t="shared" ref="X49" si="21">W49-D49</f>
        <v>4.4495370370370366E-3</v>
      </c>
      <c r="Y49" s="22">
        <f t="shared" si="2"/>
        <v>360</v>
      </c>
      <c r="Z49" s="96">
        <f t="shared" ref="Z49" si="22">X49+TIME(0,0,Y49)+TIME(0,0,Y50)+TIME(0,0,Y51)</f>
        <v>1.1231944444444442E-2</v>
      </c>
      <c r="AA49" s="97">
        <v>8</v>
      </c>
    </row>
    <row r="50" spans="1:27">
      <c r="A50" s="91"/>
      <c r="B50" s="22" t="s">
        <v>61</v>
      </c>
      <c r="C50" s="22">
        <v>24</v>
      </c>
      <c r="D50" s="94"/>
      <c r="E50" s="22">
        <v>0</v>
      </c>
      <c r="F50" s="22">
        <v>2</v>
      </c>
      <c r="G50" s="22">
        <v>50</v>
      </c>
      <c r="H50" s="22">
        <v>50</v>
      </c>
      <c r="I50" s="22">
        <v>2</v>
      </c>
      <c r="J50" s="22">
        <v>2</v>
      </c>
      <c r="K50" s="22">
        <v>2</v>
      </c>
      <c r="L50" s="22">
        <v>2</v>
      </c>
      <c r="M50" s="22">
        <v>0</v>
      </c>
      <c r="N50" s="22">
        <v>0</v>
      </c>
      <c r="O50" s="22">
        <v>50</v>
      </c>
      <c r="P50" s="22">
        <v>50</v>
      </c>
      <c r="Q50" s="22">
        <v>0</v>
      </c>
      <c r="R50" s="22">
        <v>2</v>
      </c>
      <c r="S50" s="22">
        <v>2</v>
      </c>
      <c r="T50" s="22">
        <v>0</v>
      </c>
      <c r="U50" s="22">
        <v>0</v>
      </c>
      <c r="V50" s="22">
        <v>0</v>
      </c>
      <c r="W50" s="94"/>
      <c r="X50" s="91"/>
      <c r="Y50" s="22">
        <f t="shared" si="2"/>
        <v>214</v>
      </c>
      <c r="Z50" s="91"/>
      <c r="AA50" s="97"/>
    </row>
    <row r="51" spans="1:27">
      <c r="A51" s="92"/>
      <c r="B51" s="22" t="s">
        <v>60</v>
      </c>
      <c r="C51" s="22">
        <v>26</v>
      </c>
      <c r="D51" s="95"/>
      <c r="E51" s="22">
        <v>0</v>
      </c>
      <c r="F51" s="22">
        <v>0</v>
      </c>
      <c r="G51" s="22">
        <v>0</v>
      </c>
      <c r="H51" s="22">
        <v>2</v>
      </c>
      <c r="I51" s="22">
        <v>2</v>
      </c>
      <c r="J51" s="22">
        <v>0</v>
      </c>
      <c r="K51" s="22">
        <v>0</v>
      </c>
      <c r="L51" s="22">
        <v>2</v>
      </c>
      <c r="M51" s="22">
        <v>0</v>
      </c>
      <c r="N51" s="22">
        <v>0</v>
      </c>
      <c r="O51" s="22">
        <v>0</v>
      </c>
      <c r="P51" s="22">
        <v>2</v>
      </c>
      <c r="Q51" s="22">
        <v>0</v>
      </c>
      <c r="R51" s="22">
        <v>0</v>
      </c>
      <c r="S51" s="22">
        <v>2</v>
      </c>
      <c r="T51" s="22">
        <v>2</v>
      </c>
      <c r="U51" s="22">
        <v>0</v>
      </c>
      <c r="V51" s="22">
        <v>0</v>
      </c>
      <c r="W51" s="95"/>
      <c r="X51" s="92"/>
      <c r="Y51" s="22">
        <f t="shared" si="2"/>
        <v>12</v>
      </c>
      <c r="Z51" s="92"/>
      <c r="AA51" s="97"/>
    </row>
    <row r="52" spans="1:27">
      <c r="B52" t="s">
        <v>69</v>
      </c>
      <c r="E52" t="s">
        <v>125</v>
      </c>
    </row>
    <row r="53" spans="1:27">
      <c r="B53" t="s">
        <v>70</v>
      </c>
      <c r="E53" t="s">
        <v>71</v>
      </c>
    </row>
  </sheetData>
  <mergeCells count="87">
    <mergeCell ref="AA49:AA51"/>
    <mergeCell ref="A46:A48"/>
    <mergeCell ref="D46:D48"/>
    <mergeCell ref="W46:W48"/>
    <mergeCell ref="X46:X48"/>
    <mergeCell ref="Z46:Z48"/>
    <mergeCell ref="AA46:AA48"/>
    <mergeCell ref="A49:A51"/>
    <mergeCell ref="D49:D51"/>
    <mergeCell ref="W49:W51"/>
    <mergeCell ref="X49:X51"/>
    <mergeCell ref="Z49:Z51"/>
    <mergeCell ref="AA43:AA45"/>
    <mergeCell ref="A40:A42"/>
    <mergeCell ref="D40:D42"/>
    <mergeCell ref="W40:W42"/>
    <mergeCell ref="X40:X42"/>
    <mergeCell ref="Z40:Z42"/>
    <mergeCell ref="AA40:AA42"/>
    <mergeCell ref="A43:A45"/>
    <mergeCell ref="D43:D45"/>
    <mergeCell ref="W43:W45"/>
    <mergeCell ref="X43:X45"/>
    <mergeCell ref="Z43:Z45"/>
    <mergeCell ref="AA37:AA39"/>
    <mergeCell ref="A34:A36"/>
    <mergeCell ref="D34:D36"/>
    <mergeCell ref="W34:W36"/>
    <mergeCell ref="X34:X36"/>
    <mergeCell ref="Z34:Z36"/>
    <mergeCell ref="AA34:AA36"/>
    <mergeCell ref="A37:A39"/>
    <mergeCell ref="D37:D39"/>
    <mergeCell ref="W37:W39"/>
    <mergeCell ref="X37:X39"/>
    <mergeCell ref="Z37:Z39"/>
    <mergeCell ref="AA28:AA30"/>
    <mergeCell ref="A31:A33"/>
    <mergeCell ref="D31:D33"/>
    <mergeCell ref="W31:W33"/>
    <mergeCell ref="X31:X33"/>
    <mergeCell ref="Z31:Z33"/>
    <mergeCell ref="AA31:AA33"/>
    <mergeCell ref="A27:Z27"/>
    <mergeCell ref="A28:A30"/>
    <mergeCell ref="D28:D30"/>
    <mergeCell ref="W28:W30"/>
    <mergeCell ref="X28:X30"/>
    <mergeCell ref="Z28:Z30"/>
    <mergeCell ref="AA24:AA26"/>
    <mergeCell ref="AA18:AA20"/>
    <mergeCell ref="A21:A23"/>
    <mergeCell ref="D21:D23"/>
    <mergeCell ref="W21:W23"/>
    <mergeCell ref="X21:X23"/>
    <mergeCell ref="Z21:Z23"/>
    <mergeCell ref="AA21:AA23"/>
    <mergeCell ref="A24:A26"/>
    <mergeCell ref="D24:D26"/>
    <mergeCell ref="W24:W26"/>
    <mergeCell ref="X24:X26"/>
    <mergeCell ref="Z24:Z26"/>
    <mergeCell ref="A17:Z17"/>
    <mergeCell ref="A18:A20"/>
    <mergeCell ref="D18:D20"/>
    <mergeCell ref="W18:W20"/>
    <mergeCell ref="X18:X20"/>
    <mergeCell ref="Z18:Z20"/>
    <mergeCell ref="AA14:AA16"/>
    <mergeCell ref="AA8:AA10"/>
    <mergeCell ref="A11:A13"/>
    <mergeCell ref="D11:D13"/>
    <mergeCell ref="W11:W13"/>
    <mergeCell ref="X11:X13"/>
    <mergeCell ref="Z11:Z13"/>
    <mergeCell ref="AA11:AA13"/>
    <mergeCell ref="A14:A16"/>
    <mergeCell ref="D14:D16"/>
    <mergeCell ref="W14:W16"/>
    <mergeCell ref="X14:X16"/>
    <mergeCell ref="Z14:Z16"/>
    <mergeCell ref="A7:Z7"/>
    <mergeCell ref="A8:A10"/>
    <mergeCell ref="D8:D10"/>
    <mergeCell ref="W8:W10"/>
    <mergeCell ref="X8:X10"/>
    <mergeCell ref="Z8:Z10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A54"/>
  <sheetViews>
    <sheetView topLeftCell="A30" workbookViewId="0">
      <selection activeCell="D53" sqref="D53"/>
    </sheetView>
  </sheetViews>
  <sheetFormatPr defaultRowHeight="15"/>
  <cols>
    <col min="1" max="1" width="5" customWidth="1"/>
    <col min="2" max="2" width="20.140625" customWidth="1"/>
    <col min="3" max="3" width="3.7109375" customWidth="1"/>
    <col min="4" max="4" width="9.42578125" customWidth="1"/>
    <col min="5" max="5" width="2.85546875" customWidth="1"/>
    <col min="6" max="6" width="3" customWidth="1"/>
    <col min="7" max="7" width="2.7109375" customWidth="1"/>
    <col min="8" max="9" width="3" customWidth="1"/>
    <col min="10" max="10" width="2.7109375" customWidth="1"/>
    <col min="11" max="11" width="2.85546875" customWidth="1"/>
    <col min="12" max="12" width="3" customWidth="1"/>
    <col min="13" max="16" width="2.85546875" customWidth="1"/>
    <col min="17" max="17" width="2.7109375" customWidth="1"/>
    <col min="18" max="20" width="2.85546875" customWidth="1"/>
    <col min="21" max="22" width="3" customWidth="1"/>
    <col min="23" max="23" width="9.7109375" customWidth="1"/>
    <col min="24" max="24" width="10.5703125" customWidth="1"/>
    <col min="25" max="25" width="6.140625" customWidth="1"/>
    <col min="26" max="26" width="8.140625" customWidth="1"/>
    <col min="27" max="27" width="7.140625" customWidth="1"/>
  </cols>
  <sheetData>
    <row r="1" spans="1:27">
      <c r="B1" t="s">
        <v>0</v>
      </c>
    </row>
    <row r="2" spans="1:27">
      <c r="B2" t="s">
        <v>1</v>
      </c>
      <c r="X2" t="s">
        <v>2</v>
      </c>
    </row>
    <row r="4" spans="1:27">
      <c r="B4" t="s">
        <v>118</v>
      </c>
    </row>
    <row r="5" spans="1:27" ht="28.5" customHeight="1">
      <c r="A5" s="36" t="s">
        <v>4</v>
      </c>
      <c r="B5" s="37" t="s">
        <v>5</v>
      </c>
      <c r="C5" s="36" t="s">
        <v>6</v>
      </c>
      <c r="D5" s="36" t="s">
        <v>7</v>
      </c>
      <c r="E5" s="99" t="s">
        <v>8</v>
      </c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1"/>
      <c r="W5" s="36" t="s">
        <v>9</v>
      </c>
      <c r="X5" s="36" t="s">
        <v>10</v>
      </c>
      <c r="Y5" s="36" t="s">
        <v>11</v>
      </c>
      <c r="Z5" s="36" t="s">
        <v>12</v>
      </c>
      <c r="AA5" s="38" t="s">
        <v>119</v>
      </c>
    </row>
    <row r="6" spans="1:27">
      <c r="A6" s="37"/>
      <c r="B6" s="37"/>
      <c r="C6" s="37"/>
      <c r="D6" s="37"/>
      <c r="E6" s="37">
        <v>1</v>
      </c>
      <c r="F6" s="37">
        <v>2</v>
      </c>
      <c r="G6" s="37">
        <v>3</v>
      </c>
      <c r="H6" s="37">
        <v>4</v>
      </c>
      <c r="I6" s="37">
        <v>5</v>
      </c>
      <c r="J6" s="37">
        <v>6</v>
      </c>
      <c r="K6" s="37">
        <v>7</v>
      </c>
      <c r="L6" s="37">
        <v>8</v>
      </c>
      <c r="M6" s="37">
        <v>9</v>
      </c>
      <c r="N6" s="37">
        <v>10</v>
      </c>
      <c r="O6" s="37">
        <v>11</v>
      </c>
      <c r="P6" s="37">
        <v>12</v>
      </c>
      <c r="Q6" s="37">
        <v>13</v>
      </c>
      <c r="R6" s="37">
        <v>14</v>
      </c>
      <c r="S6" s="37">
        <v>15</v>
      </c>
      <c r="T6" s="37">
        <v>16</v>
      </c>
      <c r="U6" s="37">
        <v>17</v>
      </c>
      <c r="V6" s="37">
        <v>18</v>
      </c>
      <c r="W6" s="37"/>
      <c r="X6" s="37"/>
      <c r="Y6" s="37"/>
      <c r="Z6" s="37"/>
      <c r="AA6" s="37"/>
    </row>
    <row r="7" spans="1:27">
      <c r="A7" s="99" t="s">
        <v>13</v>
      </c>
      <c r="B7" s="100"/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1"/>
      <c r="AA7" s="37"/>
    </row>
    <row r="8" spans="1:27">
      <c r="A8" s="102" t="s">
        <v>14</v>
      </c>
      <c r="B8" s="39" t="s">
        <v>15</v>
      </c>
      <c r="C8" s="39">
        <v>9</v>
      </c>
      <c r="D8" s="105">
        <v>3.6111111111111115E-2</v>
      </c>
      <c r="E8" s="40">
        <v>0</v>
      </c>
      <c r="F8" s="40">
        <v>0</v>
      </c>
      <c r="G8" s="40">
        <v>0</v>
      </c>
      <c r="H8" s="40">
        <v>0</v>
      </c>
      <c r="I8" s="40">
        <v>0</v>
      </c>
      <c r="J8" s="40">
        <v>0</v>
      </c>
      <c r="K8" s="40">
        <v>0</v>
      </c>
      <c r="L8" s="40">
        <v>2</v>
      </c>
      <c r="M8" s="40">
        <v>0</v>
      </c>
      <c r="N8" s="40">
        <v>0</v>
      </c>
      <c r="O8" s="40">
        <v>0</v>
      </c>
      <c r="P8" s="40">
        <v>0</v>
      </c>
      <c r="Q8" s="40">
        <v>0</v>
      </c>
      <c r="R8" s="40">
        <v>2</v>
      </c>
      <c r="S8" s="40">
        <v>0</v>
      </c>
      <c r="T8" s="40">
        <v>0</v>
      </c>
      <c r="U8" s="40">
        <v>0</v>
      </c>
      <c r="V8" s="40">
        <v>0</v>
      </c>
      <c r="W8" s="105">
        <v>3.7945370370370372E-2</v>
      </c>
      <c r="X8" s="105">
        <f>W8-D8</f>
        <v>1.8342592592592577E-3</v>
      </c>
      <c r="Y8" s="40">
        <f>SUM(E8,F8,G8,H8,I8,J8,K8,L8,M8,N8,O8,P8,Q8,R8,S8,T8,U8,V8)</f>
        <v>4</v>
      </c>
      <c r="Z8" s="108">
        <f>X8+TIME(0,0,Y8)+TIME(0,0,Y9)+TIME(0,0,Y10)</f>
        <v>2.0425925925925911E-3</v>
      </c>
      <c r="AA8" s="111">
        <v>1</v>
      </c>
    </row>
    <row r="9" spans="1:27">
      <c r="A9" s="103"/>
      <c r="B9" s="39" t="s">
        <v>16</v>
      </c>
      <c r="C9" s="39">
        <v>8</v>
      </c>
      <c r="D9" s="106"/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2</v>
      </c>
      <c r="L9" s="40">
        <v>2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2</v>
      </c>
      <c r="S9" s="40">
        <v>0</v>
      </c>
      <c r="T9" s="40">
        <v>0</v>
      </c>
      <c r="U9" s="40">
        <v>2</v>
      </c>
      <c r="V9" s="40">
        <v>0</v>
      </c>
      <c r="W9" s="106"/>
      <c r="X9" s="106"/>
      <c r="Y9" s="40">
        <f>SUM(E9,F9,G9,H9,I9,J9,K9,L9,M9,N9,O9,P9,Q9,R9,S9,T9,U9,V9)</f>
        <v>8</v>
      </c>
      <c r="Z9" s="109"/>
      <c r="AA9" s="109"/>
    </row>
    <row r="10" spans="1:27">
      <c r="A10" s="104"/>
      <c r="B10" s="39" t="s">
        <v>17</v>
      </c>
      <c r="C10" s="39">
        <v>2</v>
      </c>
      <c r="D10" s="107"/>
      <c r="E10" s="40">
        <v>0</v>
      </c>
      <c r="F10" s="40">
        <v>0</v>
      </c>
      <c r="G10" s="40">
        <v>0</v>
      </c>
      <c r="H10" s="40">
        <v>0</v>
      </c>
      <c r="I10" s="40">
        <v>0</v>
      </c>
      <c r="J10" s="40">
        <v>0</v>
      </c>
      <c r="K10" s="40">
        <v>2</v>
      </c>
      <c r="L10" s="40">
        <v>2</v>
      </c>
      <c r="M10" s="40">
        <v>0</v>
      </c>
      <c r="N10" s="40">
        <v>0</v>
      </c>
      <c r="O10" s="40">
        <v>2</v>
      </c>
      <c r="P10" s="40">
        <v>0</v>
      </c>
      <c r="Q10" s="40">
        <v>0</v>
      </c>
      <c r="R10" s="40">
        <v>0</v>
      </c>
      <c r="S10" s="40">
        <v>0</v>
      </c>
      <c r="T10" s="40">
        <v>0</v>
      </c>
      <c r="U10" s="40">
        <v>0</v>
      </c>
      <c r="V10" s="40">
        <v>0</v>
      </c>
      <c r="W10" s="107"/>
      <c r="X10" s="107"/>
      <c r="Y10" s="40">
        <f t="shared" ref="Y10:Y51" si="0">SUM(E10,F10,G10,H10,I10,J10,K10,L10,M10,N10,O10,P10,Q10,R10,S10,T10,U10,V10)</f>
        <v>6</v>
      </c>
      <c r="Z10" s="110"/>
      <c r="AA10" s="110"/>
    </row>
    <row r="11" spans="1:27">
      <c r="A11" s="102" t="s">
        <v>14</v>
      </c>
      <c r="B11" s="39" t="s">
        <v>114</v>
      </c>
      <c r="C11" s="39">
        <v>7</v>
      </c>
      <c r="D11" s="105">
        <v>3.4722222222222224E-2</v>
      </c>
      <c r="E11" s="40">
        <v>2</v>
      </c>
      <c r="F11" s="40">
        <v>0</v>
      </c>
      <c r="G11" s="40">
        <v>0</v>
      </c>
      <c r="H11" s="40">
        <v>0</v>
      </c>
      <c r="I11" s="40">
        <v>0</v>
      </c>
      <c r="J11" s="40">
        <v>0</v>
      </c>
      <c r="K11" s="40">
        <v>0</v>
      </c>
      <c r="L11" s="40">
        <v>0</v>
      </c>
      <c r="M11" s="40">
        <v>0</v>
      </c>
      <c r="N11" s="40">
        <v>2</v>
      </c>
      <c r="O11" s="40">
        <v>0</v>
      </c>
      <c r="P11" s="40">
        <v>0</v>
      </c>
      <c r="Q11" s="40">
        <v>0</v>
      </c>
      <c r="R11" s="40">
        <v>0</v>
      </c>
      <c r="S11" s="40">
        <v>0</v>
      </c>
      <c r="T11" s="40">
        <v>0</v>
      </c>
      <c r="U11" s="40">
        <v>2</v>
      </c>
      <c r="V11" s="40">
        <v>0</v>
      </c>
      <c r="W11" s="105">
        <v>3.7007870370370372E-2</v>
      </c>
      <c r="X11" s="105">
        <f t="shared" ref="X11:X46" si="1">W11-D11</f>
        <v>2.2856481481481478E-3</v>
      </c>
      <c r="Y11" s="40">
        <f t="shared" si="0"/>
        <v>6</v>
      </c>
      <c r="Z11" s="108">
        <f>X11+TIME(0,0,Y11)+TIME(0,0,Y12)+TIME(0,0,Y13)</f>
        <v>2.6328703703703701E-3</v>
      </c>
      <c r="AA11" s="111">
        <v>2</v>
      </c>
    </row>
    <row r="12" spans="1:27">
      <c r="A12" s="103"/>
      <c r="B12" s="39" t="s">
        <v>115</v>
      </c>
      <c r="C12" s="39">
        <v>6</v>
      </c>
      <c r="D12" s="106"/>
      <c r="E12" s="40">
        <v>0</v>
      </c>
      <c r="F12" s="40">
        <v>0</v>
      </c>
      <c r="G12" s="40">
        <v>0</v>
      </c>
      <c r="H12" s="40">
        <v>0</v>
      </c>
      <c r="I12" s="40">
        <v>2</v>
      </c>
      <c r="J12" s="40">
        <v>0</v>
      </c>
      <c r="K12" s="40">
        <v>0</v>
      </c>
      <c r="L12" s="40">
        <v>2</v>
      </c>
      <c r="M12" s="40">
        <v>0</v>
      </c>
      <c r="N12" s="40">
        <v>0</v>
      </c>
      <c r="O12" s="40">
        <v>2</v>
      </c>
      <c r="P12" s="40">
        <v>0</v>
      </c>
      <c r="Q12" s="40">
        <v>2</v>
      </c>
      <c r="R12" s="40">
        <v>0</v>
      </c>
      <c r="S12" s="40">
        <v>0</v>
      </c>
      <c r="T12" s="40">
        <v>0</v>
      </c>
      <c r="U12" s="40">
        <v>0</v>
      </c>
      <c r="V12" s="40">
        <v>0</v>
      </c>
      <c r="W12" s="106"/>
      <c r="X12" s="109"/>
      <c r="Y12" s="40">
        <f t="shared" si="0"/>
        <v>8</v>
      </c>
      <c r="Z12" s="109"/>
      <c r="AA12" s="109"/>
    </row>
    <row r="13" spans="1:27">
      <c r="A13" s="104"/>
      <c r="B13" s="41" t="s">
        <v>18</v>
      </c>
      <c r="C13" s="41">
        <v>5</v>
      </c>
      <c r="D13" s="107"/>
      <c r="E13" s="40">
        <v>2</v>
      </c>
      <c r="F13" s="40">
        <v>0</v>
      </c>
      <c r="G13" s="40">
        <v>0</v>
      </c>
      <c r="H13" s="40">
        <v>2</v>
      </c>
      <c r="I13" s="40">
        <v>2</v>
      </c>
      <c r="J13" s="40">
        <v>0</v>
      </c>
      <c r="K13" s="40">
        <v>0</v>
      </c>
      <c r="L13" s="40">
        <v>0</v>
      </c>
      <c r="M13" s="40">
        <v>0</v>
      </c>
      <c r="N13" s="40">
        <v>2</v>
      </c>
      <c r="O13" s="40">
        <v>2</v>
      </c>
      <c r="P13" s="40">
        <v>2</v>
      </c>
      <c r="Q13" s="40">
        <v>0</v>
      </c>
      <c r="R13" s="40">
        <v>2</v>
      </c>
      <c r="S13" s="40">
        <v>0</v>
      </c>
      <c r="T13" s="40">
        <v>0</v>
      </c>
      <c r="U13" s="40">
        <v>0</v>
      </c>
      <c r="V13" s="40">
        <v>2</v>
      </c>
      <c r="W13" s="107"/>
      <c r="X13" s="110"/>
      <c r="Y13" s="40">
        <f t="shared" si="0"/>
        <v>16</v>
      </c>
      <c r="Z13" s="110"/>
      <c r="AA13" s="110"/>
    </row>
    <row r="14" spans="1:27">
      <c r="A14" s="112" t="s">
        <v>14</v>
      </c>
      <c r="B14" s="42" t="s">
        <v>21</v>
      </c>
      <c r="C14" s="41">
        <v>1</v>
      </c>
      <c r="D14" s="105">
        <v>3.7499999999999999E-2</v>
      </c>
      <c r="E14" s="40">
        <v>0</v>
      </c>
      <c r="F14" s="40">
        <v>0</v>
      </c>
      <c r="G14" s="40">
        <v>50</v>
      </c>
      <c r="H14" s="40">
        <v>50</v>
      </c>
      <c r="I14" s="40">
        <v>2</v>
      </c>
      <c r="J14" s="40">
        <v>2</v>
      </c>
      <c r="K14" s="40">
        <v>50</v>
      </c>
      <c r="L14" s="40">
        <v>2</v>
      </c>
      <c r="M14" s="40">
        <v>2</v>
      </c>
      <c r="N14" s="40">
        <v>50</v>
      </c>
      <c r="O14" s="40">
        <v>50</v>
      </c>
      <c r="P14" s="40">
        <v>50</v>
      </c>
      <c r="Q14" s="40">
        <v>50</v>
      </c>
      <c r="R14" s="40">
        <v>50</v>
      </c>
      <c r="S14" s="40">
        <v>0</v>
      </c>
      <c r="T14" s="40">
        <v>2</v>
      </c>
      <c r="U14" s="40">
        <v>2</v>
      </c>
      <c r="V14" s="40">
        <v>2</v>
      </c>
      <c r="W14" s="105">
        <v>4.166261574074074E-2</v>
      </c>
      <c r="X14" s="105">
        <f t="shared" si="1"/>
        <v>4.162615740740741E-3</v>
      </c>
      <c r="Y14" s="40">
        <f t="shared" si="0"/>
        <v>414</v>
      </c>
      <c r="Z14" s="108">
        <f t="shared" ref="Z14" si="2">X14+TIME(0,0,Y14)+TIME(0,0,Y15)+TIME(0,0,Y16)</f>
        <v>1.2704282407407407E-2</v>
      </c>
      <c r="AA14" s="111">
        <v>3</v>
      </c>
    </row>
    <row r="15" spans="1:27">
      <c r="A15" s="103"/>
      <c r="B15" s="39" t="s">
        <v>22</v>
      </c>
      <c r="C15" s="39">
        <v>3</v>
      </c>
      <c r="D15" s="106"/>
      <c r="E15" s="40">
        <v>0</v>
      </c>
      <c r="F15" s="40">
        <v>0</v>
      </c>
      <c r="G15" s="40">
        <v>50</v>
      </c>
      <c r="H15" s="40">
        <v>50</v>
      </c>
      <c r="I15" s="40">
        <v>2</v>
      </c>
      <c r="J15" s="40">
        <v>0</v>
      </c>
      <c r="K15" s="40">
        <v>50</v>
      </c>
      <c r="L15" s="40">
        <v>2</v>
      </c>
      <c r="M15" s="40">
        <v>0</v>
      </c>
      <c r="N15" s="40">
        <v>50</v>
      </c>
      <c r="O15" s="40">
        <v>50</v>
      </c>
      <c r="P15" s="40">
        <v>0</v>
      </c>
      <c r="Q15" s="40">
        <v>0</v>
      </c>
      <c r="R15" s="40">
        <v>2</v>
      </c>
      <c r="S15" s="40">
        <v>0</v>
      </c>
      <c r="T15" s="40">
        <v>0</v>
      </c>
      <c r="U15" s="40">
        <v>0</v>
      </c>
      <c r="V15" s="40">
        <v>2</v>
      </c>
      <c r="W15" s="106"/>
      <c r="X15" s="109"/>
      <c r="Y15" s="40">
        <f t="shared" si="0"/>
        <v>258</v>
      </c>
      <c r="Z15" s="109"/>
      <c r="AA15" s="109"/>
    </row>
    <row r="16" spans="1:27">
      <c r="A16" s="104"/>
      <c r="B16" s="42" t="s">
        <v>20</v>
      </c>
      <c r="C16" s="39">
        <v>4</v>
      </c>
      <c r="D16" s="107"/>
      <c r="E16" s="40">
        <v>2</v>
      </c>
      <c r="F16" s="40">
        <v>2</v>
      </c>
      <c r="G16" s="40">
        <v>0</v>
      </c>
      <c r="H16" s="40">
        <v>2</v>
      </c>
      <c r="I16" s="40">
        <v>0</v>
      </c>
      <c r="J16" s="40">
        <v>0</v>
      </c>
      <c r="K16" s="40">
        <v>0</v>
      </c>
      <c r="L16" s="40">
        <v>2</v>
      </c>
      <c r="M16" s="40">
        <v>0</v>
      </c>
      <c r="N16" s="40">
        <v>2</v>
      </c>
      <c r="O16" s="40">
        <v>50</v>
      </c>
      <c r="P16" s="40">
        <v>0</v>
      </c>
      <c r="Q16" s="40">
        <v>0</v>
      </c>
      <c r="R16" s="40">
        <v>0</v>
      </c>
      <c r="S16" s="40">
        <v>2</v>
      </c>
      <c r="T16" s="40">
        <v>2</v>
      </c>
      <c r="U16" s="40">
        <v>0</v>
      </c>
      <c r="V16" s="40">
        <v>2</v>
      </c>
      <c r="W16" s="107"/>
      <c r="X16" s="110"/>
      <c r="Y16" s="40">
        <f t="shared" si="0"/>
        <v>66</v>
      </c>
      <c r="Z16" s="110"/>
      <c r="AA16" s="110"/>
    </row>
    <row r="17" spans="1:27">
      <c r="A17" s="113" t="s">
        <v>28</v>
      </c>
      <c r="B17" s="114"/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4"/>
      <c r="T17" s="114"/>
      <c r="U17" s="114"/>
      <c r="V17" s="114"/>
      <c r="W17" s="114"/>
      <c r="X17" s="114"/>
      <c r="Y17" s="114"/>
      <c r="Z17" s="114"/>
      <c r="AA17" s="115"/>
    </row>
    <row r="18" spans="1:27">
      <c r="A18" s="112" t="s">
        <v>29</v>
      </c>
      <c r="B18" s="42" t="s">
        <v>32</v>
      </c>
      <c r="C18" s="42">
        <v>19</v>
      </c>
      <c r="D18" s="105">
        <v>4.3055555555555562E-2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0</v>
      </c>
      <c r="M18" s="40">
        <v>0</v>
      </c>
      <c r="N18" s="40">
        <v>2</v>
      </c>
      <c r="O18" s="40">
        <v>0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105">
        <v>4.4686921296296291E-2</v>
      </c>
      <c r="X18" s="105">
        <f t="shared" si="1"/>
        <v>1.6313657407407284E-3</v>
      </c>
      <c r="Y18" s="40">
        <f t="shared" si="0"/>
        <v>2</v>
      </c>
      <c r="Z18" s="108">
        <f t="shared" ref="Z18" si="3">X18+TIME(0,0,Y18)+TIME(0,0,Y19)+TIME(0,0,Y20)</f>
        <v>1.9091435185185062E-3</v>
      </c>
      <c r="AA18" s="111">
        <v>1</v>
      </c>
    </row>
    <row r="19" spans="1:27">
      <c r="A19" s="103"/>
      <c r="B19" s="42" t="s">
        <v>31</v>
      </c>
      <c r="C19" s="42">
        <v>18</v>
      </c>
      <c r="D19" s="106"/>
      <c r="E19" s="40">
        <v>0</v>
      </c>
      <c r="F19" s="40">
        <v>0</v>
      </c>
      <c r="G19" s="40">
        <v>0</v>
      </c>
      <c r="H19" s="40">
        <v>0</v>
      </c>
      <c r="I19" s="40">
        <v>0</v>
      </c>
      <c r="J19" s="40">
        <v>0</v>
      </c>
      <c r="K19" s="40">
        <v>2</v>
      </c>
      <c r="L19" s="40">
        <v>2</v>
      </c>
      <c r="M19" s="40">
        <v>0</v>
      </c>
      <c r="N19" s="40">
        <v>2</v>
      </c>
      <c r="O19" s="40">
        <v>2</v>
      </c>
      <c r="P19" s="40">
        <v>2</v>
      </c>
      <c r="Q19" s="40">
        <v>0</v>
      </c>
      <c r="R19" s="40">
        <v>0</v>
      </c>
      <c r="S19" s="40">
        <v>0</v>
      </c>
      <c r="T19" s="40">
        <v>0</v>
      </c>
      <c r="U19" s="40">
        <v>0</v>
      </c>
      <c r="V19" s="40">
        <v>0</v>
      </c>
      <c r="W19" s="106"/>
      <c r="X19" s="109"/>
      <c r="Y19" s="40">
        <f t="shared" si="0"/>
        <v>10</v>
      </c>
      <c r="Z19" s="109"/>
      <c r="AA19" s="109"/>
    </row>
    <row r="20" spans="1:27">
      <c r="A20" s="104"/>
      <c r="B20" s="39" t="s">
        <v>35</v>
      </c>
      <c r="C20" s="42">
        <v>12</v>
      </c>
      <c r="D20" s="107"/>
      <c r="E20" s="40">
        <v>0</v>
      </c>
      <c r="F20" s="40">
        <v>0</v>
      </c>
      <c r="G20" s="40">
        <v>0</v>
      </c>
      <c r="H20" s="40">
        <v>0</v>
      </c>
      <c r="I20" s="40">
        <v>2</v>
      </c>
      <c r="J20" s="40">
        <v>0</v>
      </c>
      <c r="K20" s="40">
        <v>0</v>
      </c>
      <c r="L20" s="40">
        <v>2</v>
      </c>
      <c r="M20" s="40">
        <v>0</v>
      </c>
      <c r="N20" s="40">
        <v>2</v>
      </c>
      <c r="O20" s="40">
        <v>2</v>
      </c>
      <c r="P20" s="40">
        <v>2</v>
      </c>
      <c r="Q20" s="40">
        <v>0</v>
      </c>
      <c r="R20" s="40">
        <v>0</v>
      </c>
      <c r="S20" s="40">
        <v>0</v>
      </c>
      <c r="T20" s="40">
        <v>0</v>
      </c>
      <c r="U20" s="40">
        <v>0</v>
      </c>
      <c r="V20" s="40">
        <v>2</v>
      </c>
      <c r="W20" s="107"/>
      <c r="X20" s="110"/>
      <c r="Y20" s="40">
        <f t="shared" si="0"/>
        <v>12</v>
      </c>
      <c r="Z20" s="110"/>
      <c r="AA20" s="110"/>
    </row>
    <row r="21" spans="1:27">
      <c r="A21" s="112" t="s">
        <v>29</v>
      </c>
      <c r="B21" s="42" t="s">
        <v>30</v>
      </c>
      <c r="C21" s="42">
        <v>20</v>
      </c>
      <c r="D21" s="105">
        <v>4.1666666666666664E-2</v>
      </c>
      <c r="E21" s="40">
        <v>0</v>
      </c>
      <c r="F21" s="40">
        <v>0</v>
      </c>
      <c r="G21" s="40">
        <v>0</v>
      </c>
      <c r="H21" s="40">
        <v>0</v>
      </c>
      <c r="I21" s="40">
        <v>0</v>
      </c>
      <c r="J21" s="40">
        <v>0</v>
      </c>
      <c r="K21" s="40">
        <v>0</v>
      </c>
      <c r="L21" s="40">
        <v>0</v>
      </c>
      <c r="M21" s="40">
        <v>0</v>
      </c>
      <c r="N21" s="40">
        <v>0</v>
      </c>
      <c r="O21" s="40">
        <v>0</v>
      </c>
      <c r="P21" s="40">
        <v>0</v>
      </c>
      <c r="Q21" s="40">
        <v>0</v>
      </c>
      <c r="R21" s="40">
        <v>0</v>
      </c>
      <c r="S21" s="40">
        <v>0</v>
      </c>
      <c r="T21" s="40">
        <v>0</v>
      </c>
      <c r="U21" s="40">
        <v>0</v>
      </c>
      <c r="V21" s="40">
        <v>0</v>
      </c>
      <c r="W21" s="105">
        <v>4.4032060185185184E-2</v>
      </c>
      <c r="X21" s="105">
        <f t="shared" si="1"/>
        <v>2.3653935185185201E-3</v>
      </c>
      <c r="Y21" s="40">
        <f t="shared" si="0"/>
        <v>0</v>
      </c>
      <c r="Z21" s="108">
        <f t="shared" ref="Z21" si="4">X21+TIME(0,0,Y21)+TIME(0,0,Y22)+TIME(0,0,Y23)</f>
        <v>3.1061342592592612E-3</v>
      </c>
      <c r="AA21" s="111">
        <v>2</v>
      </c>
    </row>
    <row r="22" spans="1:27">
      <c r="A22" s="103"/>
      <c r="B22" s="42" t="s">
        <v>38</v>
      </c>
      <c r="C22" s="42">
        <v>16</v>
      </c>
      <c r="D22" s="106"/>
      <c r="E22" s="40">
        <v>0</v>
      </c>
      <c r="F22" s="40">
        <v>0</v>
      </c>
      <c r="G22" s="40">
        <v>0</v>
      </c>
      <c r="H22" s="40">
        <v>0</v>
      </c>
      <c r="I22" s="40">
        <v>2</v>
      </c>
      <c r="J22" s="40">
        <v>0</v>
      </c>
      <c r="K22" s="40">
        <v>0</v>
      </c>
      <c r="L22" s="40">
        <v>0</v>
      </c>
      <c r="M22" s="40">
        <v>0</v>
      </c>
      <c r="N22" s="40">
        <v>0</v>
      </c>
      <c r="O22" s="40">
        <v>2</v>
      </c>
      <c r="P22" s="40">
        <v>0</v>
      </c>
      <c r="Q22" s="40">
        <v>0</v>
      </c>
      <c r="R22" s="40">
        <v>0</v>
      </c>
      <c r="S22" s="40">
        <v>0</v>
      </c>
      <c r="T22" s="40">
        <v>0</v>
      </c>
      <c r="U22" s="40">
        <v>0</v>
      </c>
      <c r="V22" s="40">
        <v>0</v>
      </c>
      <c r="W22" s="106"/>
      <c r="X22" s="109"/>
      <c r="Y22" s="40">
        <f t="shared" si="0"/>
        <v>4</v>
      </c>
      <c r="Z22" s="109"/>
      <c r="AA22" s="109"/>
    </row>
    <row r="23" spans="1:27">
      <c r="A23" s="104"/>
      <c r="B23" s="43" t="s">
        <v>37</v>
      </c>
      <c r="C23" s="42">
        <v>11</v>
      </c>
      <c r="D23" s="107"/>
      <c r="E23" s="40">
        <v>0</v>
      </c>
      <c r="F23" s="40">
        <v>0</v>
      </c>
      <c r="G23" s="40">
        <v>0</v>
      </c>
      <c r="H23" s="40">
        <v>50</v>
      </c>
      <c r="I23" s="40">
        <v>2</v>
      </c>
      <c r="J23" s="40">
        <v>0</v>
      </c>
      <c r="K23" s="40">
        <v>0</v>
      </c>
      <c r="L23" s="40">
        <v>2</v>
      </c>
      <c r="M23" s="40">
        <v>0</v>
      </c>
      <c r="N23" s="40">
        <v>2</v>
      </c>
      <c r="O23" s="40">
        <v>0</v>
      </c>
      <c r="P23" s="40">
        <v>2</v>
      </c>
      <c r="Q23" s="40">
        <v>0</v>
      </c>
      <c r="R23" s="40">
        <v>0</v>
      </c>
      <c r="S23" s="40">
        <v>0</v>
      </c>
      <c r="T23" s="40">
        <v>0</v>
      </c>
      <c r="U23" s="40">
        <v>2</v>
      </c>
      <c r="V23" s="40">
        <v>0</v>
      </c>
      <c r="W23" s="107"/>
      <c r="X23" s="110"/>
      <c r="Y23" s="40">
        <f t="shared" si="0"/>
        <v>60</v>
      </c>
      <c r="Z23" s="110"/>
      <c r="AA23" s="110"/>
    </row>
    <row r="24" spans="1:27">
      <c r="A24" s="112" t="s">
        <v>29</v>
      </c>
      <c r="B24" s="42" t="s">
        <v>36</v>
      </c>
      <c r="C24" s="42">
        <v>13</v>
      </c>
      <c r="D24" s="105">
        <v>4.027777777777778E-2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2</v>
      </c>
      <c r="K24" s="40">
        <v>2</v>
      </c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105" t="s">
        <v>120</v>
      </c>
      <c r="X24" s="105" t="s">
        <v>120</v>
      </c>
      <c r="Y24" s="40">
        <f t="shared" si="0"/>
        <v>4</v>
      </c>
      <c r="Z24" s="108" t="s">
        <v>120</v>
      </c>
      <c r="AA24" s="111"/>
    </row>
    <row r="25" spans="1:27">
      <c r="A25" s="103"/>
      <c r="B25" s="42" t="s">
        <v>34</v>
      </c>
      <c r="C25" s="42">
        <v>14</v>
      </c>
      <c r="D25" s="106"/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2</v>
      </c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106"/>
      <c r="X25" s="109"/>
      <c r="Y25" s="40">
        <f t="shared" si="0"/>
        <v>2</v>
      </c>
      <c r="Z25" s="109"/>
      <c r="AA25" s="109"/>
    </row>
    <row r="26" spans="1:27">
      <c r="A26" s="104"/>
      <c r="B26" s="39" t="s">
        <v>47</v>
      </c>
      <c r="C26" s="42">
        <v>33</v>
      </c>
      <c r="D26" s="107"/>
      <c r="E26" s="40">
        <v>0</v>
      </c>
      <c r="F26" s="40">
        <v>0</v>
      </c>
      <c r="G26" s="40">
        <v>2</v>
      </c>
      <c r="H26" s="40">
        <v>0</v>
      </c>
      <c r="I26" s="40" t="s">
        <v>121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107"/>
      <c r="X26" s="110"/>
      <c r="Y26" s="40">
        <f t="shared" si="0"/>
        <v>2</v>
      </c>
      <c r="Z26" s="110"/>
      <c r="AA26" s="110"/>
    </row>
    <row r="27" spans="1:27">
      <c r="A27" s="113" t="s">
        <v>41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114"/>
      <c r="P27" s="114"/>
      <c r="Q27" s="114"/>
      <c r="R27" s="114"/>
      <c r="S27" s="114"/>
      <c r="T27" s="114"/>
      <c r="U27" s="114"/>
      <c r="V27" s="114"/>
      <c r="W27" s="114"/>
      <c r="X27" s="114"/>
      <c r="Y27" s="114"/>
      <c r="Z27" s="114"/>
      <c r="AA27" s="115"/>
    </row>
    <row r="28" spans="1:27">
      <c r="A28" s="102" t="s">
        <v>42</v>
      </c>
      <c r="B28" s="39" t="s">
        <v>38</v>
      </c>
      <c r="C28" s="39">
        <v>40</v>
      </c>
      <c r="D28" s="105">
        <v>5.4166666666666669E-2</v>
      </c>
      <c r="E28" s="40">
        <v>0</v>
      </c>
      <c r="F28" s="40">
        <v>0</v>
      </c>
      <c r="G28" s="40">
        <v>0</v>
      </c>
      <c r="H28" s="40">
        <v>2</v>
      </c>
      <c r="I28" s="40">
        <v>0</v>
      </c>
      <c r="J28" s="40">
        <v>0</v>
      </c>
      <c r="K28" s="40">
        <v>0</v>
      </c>
      <c r="L28" s="40">
        <v>2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2</v>
      </c>
      <c r="U28" s="40">
        <v>0</v>
      </c>
      <c r="V28" s="40">
        <v>0</v>
      </c>
      <c r="W28" s="105">
        <v>5.5871990740740736E-2</v>
      </c>
      <c r="X28" s="105">
        <f t="shared" ref="X28" si="5">W28-D28</f>
        <v>1.7053240740740674E-3</v>
      </c>
      <c r="Y28" s="40">
        <f t="shared" ref="Y28:Y33" si="6">SUM(E28,F28,G28,H28,I28,J28,K28,L28,M28,N28,O28,P28,Q28,R28,S28,T28,U28,V28)</f>
        <v>6</v>
      </c>
      <c r="Z28" s="108">
        <f t="shared" ref="Z28" si="7">X28+TIME(0,0,Y28)+TIME(0,0,Y29)+TIME(0,0,Y30)</f>
        <v>1.9831018518518453E-3</v>
      </c>
      <c r="AA28" s="111">
        <v>1</v>
      </c>
    </row>
    <row r="29" spans="1:27">
      <c r="A29" s="103"/>
      <c r="B29" s="39" t="s">
        <v>117</v>
      </c>
      <c r="C29" s="39">
        <v>37</v>
      </c>
      <c r="D29" s="106"/>
      <c r="E29" s="40">
        <v>0</v>
      </c>
      <c r="F29" s="40">
        <v>0</v>
      </c>
      <c r="G29" s="40">
        <v>2</v>
      </c>
      <c r="H29" s="40">
        <v>2</v>
      </c>
      <c r="I29" s="40">
        <v>0</v>
      </c>
      <c r="J29" s="40">
        <v>0</v>
      </c>
      <c r="K29" s="40">
        <v>2</v>
      </c>
      <c r="L29" s="40">
        <v>2</v>
      </c>
      <c r="M29" s="40">
        <v>0</v>
      </c>
      <c r="N29" s="40">
        <v>0</v>
      </c>
      <c r="O29" s="40">
        <v>2</v>
      </c>
      <c r="P29" s="40">
        <v>0</v>
      </c>
      <c r="Q29" s="40">
        <v>0</v>
      </c>
      <c r="R29" s="40">
        <v>2</v>
      </c>
      <c r="S29" s="40">
        <v>0</v>
      </c>
      <c r="T29" s="40">
        <v>2</v>
      </c>
      <c r="U29" s="40">
        <v>2</v>
      </c>
      <c r="V29" s="40">
        <v>0</v>
      </c>
      <c r="W29" s="106"/>
      <c r="X29" s="109"/>
      <c r="Y29" s="40">
        <f t="shared" si="6"/>
        <v>16</v>
      </c>
      <c r="Z29" s="109"/>
      <c r="AA29" s="109"/>
    </row>
    <row r="30" spans="1:27">
      <c r="A30" s="104"/>
      <c r="B30" s="39" t="s">
        <v>30</v>
      </c>
      <c r="C30" s="39">
        <v>46</v>
      </c>
      <c r="D30" s="107"/>
      <c r="E30" s="40">
        <v>0</v>
      </c>
      <c r="F30" s="40">
        <v>0</v>
      </c>
      <c r="G30" s="40">
        <v>0</v>
      </c>
      <c r="H30" s="40">
        <v>0</v>
      </c>
      <c r="I30" s="40">
        <v>0</v>
      </c>
      <c r="J30" s="40">
        <v>0</v>
      </c>
      <c r="K30" s="40">
        <v>0</v>
      </c>
      <c r="L30" s="40">
        <v>0</v>
      </c>
      <c r="M30" s="40">
        <v>0</v>
      </c>
      <c r="N30" s="40">
        <v>0</v>
      </c>
      <c r="O30" s="40">
        <v>2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107"/>
      <c r="X30" s="110"/>
      <c r="Y30" s="40">
        <f t="shared" si="6"/>
        <v>2</v>
      </c>
      <c r="Z30" s="110"/>
      <c r="AA30" s="110"/>
    </row>
    <row r="31" spans="1:27">
      <c r="A31" s="102" t="s">
        <v>42</v>
      </c>
      <c r="B31" s="39" t="s">
        <v>33</v>
      </c>
      <c r="C31" s="39">
        <v>45</v>
      </c>
      <c r="D31" s="105">
        <v>4.5138888888888888E-2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2</v>
      </c>
      <c r="K31" s="40">
        <v>0</v>
      </c>
      <c r="L31" s="40">
        <v>2</v>
      </c>
      <c r="M31" s="40">
        <v>0</v>
      </c>
      <c r="N31" s="40">
        <v>0</v>
      </c>
      <c r="O31" s="40">
        <v>0</v>
      </c>
      <c r="P31" s="40">
        <v>0</v>
      </c>
      <c r="Q31" s="40">
        <v>0</v>
      </c>
      <c r="R31" s="40">
        <v>0</v>
      </c>
      <c r="S31" s="40">
        <v>0</v>
      </c>
      <c r="T31" s="40">
        <v>0</v>
      </c>
      <c r="U31" s="40">
        <v>0</v>
      </c>
      <c r="V31" s="40">
        <v>0</v>
      </c>
      <c r="W31" s="105">
        <v>4.6995717592592599E-2</v>
      </c>
      <c r="X31" s="105">
        <f t="shared" ref="X31" si="8">W31-D31</f>
        <v>1.8568287037037112E-3</v>
      </c>
      <c r="Y31" s="40">
        <f t="shared" si="6"/>
        <v>4</v>
      </c>
      <c r="Z31" s="108">
        <f t="shared" ref="Z31" si="9">X31+TIME(0,0,Y31)+TIME(0,0,Y32)+TIME(0,0,Y33)</f>
        <v>2.0651620370370446E-3</v>
      </c>
      <c r="AA31" s="111">
        <v>2</v>
      </c>
    </row>
    <row r="32" spans="1:27">
      <c r="A32" s="103"/>
      <c r="B32" s="39" t="s">
        <v>48</v>
      </c>
      <c r="C32" s="39">
        <v>39</v>
      </c>
      <c r="D32" s="106"/>
      <c r="E32" s="40">
        <v>0</v>
      </c>
      <c r="F32" s="40">
        <v>0</v>
      </c>
      <c r="G32" s="40">
        <v>0</v>
      </c>
      <c r="H32" s="40">
        <v>0</v>
      </c>
      <c r="I32" s="40">
        <v>0</v>
      </c>
      <c r="J32" s="40">
        <v>0</v>
      </c>
      <c r="K32" s="40">
        <v>0</v>
      </c>
      <c r="L32" s="40">
        <v>2</v>
      </c>
      <c r="M32" s="40">
        <v>0</v>
      </c>
      <c r="N32" s="40">
        <v>0</v>
      </c>
      <c r="O32" s="40">
        <v>0</v>
      </c>
      <c r="P32" s="40">
        <v>0</v>
      </c>
      <c r="Q32" s="40">
        <v>0</v>
      </c>
      <c r="R32" s="40">
        <v>0</v>
      </c>
      <c r="S32" s="40">
        <v>0</v>
      </c>
      <c r="T32" s="40">
        <v>0</v>
      </c>
      <c r="U32" s="40">
        <v>0</v>
      </c>
      <c r="V32" s="40">
        <v>0</v>
      </c>
      <c r="W32" s="106"/>
      <c r="X32" s="109"/>
      <c r="Y32" s="40">
        <f t="shared" si="6"/>
        <v>2</v>
      </c>
      <c r="Z32" s="109"/>
      <c r="AA32" s="109"/>
    </row>
    <row r="33" spans="1:27">
      <c r="A33" s="104"/>
      <c r="B33" s="41" t="s">
        <v>49</v>
      </c>
      <c r="C33" s="39">
        <v>41</v>
      </c>
      <c r="D33" s="107"/>
      <c r="E33" s="40">
        <v>0</v>
      </c>
      <c r="F33" s="40">
        <v>0</v>
      </c>
      <c r="G33" s="40">
        <v>0</v>
      </c>
      <c r="H33" s="40">
        <v>0</v>
      </c>
      <c r="I33" s="40">
        <v>2</v>
      </c>
      <c r="J33" s="40">
        <v>0</v>
      </c>
      <c r="K33" s="40">
        <v>2</v>
      </c>
      <c r="L33" s="40">
        <v>0</v>
      </c>
      <c r="M33" s="40">
        <v>0</v>
      </c>
      <c r="N33" s="40">
        <v>2</v>
      </c>
      <c r="O33" s="40">
        <v>2</v>
      </c>
      <c r="P33" s="40">
        <v>0</v>
      </c>
      <c r="Q33" s="40">
        <v>2</v>
      </c>
      <c r="R33" s="40">
        <v>0</v>
      </c>
      <c r="S33" s="40">
        <v>0</v>
      </c>
      <c r="T33" s="40">
        <v>2</v>
      </c>
      <c r="U33" s="40">
        <v>0</v>
      </c>
      <c r="V33" s="40">
        <v>0</v>
      </c>
      <c r="W33" s="107"/>
      <c r="X33" s="110"/>
      <c r="Y33" s="40">
        <f t="shared" si="6"/>
        <v>12</v>
      </c>
      <c r="Z33" s="110"/>
      <c r="AA33" s="110"/>
    </row>
    <row r="34" spans="1:27">
      <c r="A34" s="102" t="s">
        <v>42</v>
      </c>
      <c r="B34" s="39" t="s">
        <v>43</v>
      </c>
      <c r="C34" s="39">
        <v>42</v>
      </c>
      <c r="D34" s="105">
        <v>5.5555555555555552E-2</v>
      </c>
      <c r="E34" s="40">
        <v>0</v>
      </c>
      <c r="F34" s="40">
        <v>0</v>
      </c>
      <c r="G34" s="40">
        <v>0</v>
      </c>
      <c r="H34" s="40">
        <v>50</v>
      </c>
      <c r="I34" s="40">
        <v>0</v>
      </c>
      <c r="J34" s="40">
        <v>0</v>
      </c>
      <c r="K34" s="40">
        <v>0</v>
      </c>
      <c r="L34" s="40">
        <v>0</v>
      </c>
      <c r="M34" s="40">
        <v>0</v>
      </c>
      <c r="N34" s="40">
        <v>0</v>
      </c>
      <c r="O34" s="40">
        <v>2</v>
      </c>
      <c r="P34" s="40">
        <v>0</v>
      </c>
      <c r="Q34" s="40">
        <v>0</v>
      </c>
      <c r="R34" s="40">
        <v>0</v>
      </c>
      <c r="S34" s="40">
        <v>0</v>
      </c>
      <c r="T34" s="40">
        <v>0</v>
      </c>
      <c r="U34" s="40">
        <v>0</v>
      </c>
      <c r="V34" s="40">
        <v>0</v>
      </c>
      <c r="W34" s="105">
        <v>5.6985532407407412E-2</v>
      </c>
      <c r="X34" s="105">
        <f t="shared" si="1"/>
        <v>1.4299768518518594E-3</v>
      </c>
      <c r="Y34" s="40">
        <f t="shared" si="0"/>
        <v>52</v>
      </c>
      <c r="Z34" s="108">
        <f t="shared" ref="Z34" si="10">X34+TIME(0,0,Y34)+TIME(0,0,Y35)+TIME(0,0,Y36)</f>
        <v>2.078125000000007E-3</v>
      </c>
      <c r="AA34" s="111">
        <v>3</v>
      </c>
    </row>
    <row r="35" spans="1:27">
      <c r="A35" s="103"/>
      <c r="B35" s="41" t="s">
        <v>44</v>
      </c>
      <c r="C35" s="39">
        <v>43</v>
      </c>
      <c r="D35" s="106"/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2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106"/>
      <c r="X35" s="109"/>
      <c r="Y35" s="40">
        <f t="shared" si="0"/>
        <v>2</v>
      </c>
      <c r="Z35" s="109"/>
      <c r="AA35" s="109"/>
    </row>
    <row r="36" spans="1:27">
      <c r="A36" s="104"/>
      <c r="B36" s="39" t="s">
        <v>45</v>
      </c>
      <c r="C36" s="39">
        <v>44</v>
      </c>
      <c r="D36" s="107"/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2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107"/>
      <c r="X36" s="110"/>
      <c r="Y36" s="40">
        <f t="shared" si="0"/>
        <v>2</v>
      </c>
      <c r="Z36" s="110"/>
      <c r="AA36" s="110"/>
    </row>
    <row r="37" spans="1:27">
      <c r="A37" s="102" t="s">
        <v>42</v>
      </c>
      <c r="B37" s="39" t="s">
        <v>46</v>
      </c>
      <c r="C37" s="39">
        <v>35</v>
      </c>
      <c r="D37" s="105">
        <v>4.6527777777777779E-2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2</v>
      </c>
      <c r="M37" s="40">
        <v>0</v>
      </c>
      <c r="N37" s="40">
        <v>0</v>
      </c>
      <c r="O37" s="40">
        <v>0</v>
      </c>
      <c r="P37" s="40">
        <v>2</v>
      </c>
      <c r="Q37" s="40">
        <v>0</v>
      </c>
      <c r="R37" s="40">
        <v>0</v>
      </c>
      <c r="S37" s="40">
        <v>0</v>
      </c>
      <c r="T37" s="40">
        <v>0</v>
      </c>
      <c r="U37" s="40">
        <v>0</v>
      </c>
      <c r="V37" s="40">
        <v>0</v>
      </c>
      <c r="W37" s="105">
        <v>4.8964583333333332E-2</v>
      </c>
      <c r="X37" s="105">
        <f t="shared" si="1"/>
        <v>2.4368055555555532E-3</v>
      </c>
      <c r="Y37" s="40">
        <f t="shared" si="0"/>
        <v>4</v>
      </c>
      <c r="Z37" s="108">
        <f t="shared" ref="Z37" si="11">X37+TIME(0,0,Y37)+TIME(0,0,Y38)+TIME(0,0,Y39)</f>
        <v>2.6451388888888865E-3</v>
      </c>
      <c r="AA37" s="111">
        <v>4</v>
      </c>
    </row>
    <row r="38" spans="1:27">
      <c r="A38" s="103"/>
      <c r="B38" s="41" t="s">
        <v>50</v>
      </c>
      <c r="C38" s="39">
        <v>31</v>
      </c>
      <c r="D38" s="106"/>
      <c r="E38" s="40">
        <v>0</v>
      </c>
      <c r="F38" s="40">
        <v>0</v>
      </c>
      <c r="G38" s="40">
        <v>0</v>
      </c>
      <c r="H38" s="40">
        <v>0</v>
      </c>
      <c r="I38" s="40">
        <v>2</v>
      </c>
      <c r="J38" s="40">
        <v>0</v>
      </c>
      <c r="K38" s="40">
        <v>0</v>
      </c>
      <c r="L38" s="40">
        <v>2</v>
      </c>
      <c r="M38" s="40">
        <v>2</v>
      </c>
      <c r="N38" s="40">
        <v>0</v>
      </c>
      <c r="O38" s="40">
        <v>0</v>
      </c>
      <c r="P38" s="40">
        <v>0</v>
      </c>
      <c r="Q38" s="40">
        <v>0</v>
      </c>
      <c r="R38" s="40">
        <v>0</v>
      </c>
      <c r="S38" s="40">
        <v>0</v>
      </c>
      <c r="T38" s="40">
        <v>2</v>
      </c>
      <c r="U38" s="40">
        <v>0</v>
      </c>
      <c r="V38" s="40">
        <v>0</v>
      </c>
      <c r="W38" s="106"/>
      <c r="X38" s="109"/>
      <c r="Y38" s="40">
        <f t="shared" si="0"/>
        <v>8</v>
      </c>
      <c r="Z38" s="109"/>
      <c r="AA38" s="109"/>
    </row>
    <row r="39" spans="1:27">
      <c r="A39" s="104"/>
      <c r="B39" s="39" t="s">
        <v>51</v>
      </c>
      <c r="C39" s="39">
        <v>28</v>
      </c>
      <c r="D39" s="107"/>
      <c r="E39" s="40">
        <v>0</v>
      </c>
      <c r="F39" s="40">
        <v>0</v>
      </c>
      <c r="G39" s="40">
        <v>0</v>
      </c>
      <c r="H39" s="40">
        <v>0</v>
      </c>
      <c r="I39" s="40">
        <v>2</v>
      </c>
      <c r="J39" s="40">
        <v>0</v>
      </c>
      <c r="K39" s="40">
        <v>0</v>
      </c>
      <c r="L39" s="40">
        <v>2</v>
      </c>
      <c r="M39" s="40">
        <v>0</v>
      </c>
      <c r="N39" s="40">
        <v>2</v>
      </c>
      <c r="O39" s="40">
        <v>0</v>
      </c>
      <c r="P39" s="40">
        <v>0</v>
      </c>
      <c r="Q39" s="40">
        <v>0</v>
      </c>
      <c r="R39" s="40">
        <v>0</v>
      </c>
      <c r="S39" s="40">
        <v>0</v>
      </c>
      <c r="T39" s="40">
        <v>0</v>
      </c>
      <c r="U39" s="40">
        <v>0</v>
      </c>
      <c r="V39" s="40">
        <v>0</v>
      </c>
      <c r="W39" s="107"/>
      <c r="X39" s="110"/>
      <c r="Y39" s="40">
        <f t="shared" si="0"/>
        <v>6</v>
      </c>
      <c r="Z39" s="110"/>
      <c r="AA39" s="110"/>
    </row>
    <row r="40" spans="1:27">
      <c r="A40" s="116" t="s">
        <v>42</v>
      </c>
      <c r="B40" s="39" t="s">
        <v>37</v>
      </c>
      <c r="C40" s="39">
        <v>32</v>
      </c>
      <c r="D40" s="105">
        <v>4.7916666666666663E-2</v>
      </c>
      <c r="E40" s="40">
        <v>0</v>
      </c>
      <c r="F40" s="40">
        <v>2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2</v>
      </c>
      <c r="M40" s="40">
        <v>0</v>
      </c>
      <c r="N40" s="40">
        <v>0</v>
      </c>
      <c r="O40" s="40">
        <v>0</v>
      </c>
      <c r="P40" s="40">
        <v>2</v>
      </c>
      <c r="Q40" s="40">
        <v>0</v>
      </c>
      <c r="R40" s="40">
        <v>0</v>
      </c>
      <c r="S40" s="40">
        <v>0</v>
      </c>
      <c r="T40" s="40">
        <v>0</v>
      </c>
      <c r="U40" s="40">
        <v>0</v>
      </c>
      <c r="V40" s="40">
        <v>0</v>
      </c>
      <c r="W40" s="105">
        <v>5.0411458333333332E-2</v>
      </c>
      <c r="X40" s="105">
        <f t="shared" ref="X40" si="12">W40-D40</f>
        <v>2.4947916666666695E-3</v>
      </c>
      <c r="Y40" s="40">
        <f t="shared" si="0"/>
        <v>6</v>
      </c>
      <c r="Z40" s="108">
        <f t="shared" ref="Z40" si="13">X40+TIME(0,0,Y40)+TIME(0,0,Y41)+TIME(0,0,Y42)</f>
        <v>2.8420138888888918E-3</v>
      </c>
      <c r="AA40" s="111">
        <v>5</v>
      </c>
    </row>
    <row r="41" spans="1:27">
      <c r="A41" s="117"/>
      <c r="B41" s="39" t="s">
        <v>55</v>
      </c>
      <c r="C41" s="39">
        <v>21</v>
      </c>
      <c r="D41" s="106"/>
      <c r="E41" s="40">
        <v>0</v>
      </c>
      <c r="F41" s="40">
        <v>0</v>
      </c>
      <c r="G41" s="40">
        <v>0</v>
      </c>
      <c r="H41" s="40">
        <v>0</v>
      </c>
      <c r="I41" s="40">
        <v>2</v>
      </c>
      <c r="J41" s="40">
        <v>0</v>
      </c>
      <c r="K41" s="40">
        <v>0</v>
      </c>
      <c r="L41" s="40">
        <v>2</v>
      </c>
      <c r="M41" s="40">
        <v>0</v>
      </c>
      <c r="N41" s="40">
        <v>2</v>
      </c>
      <c r="O41" s="40">
        <v>2</v>
      </c>
      <c r="P41" s="40">
        <v>0</v>
      </c>
      <c r="Q41" s="40">
        <v>0</v>
      </c>
      <c r="R41" s="40">
        <v>2</v>
      </c>
      <c r="S41" s="40">
        <v>0</v>
      </c>
      <c r="T41" s="40">
        <v>0</v>
      </c>
      <c r="U41" s="40">
        <v>2</v>
      </c>
      <c r="V41" s="40">
        <v>0</v>
      </c>
      <c r="W41" s="106"/>
      <c r="X41" s="109"/>
      <c r="Y41" s="40">
        <f t="shared" si="0"/>
        <v>12</v>
      </c>
      <c r="Z41" s="109"/>
      <c r="AA41" s="109"/>
    </row>
    <row r="42" spans="1:27">
      <c r="A42" s="118"/>
      <c r="B42" s="39" t="s">
        <v>36</v>
      </c>
      <c r="C42" s="39">
        <v>38</v>
      </c>
      <c r="D42" s="107"/>
      <c r="E42" s="40">
        <v>0</v>
      </c>
      <c r="F42" s="40">
        <v>0</v>
      </c>
      <c r="G42" s="40">
        <v>0</v>
      </c>
      <c r="H42" s="40">
        <v>0</v>
      </c>
      <c r="I42" s="40">
        <v>0</v>
      </c>
      <c r="J42" s="40">
        <v>0</v>
      </c>
      <c r="K42" s="40">
        <v>2</v>
      </c>
      <c r="L42" s="40">
        <v>0</v>
      </c>
      <c r="M42" s="40">
        <v>0</v>
      </c>
      <c r="N42" s="40">
        <v>2</v>
      </c>
      <c r="O42" s="40">
        <v>0</v>
      </c>
      <c r="P42" s="40">
        <v>0</v>
      </c>
      <c r="Q42" s="40">
        <v>2</v>
      </c>
      <c r="R42" s="40">
        <v>2</v>
      </c>
      <c r="S42" s="40">
        <v>2</v>
      </c>
      <c r="T42" s="40">
        <v>0</v>
      </c>
      <c r="U42" s="40">
        <v>2</v>
      </c>
      <c r="V42" s="40">
        <v>0</v>
      </c>
      <c r="W42" s="107"/>
      <c r="X42" s="110"/>
      <c r="Y42" s="40">
        <f t="shared" si="0"/>
        <v>12</v>
      </c>
      <c r="Z42" s="110"/>
      <c r="AA42" s="110"/>
    </row>
    <row r="43" spans="1:27">
      <c r="A43" s="102" t="s">
        <v>42</v>
      </c>
      <c r="B43" s="39" t="s">
        <v>52</v>
      </c>
      <c r="C43" s="39">
        <v>30</v>
      </c>
      <c r="D43" s="105">
        <v>5.0694444444444452E-2</v>
      </c>
      <c r="E43" s="40">
        <v>0</v>
      </c>
      <c r="F43" s="40">
        <v>50</v>
      </c>
      <c r="G43" s="40">
        <v>2</v>
      </c>
      <c r="H43" s="40">
        <v>0</v>
      </c>
      <c r="I43" s="40">
        <v>50</v>
      </c>
      <c r="J43" s="40">
        <v>0</v>
      </c>
      <c r="K43" s="40">
        <v>0</v>
      </c>
      <c r="L43" s="40">
        <v>0</v>
      </c>
      <c r="M43" s="40">
        <v>0</v>
      </c>
      <c r="N43" s="40">
        <v>2</v>
      </c>
      <c r="O43" s="40">
        <v>2</v>
      </c>
      <c r="P43" s="40">
        <v>0</v>
      </c>
      <c r="Q43" s="40">
        <v>0</v>
      </c>
      <c r="R43" s="40">
        <v>0</v>
      </c>
      <c r="S43" s="40">
        <v>0</v>
      </c>
      <c r="T43" s="40">
        <v>2</v>
      </c>
      <c r="U43" s="40">
        <v>50</v>
      </c>
      <c r="V43" s="40">
        <v>2</v>
      </c>
      <c r="W43" s="105">
        <v>5.3139351851851847E-2</v>
      </c>
      <c r="X43" s="105">
        <f t="shared" si="1"/>
        <v>2.4449074074073956E-3</v>
      </c>
      <c r="Y43" s="40">
        <f t="shared" si="0"/>
        <v>160</v>
      </c>
      <c r="Z43" s="108">
        <f t="shared" ref="Z43" si="14">X43+TIME(0,0,Y43)+TIME(0,0,Y44)+TIME(0,0,Y45)</f>
        <v>5.1069444444444322E-3</v>
      </c>
      <c r="AA43" s="111">
        <v>6</v>
      </c>
    </row>
    <row r="44" spans="1:27">
      <c r="A44" s="103"/>
      <c r="B44" s="39" t="s">
        <v>54</v>
      </c>
      <c r="C44" s="39">
        <v>27</v>
      </c>
      <c r="D44" s="106"/>
      <c r="E44" s="40">
        <v>0</v>
      </c>
      <c r="F44" s="40">
        <v>0</v>
      </c>
      <c r="G44" s="40">
        <v>0</v>
      </c>
      <c r="H44" s="40">
        <v>0</v>
      </c>
      <c r="I44" s="40">
        <v>0</v>
      </c>
      <c r="J44" s="40">
        <v>0</v>
      </c>
      <c r="K44" s="40">
        <v>0</v>
      </c>
      <c r="L44" s="40">
        <v>2</v>
      </c>
      <c r="M44" s="40">
        <v>2</v>
      </c>
      <c r="N44" s="40">
        <v>0</v>
      </c>
      <c r="O44" s="40">
        <v>2</v>
      </c>
      <c r="P44" s="40">
        <v>0</v>
      </c>
      <c r="Q44" s="40">
        <v>0</v>
      </c>
      <c r="R44" s="40">
        <v>0</v>
      </c>
      <c r="S44" s="40">
        <v>0</v>
      </c>
      <c r="T44" s="40">
        <v>0</v>
      </c>
      <c r="U44" s="40">
        <v>0</v>
      </c>
      <c r="V44" s="40">
        <v>0</v>
      </c>
      <c r="W44" s="106"/>
      <c r="X44" s="109"/>
      <c r="Y44" s="40">
        <f t="shared" si="0"/>
        <v>6</v>
      </c>
      <c r="Z44" s="109"/>
      <c r="AA44" s="109"/>
    </row>
    <row r="45" spans="1:27">
      <c r="A45" s="104"/>
      <c r="B45" s="39" t="s">
        <v>56</v>
      </c>
      <c r="C45" s="39">
        <v>22</v>
      </c>
      <c r="D45" s="107"/>
      <c r="E45" s="40">
        <v>0</v>
      </c>
      <c r="F45" s="40">
        <v>0</v>
      </c>
      <c r="G45" s="40">
        <v>0</v>
      </c>
      <c r="H45" s="40">
        <v>50</v>
      </c>
      <c r="I45" s="40">
        <v>2</v>
      </c>
      <c r="J45" s="40">
        <v>2</v>
      </c>
      <c r="K45" s="40">
        <v>2</v>
      </c>
      <c r="L45" s="40">
        <v>0</v>
      </c>
      <c r="M45" s="40">
        <v>2</v>
      </c>
      <c r="N45" s="40">
        <v>2</v>
      </c>
      <c r="O45" s="40">
        <v>0</v>
      </c>
      <c r="P45" s="40">
        <v>2</v>
      </c>
      <c r="Q45" s="40">
        <v>0</v>
      </c>
      <c r="R45" s="40">
        <v>0</v>
      </c>
      <c r="S45" s="40">
        <v>0</v>
      </c>
      <c r="T45" s="40">
        <v>0</v>
      </c>
      <c r="U45" s="40">
        <v>0</v>
      </c>
      <c r="V45" s="40">
        <v>2</v>
      </c>
      <c r="W45" s="107"/>
      <c r="X45" s="110"/>
      <c r="Y45" s="40">
        <f t="shared" si="0"/>
        <v>64</v>
      </c>
      <c r="Z45" s="110"/>
      <c r="AA45" s="110"/>
    </row>
    <row r="46" spans="1:27">
      <c r="A46" s="102" t="s">
        <v>42</v>
      </c>
      <c r="B46" s="39" t="s">
        <v>39</v>
      </c>
      <c r="C46" s="39">
        <v>29</v>
      </c>
      <c r="D46" s="105">
        <v>4.9305555555555554E-2</v>
      </c>
      <c r="E46" s="40">
        <v>0</v>
      </c>
      <c r="F46" s="40">
        <v>0</v>
      </c>
      <c r="G46" s="40">
        <v>0</v>
      </c>
      <c r="H46" s="40">
        <v>50</v>
      </c>
      <c r="I46" s="40">
        <v>2</v>
      </c>
      <c r="J46" s="40">
        <v>0</v>
      </c>
      <c r="K46" s="40">
        <v>0</v>
      </c>
      <c r="L46" s="40">
        <v>0</v>
      </c>
      <c r="M46" s="40">
        <v>0</v>
      </c>
      <c r="N46" s="40">
        <v>0</v>
      </c>
      <c r="O46" s="40">
        <v>50</v>
      </c>
      <c r="P46" s="40">
        <v>0</v>
      </c>
      <c r="Q46" s="40">
        <v>0</v>
      </c>
      <c r="R46" s="40">
        <v>0</v>
      </c>
      <c r="S46" s="40">
        <v>0</v>
      </c>
      <c r="T46" s="40">
        <v>0</v>
      </c>
      <c r="U46" s="40">
        <v>2</v>
      </c>
      <c r="V46" s="40">
        <v>0</v>
      </c>
      <c r="W46" s="105">
        <v>5.2252893518518521E-2</v>
      </c>
      <c r="X46" s="105">
        <f t="shared" si="1"/>
        <v>2.9473379629629676E-3</v>
      </c>
      <c r="Y46" s="40">
        <f t="shared" si="0"/>
        <v>104</v>
      </c>
      <c r="Z46" s="108">
        <f t="shared" ref="Z46" si="15">X46+TIME(0,0,Y46)+TIME(0,0,Y47)+TIME(0,0,Y48)</f>
        <v>9.0121527777777821E-3</v>
      </c>
      <c r="AA46" s="111">
        <v>7</v>
      </c>
    </row>
    <row r="47" spans="1:27">
      <c r="A47" s="103"/>
      <c r="B47" s="39" t="s">
        <v>59</v>
      </c>
      <c r="C47" s="39">
        <v>34</v>
      </c>
      <c r="D47" s="106"/>
      <c r="E47" s="40">
        <v>0</v>
      </c>
      <c r="F47" s="40">
        <v>50</v>
      </c>
      <c r="G47" s="40">
        <v>50</v>
      </c>
      <c r="H47" s="40">
        <v>50</v>
      </c>
      <c r="I47" s="40">
        <v>2</v>
      </c>
      <c r="J47" s="40">
        <v>50</v>
      </c>
      <c r="K47" s="40">
        <v>50</v>
      </c>
      <c r="L47" s="40">
        <v>2</v>
      </c>
      <c r="M47" s="40">
        <v>2</v>
      </c>
      <c r="N47" s="40">
        <v>50</v>
      </c>
      <c r="O47" s="40">
        <v>50</v>
      </c>
      <c r="P47" s="40">
        <v>2</v>
      </c>
      <c r="Q47" s="40">
        <v>2</v>
      </c>
      <c r="R47" s="40">
        <v>0</v>
      </c>
      <c r="S47" s="40">
        <v>2</v>
      </c>
      <c r="T47" s="40">
        <v>0</v>
      </c>
      <c r="U47" s="40">
        <v>2</v>
      </c>
      <c r="V47" s="40">
        <v>0</v>
      </c>
      <c r="W47" s="106"/>
      <c r="X47" s="109"/>
      <c r="Y47" s="40">
        <f t="shared" si="0"/>
        <v>364</v>
      </c>
      <c r="Z47" s="109"/>
      <c r="AA47" s="109"/>
    </row>
    <row r="48" spans="1:27">
      <c r="A48" s="104"/>
      <c r="B48" s="39" t="s">
        <v>57</v>
      </c>
      <c r="C48" s="39">
        <v>25</v>
      </c>
      <c r="D48" s="107"/>
      <c r="E48" s="40">
        <v>0</v>
      </c>
      <c r="F48" s="40">
        <v>0</v>
      </c>
      <c r="G48" s="40">
        <v>0</v>
      </c>
      <c r="H48" s="40">
        <v>2</v>
      </c>
      <c r="I48" s="40">
        <v>2</v>
      </c>
      <c r="J48" s="40">
        <v>0</v>
      </c>
      <c r="K48" s="40">
        <v>0</v>
      </c>
      <c r="L48" s="40">
        <v>0</v>
      </c>
      <c r="M48" s="40">
        <v>0</v>
      </c>
      <c r="N48" s="40">
        <v>0</v>
      </c>
      <c r="O48" s="40">
        <v>50</v>
      </c>
      <c r="P48" s="40">
        <v>0</v>
      </c>
      <c r="Q48" s="40">
        <v>0</v>
      </c>
      <c r="R48" s="40">
        <v>0</v>
      </c>
      <c r="S48" s="40">
        <v>2</v>
      </c>
      <c r="T48" s="40">
        <v>0</v>
      </c>
      <c r="U48" s="40">
        <v>0</v>
      </c>
      <c r="V48" s="40">
        <v>0</v>
      </c>
      <c r="W48" s="107"/>
      <c r="X48" s="110"/>
      <c r="Y48" s="40">
        <f t="shared" si="0"/>
        <v>56</v>
      </c>
      <c r="Z48" s="110"/>
      <c r="AA48" s="110"/>
    </row>
    <row r="49" spans="1:27">
      <c r="A49" s="116" t="s">
        <v>42</v>
      </c>
      <c r="B49" s="39" t="s">
        <v>58</v>
      </c>
      <c r="C49" s="39">
        <v>23</v>
      </c>
      <c r="D49" s="105">
        <v>5.2083333333333336E-2</v>
      </c>
      <c r="E49" s="40">
        <v>0</v>
      </c>
      <c r="F49" s="40">
        <v>0</v>
      </c>
      <c r="G49" s="40">
        <v>2</v>
      </c>
      <c r="H49" s="40">
        <v>50</v>
      </c>
      <c r="I49" s="40">
        <v>0</v>
      </c>
      <c r="J49" s="40">
        <v>2</v>
      </c>
      <c r="K49" s="40">
        <v>50</v>
      </c>
      <c r="L49" s="40">
        <v>2</v>
      </c>
      <c r="M49" s="40">
        <v>0</v>
      </c>
      <c r="N49" s="40">
        <v>0</v>
      </c>
      <c r="O49" s="40">
        <v>50</v>
      </c>
      <c r="P49" s="40">
        <v>50</v>
      </c>
      <c r="Q49" s="40">
        <v>0</v>
      </c>
      <c r="R49" s="40">
        <v>0</v>
      </c>
      <c r="S49" s="40">
        <v>0</v>
      </c>
      <c r="T49" s="40">
        <v>0</v>
      </c>
      <c r="U49" s="40">
        <v>0</v>
      </c>
      <c r="V49" s="40">
        <v>0</v>
      </c>
      <c r="W49" s="105">
        <v>5.7318981481481478E-2</v>
      </c>
      <c r="X49" s="105">
        <f t="shared" ref="X49" si="16">W49-D49</f>
        <v>5.2356481481481421E-3</v>
      </c>
      <c r="Y49" s="40">
        <f t="shared" si="0"/>
        <v>206</v>
      </c>
      <c r="Z49" s="108">
        <f t="shared" ref="Z49" si="17">X49+TIME(0,0,Y49)+TIME(0,0,Y50)+TIME(0,0,Y51)</f>
        <v>1.1971759259259253E-2</v>
      </c>
      <c r="AA49" s="111">
        <v>8</v>
      </c>
    </row>
    <row r="50" spans="1:27">
      <c r="A50" s="117"/>
      <c r="B50" s="39" t="s">
        <v>61</v>
      </c>
      <c r="C50" s="39">
        <v>24</v>
      </c>
      <c r="D50" s="106"/>
      <c r="E50" s="40">
        <v>0</v>
      </c>
      <c r="F50" s="40">
        <v>0</v>
      </c>
      <c r="G50" s="40">
        <v>50</v>
      </c>
      <c r="H50" s="40">
        <v>50</v>
      </c>
      <c r="I50" s="40">
        <v>50</v>
      </c>
      <c r="J50" s="40">
        <v>2</v>
      </c>
      <c r="K50" s="40">
        <v>50</v>
      </c>
      <c r="L50" s="40">
        <v>0</v>
      </c>
      <c r="M50" s="40">
        <v>2</v>
      </c>
      <c r="N50" s="40">
        <v>2</v>
      </c>
      <c r="O50" s="40">
        <v>50</v>
      </c>
      <c r="P50" s="40">
        <v>50</v>
      </c>
      <c r="Q50" s="40">
        <v>2</v>
      </c>
      <c r="R50" s="40">
        <v>50</v>
      </c>
      <c r="S50" s="40">
        <v>0</v>
      </c>
      <c r="T50" s="40">
        <v>2</v>
      </c>
      <c r="U50" s="40">
        <v>2</v>
      </c>
      <c r="V50" s="40">
        <v>0</v>
      </c>
      <c r="W50" s="106"/>
      <c r="X50" s="109"/>
      <c r="Y50" s="40">
        <f t="shared" si="0"/>
        <v>362</v>
      </c>
      <c r="Z50" s="109"/>
      <c r="AA50" s="109"/>
    </row>
    <row r="51" spans="1:27">
      <c r="A51" s="118"/>
      <c r="B51" s="39" t="s">
        <v>60</v>
      </c>
      <c r="C51" s="39">
        <v>26</v>
      </c>
      <c r="D51" s="107"/>
      <c r="E51" s="40">
        <v>0</v>
      </c>
      <c r="F51" s="40">
        <v>0</v>
      </c>
      <c r="G51" s="40">
        <v>0</v>
      </c>
      <c r="H51" s="40">
        <v>0</v>
      </c>
      <c r="I51" s="40">
        <v>2</v>
      </c>
      <c r="J51" s="40">
        <v>0</v>
      </c>
      <c r="K51" s="40">
        <v>2</v>
      </c>
      <c r="L51" s="40">
        <v>2</v>
      </c>
      <c r="M51" s="40">
        <v>0</v>
      </c>
      <c r="N51" s="40">
        <v>0</v>
      </c>
      <c r="O51" s="40">
        <v>2</v>
      </c>
      <c r="P51" s="40">
        <v>2</v>
      </c>
      <c r="Q51" s="40">
        <v>0</v>
      </c>
      <c r="R51" s="40">
        <v>2</v>
      </c>
      <c r="S51" s="40">
        <v>0</v>
      </c>
      <c r="T51" s="40">
        <v>2</v>
      </c>
      <c r="U51" s="40">
        <v>0</v>
      </c>
      <c r="V51" s="40">
        <v>0</v>
      </c>
      <c r="W51" s="107"/>
      <c r="X51" s="110"/>
      <c r="Y51" s="40">
        <f t="shared" si="0"/>
        <v>14</v>
      </c>
      <c r="Z51" s="110"/>
      <c r="AA51" s="110"/>
    </row>
    <row r="52" spans="1:27">
      <c r="B52" t="s">
        <v>69</v>
      </c>
      <c r="E52" t="s">
        <v>125</v>
      </c>
    </row>
    <row r="54" spans="1:27">
      <c r="B54" t="s">
        <v>70</v>
      </c>
      <c r="E54" t="s">
        <v>71</v>
      </c>
    </row>
  </sheetData>
  <mergeCells count="88">
    <mergeCell ref="AA49:AA51"/>
    <mergeCell ref="A46:A48"/>
    <mergeCell ref="D46:D48"/>
    <mergeCell ref="W46:W48"/>
    <mergeCell ref="X46:X48"/>
    <mergeCell ref="Z46:Z48"/>
    <mergeCell ref="AA46:AA48"/>
    <mergeCell ref="A49:A51"/>
    <mergeCell ref="D49:D51"/>
    <mergeCell ref="W49:W51"/>
    <mergeCell ref="X49:X51"/>
    <mergeCell ref="Z49:Z51"/>
    <mergeCell ref="AA43:AA45"/>
    <mergeCell ref="A40:A42"/>
    <mergeCell ref="D40:D42"/>
    <mergeCell ref="W40:W42"/>
    <mergeCell ref="X40:X42"/>
    <mergeCell ref="Z40:Z42"/>
    <mergeCell ref="AA40:AA42"/>
    <mergeCell ref="A43:A45"/>
    <mergeCell ref="D43:D45"/>
    <mergeCell ref="W43:W45"/>
    <mergeCell ref="X43:X45"/>
    <mergeCell ref="Z43:Z45"/>
    <mergeCell ref="AA37:AA39"/>
    <mergeCell ref="A34:A36"/>
    <mergeCell ref="D34:D36"/>
    <mergeCell ref="W34:W36"/>
    <mergeCell ref="X34:X36"/>
    <mergeCell ref="Z34:Z36"/>
    <mergeCell ref="AA34:AA36"/>
    <mergeCell ref="A37:A39"/>
    <mergeCell ref="D37:D39"/>
    <mergeCell ref="W37:W39"/>
    <mergeCell ref="X37:X39"/>
    <mergeCell ref="Z37:Z39"/>
    <mergeCell ref="AA31:AA33"/>
    <mergeCell ref="A27:AA27"/>
    <mergeCell ref="A28:A30"/>
    <mergeCell ref="D28:D30"/>
    <mergeCell ref="W28:W30"/>
    <mergeCell ref="X28:X30"/>
    <mergeCell ref="Z28:Z30"/>
    <mergeCell ref="AA28:AA30"/>
    <mergeCell ref="A31:A33"/>
    <mergeCell ref="D31:D33"/>
    <mergeCell ref="W31:W33"/>
    <mergeCell ref="X31:X33"/>
    <mergeCell ref="Z31:Z33"/>
    <mergeCell ref="AA24:AA26"/>
    <mergeCell ref="A21:A23"/>
    <mergeCell ref="D21:D23"/>
    <mergeCell ref="W21:W23"/>
    <mergeCell ref="X21:X23"/>
    <mergeCell ref="Z21:Z23"/>
    <mergeCell ref="AA21:AA23"/>
    <mergeCell ref="A24:A26"/>
    <mergeCell ref="D24:D26"/>
    <mergeCell ref="W24:W26"/>
    <mergeCell ref="X24:X26"/>
    <mergeCell ref="Z24:Z26"/>
    <mergeCell ref="A17:AA17"/>
    <mergeCell ref="A18:A20"/>
    <mergeCell ref="D18:D20"/>
    <mergeCell ref="W18:W20"/>
    <mergeCell ref="X18:X20"/>
    <mergeCell ref="Z18:Z20"/>
    <mergeCell ref="AA18:AA20"/>
    <mergeCell ref="AA14:AA16"/>
    <mergeCell ref="AA8:AA10"/>
    <mergeCell ref="A11:A13"/>
    <mergeCell ref="D11:D13"/>
    <mergeCell ref="W11:W13"/>
    <mergeCell ref="X11:X13"/>
    <mergeCell ref="Z11:Z13"/>
    <mergeCell ref="AA11:AA13"/>
    <mergeCell ref="A14:A16"/>
    <mergeCell ref="D14:D16"/>
    <mergeCell ref="W14:W16"/>
    <mergeCell ref="X14:X16"/>
    <mergeCell ref="Z14:Z16"/>
    <mergeCell ref="E5:V5"/>
    <mergeCell ref="A7:Z7"/>
    <mergeCell ref="A8:A10"/>
    <mergeCell ref="D8:D10"/>
    <mergeCell ref="W8:W10"/>
    <mergeCell ref="X8:X10"/>
    <mergeCell ref="Z8:Z10"/>
  </mergeCells>
  <pageMargins left="0.7" right="0.7" top="0.75" bottom="0.75" header="0.3" footer="0.3"/>
  <pageSetup paperSize="9" orientation="landscape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J54"/>
  <sheetViews>
    <sheetView workbookViewId="0">
      <selection activeCell="D3" sqref="D3"/>
    </sheetView>
  </sheetViews>
  <sheetFormatPr defaultRowHeight="15"/>
  <cols>
    <col min="1" max="1" width="8" customWidth="1"/>
    <col min="2" max="2" width="18.28515625" customWidth="1"/>
  </cols>
  <sheetData>
    <row r="1" spans="1:10">
      <c r="A1" s="26"/>
      <c r="B1" s="26"/>
      <c r="C1" s="26"/>
      <c r="D1" s="26" t="s">
        <v>0</v>
      </c>
      <c r="E1" s="26"/>
      <c r="F1" s="26"/>
      <c r="G1" s="26"/>
      <c r="H1" s="26"/>
      <c r="I1" s="26"/>
      <c r="J1" s="26"/>
    </row>
    <row r="2" spans="1:10">
      <c r="A2" s="26"/>
      <c r="B2" s="26" t="s">
        <v>1</v>
      </c>
      <c r="C2" s="26"/>
      <c r="D2" s="26"/>
      <c r="E2" s="26"/>
      <c r="F2" s="26"/>
      <c r="G2" s="26"/>
      <c r="H2" s="26"/>
      <c r="I2" s="26" t="s">
        <v>73</v>
      </c>
      <c r="J2" s="26"/>
    </row>
    <row r="3" spans="1:10">
      <c r="A3" s="26"/>
      <c r="B3" s="26" t="s">
        <v>122</v>
      </c>
      <c r="C3" s="26"/>
      <c r="D3" s="26"/>
      <c r="E3" s="26"/>
      <c r="F3" s="26"/>
      <c r="G3" s="26"/>
      <c r="H3" s="26"/>
      <c r="I3" s="26"/>
      <c r="J3" s="26"/>
    </row>
    <row r="4" spans="1:10">
      <c r="A4" s="26"/>
      <c r="B4" s="26" t="s">
        <v>75</v>
      </c>
      <c r="C4" s="26"/>
      <c r="D4" s="26"/>
      <c r="E4" s="26"/>
      <c r="F4" s="26"/>
      <c r="G4" s="26"/>
      <c r="H4" s="26"/>
      <c r="I4" s="26"/>
      <c r="J4" s="26"/>
    </row>
    <row r="5" spans="1:10" ht="25.5">
      <c r="A5" s="22" t="s">
        <v>76</v>
      </c>
      <c r="B5" s="22" t="s">
        <v>5</v>
      </c>
      <c r="C5" s="22" t="s">
        <v>6</v>
      </c>
      <c r="D5" s="25" t="s">
        <v>82</v>
      </c>
      <c r="E5" s="25" t="s">
        <v>83</v>
      </c>
      <c r="F5" s="25" t="s">
        <v>84</v>
      </c>
      <c r="G5" s="25" t="s">
        <v>85</v>
      </c>
      <c r="H5" s="25" t="s">
        <v>86</v>
      </c>
      <c r="I5" s="25" t="s">
        <v>87</v>
      </c>
      <c r="J5" s="27" t="s">
        <v>88</v>
      </c>
    </row>
    <row r="6" spans="1:10" ht="11.25" customHeight="1">
      <c r="A6" s="84" t="s">
        <v>13</v>
      </c>
      <c r="B6" s="85"/>
      <c r="C6" s="85"/>
      <c r="D6" s="85"/>
      <c r="E6" s="85"/>
      <c r="F6" s="85"/>
      <c r="G6" s="85"/>
      <c r="H6" s="85"/>
      <c r="I6" s="85"/>
      <c r="J6" s="86"/>
    </row>
    <row r="7" spans="1:10" ht="13.5" customHeight="1">
      <c r="A7" s="119">
        <v>1</v>
      </c>
      <c r="B7" s="22" t="s">
        <v>15</v>
      </c>
      <c r="C7" s="22">
        <v>9</v>
      </c>
      <c r="D7" s="96">
        <v>1.896875000000001E-3</v>
      </c>
      <c r="E7" s="22">
        <v>4</v>
      </c>
      <c r="F7" s="120">
        <v>2.0820601851851859E-3</v>
      </c>
      <c r="G7" s="96">
        <v>1.8342592592592577E-3</v>
      </c>
      <c r="H7" s="29">
        <v>4</v>
      </c>
      <c r="I7" s="121">
        <v>2.0425925925925911E-3</v>
      </c>
      <c r="J7" s="121">
        <f>MIN(F7,I7)</f>
        <v>2.0425925925925911E-3</v>
      </c>
    </row>
    <row r="8" spans="1:10" ht="13.5" customHeight="1">
      <c r="A8" s="119"/>
      <c r="B8" s="22" t="s">
        <v>16</v>
      </c>
      <c r="C8" s="22">
        <v>8</v>
      </c>
      <c r="D8" s="132"/>
      <c r="E8" s="22">
        <v>4</v>
      </c>
      <c r="F8" s="97"/>
      <c r="G8" s="122"/>
      <c r="H8" s="29">
        <v>8</v>
      </c>
      <c r="I8" s="119"/>
      <c r="J8" s="119"/>
    </row>
    <row r="9" spans="1:10" ht="13.5" customHeight="1">
      <c r="A9" s="119"/>
      <c r="B9" s="22" t="s">
        <v>17</v>
      </c>
      <c r="C9" s="22">
        <v>2</v>
      </c>
      <c r="D9" s="133"/>
      <c r="E9" s="22">
        <v>8</v>
      </c>
      <c r="F9" s="97"/>
      <c r="G9" s="123"/>
      <c r="H9" s="29">
        <v>6</v>
      </c>
      <c r="I9" s="119"/>
      <c r="J9" s="119"/>
    </row>
    <row r="10" spans="1:10" ht="12.75" customHeight="1">
      <c r="A10" s="119">
        <v>2</v>
      </c>
      <c r="B10" s="22" t="s">
        <v>114</v>
      </c>
      <c r="C10" s="22">
        <v>7</v>
      </c>
      <c r="D10" s="96">
        <v>2.7321759259259278E-3</v>
      </c>
      <c r="E10" s="22">
        <v>6</v>
      </c>
      <c r="F10" s="120">
        <v>3.195138888888891E-3</v>
      </c>
      <c r="G10" s="96">
        <v>2.2856481481481478E-3</v>
      </c>
      <c r="H10" s="29">
        <v>6</v>
      </c>
      <c r="I10" s="121">
        <v>2.6328703703703701E-3</v>
      </c>
      <c r="J10" s="121">
        <f t="shared" ref="J10" si="0">MIN(F10,I10)</f>
        <v>2.6328703703703701E-3</v>
      </c>
    </row>
    <row r="11" spans="1:10" ht="12" customHeight="1">
      <c r="A11" s="119"/>
      <c r="B11" s="22" t="s">
        <v>115</v>
      </c>
      <c r="C11" s="22">
        <v>6</v>
      </c>
      <c r="D11" s="130"/>
      <c r="E11" s="22">
        <v>18</v>
      </c>
      <c r="F11" s="97"/>
      <c r="G11" s="122"/>
      <c r="H11" s="29">
        <v>8</v>
      </c>
      <c r="I11" s="119"/>
      <c r="J11" s="119"/>
    </row>
    <row r="12" spans="1:10" ht="12" customHeight="1">
      <c r="A12" s="119"/>
      <c r="B12" s="18" t="s">
        <v>18</v>
      </c>
      <c r="C12" s="18">
        <v>5</v>
      </c>
      <c r="D12" s="131"/>
      <c r="E12" s="18">
        <v>16</v>
      </c>
      <c r="F12" s="97"/>
      <c r="G12" s="123"/>
      <c r="H12" s="29">
        <v>16</v>
      </c>
      <c r="I12" s="119"/>
      <c r="J12" s="119"/>
    </row>
    <row r="13" spans="1:10" ht="12" customHeight="1">
      <c r="A13" s="119">
        <v>3</v>
      </c>
      <c r="B13" s="17" t="s">
        <v>21</v>
      </c>
      <c r="C13" s="18">
        <v>1</v>
      </c>
      <c r="D13" s="134">
        <v>4.1008101851851848E-3</v>
      </c>
      <c r="E13" s="18">
        <v>258</v>
      </c>
      <c r="F13" s="120">
        <v>1.1369328703703703E-2</v>
      </c>
      <c r="G13" s="96">
        <v>4.162615740740741E-3</v>
      </c>
      <c r="H13" s="29">
        <v>414</v>
      </c>
      <c r="I13" s="121">
        <v>1.2704282407407407E-2</v>
      </c>
      <c r="J13" s="121">
        <f t="shared" ref="J13" si="1">MIN(F13,I13)</f>
        <v>1.1369328703703703E-2</v>
      </c>
    </row>
    <row r="14" spans="1:10" ht="12.75" customHeight="1">
      <c r="A14" s="119"/>
      <c r="B14" s="22" t="s">
        <v>22</v>
      </c>
      <c r="C14" s="22">
        <v>3</v>
      </c>
      <c r="D14" s="130"/>
      <c r="E14" s="22">
        <v>352</v>
      </c>
      <c r="F14" s="97"/>
      <c r="G14" s="122"/>
      <c r="H14" s="29">
        <v>258</v>
      </c>
      <c r="I14" s="119"/>
      <c r="J14" s="119"/>
    </row>
    <row r="15" spans="1:10" ht="12.75" customHeight="1">
      <c r="A15" s="119"/>
      <c r="B15" s="17" t="s">
        <v>20</v>
      </c>
      <c r="C15" s="22">
        <v>4</v>
      </c>
      <c r="D15" s="131"/>
      <c r="E15" s="22">
        <v>18</v>
      </c>
      <c r="F15" s="97"/>
      <c r="G15" s="123"/>
      <c r="H15" s="29">
        <v>66</v>
      </c>
      <c r="I15" s="119"/>
      <c r="J15" s="119"/>
    </row>
    <row r="16" spans="1:10" ht="12.75" customHeight="1">
      <c r="A16" s="128" t="s">
        <v>28</v>
      </c>
      <c r="B16" s="128"/>
      <c r="C16" s="128"/>
      <c r="D16" s="128"/>
      <c r="E16" s="128"/>
      <c r="F16" s="128"/>
      <c r="G16" s="128"/>
      <c r="H16" s="128"/>
      <c r="I16" s="128"/>
      <c r="J16" s="128"/>
    </row>
    <row r="17" spans="1:10" ht="12.75" customHeight="1">
      <c r="A17" s="119">
        <v>1</v>
      </c>
      <c r="B17" s="17" t="s">
        <v>32</v>
      </c>
      <c r="C17" s="17">
        <v>19</v>
      </c>
      <c r="D17" s="124">
        <v>1.6604166666666642E-3</v>
      </c>
      <c r="E17" s="17">
        <v>6</v>
      </c>
      <c r="F17" s="96">
        <v>1.8224537037037014E-3</v>
      </c>
      <c r="G17" s="124">
        <v>1.6313657407407284E-3</v>
      </c>
      <c r="H17" s="29">
        <v>2</v>
      </c>
      <c r="I17" s="121">
        <v>1.9091435185185062E-3</v>
      </c>
      <c r="J17" s="121">
        <f>MIN(F17,I17)</f>
        <v>1.8224537037037014E-3</v>
      </c>
    </row>
    <row r="18" spans="1:10" ht="12.75" customHeight="1">
      <c r="A18" s="119"/>
      <c r="B18" s="17" t="s">
        <v>31</v>
      </c>
      <c r="C18" s="17">
        <v>18</v>
      </c>
      <c r="D18" s="125"/>
      <c r="E18" s="17">
        <v>2</v>
      </c>
      <c r="F18" s="91"/>
      <c r="G18" s="125"/>
      <c r="H18" s="29">
        <v>10</v>
      </c>
      <c r="I18" s="121"/>
      <c r="J18" s="119"/>
    </row>
    <row r="19" spans="1:10" ht="12" customHeight="1">
      <c r="A19" s="119"/>
      <c r="B19" s="22" t="s">
        <v>35</v>
      </c>
      <c r="C19" s="17">
        <v>12</v>
      </c>
      <c r="D19" s="125"/>
      <c r="E19" s="17">
        <v>6</v>
      </c>
      <c r="F19" s="92"/>
      <c r="G19" s="125"/>
      <c r="H19" s="29">
        <v>12</v>
      </c>
      <c r="I19" s="121"/>
      <c r="J19" s="119"/>
    </row>
    <row r="20" spans="1:10" ht="12" customHeight="1">
      <c r="A20" s="119">
        <v>2</v>
      </c>
      <c r="B20" s="17" t="s">
        <v>30</v>
      </c>
      <c r="C20" s="17">
        <v>20</v>
      </c>
      <c r="D20" s="124">
        <v>2.372685185185186E-3</v>
      </c>
      <c r="E20" s="17">
        <v>0</v>
      </c>
      <c r="F20" s="96">
        <v>3.2060185185185195E-3</v>
      </c>
      <c r="G20" s="124">
        <v>2.3653935185185201E-3</v>
      </c>
      <c r="H20" s="29">
        <v>0</v>
      </c>
      <c r="I20" s="121">
        <v>3.1061342592592612E-3</v>
      </c>
      <c r="J20" s="121">
        <f t="shared" ref="J20" si="2">MIN(F20,I20)</f>
        <v>3.1061342592592612E-3</v>
      </c>
    </row>
    <row r="21" spans="1:10" ht="12" customHeight="1">
      <c r="A21" s="119"/>
      <c r="B21" s="17" t="s">
        <v>38</v>
      </c>
      <c r="C21" s="17">
        <v>16</v>
      </c>
      <c r="D21" s="125"/>
      <c r="E21" s="17">
        <v>60</v>
      </c>
      <c r="F21" s="91"/>
      <c r="G21" s="125"/>
      <c r="H21" s="29">
        <v>4</v>
      </c>
      <c r="I21" s="121"/>
      <c r="J21" s="119"/>
    </row>
    <row r="22" spans="1:10" ht="12" customHeight="1">
      <c r="A22" s="119"/>
      <c r="B22" s="24" t="s">
        <v>37</v>
      </c>
      <c r="C22" s="17">
        <v>11</v>
      </c>
      <c r="D22" s="125"/>
      <c r="E22" s="17">
        <v>12</v>
      </c>
      <c r="F22" s="92"/>
      <c r="G22" s="125"/>
      <c r="H22" s="29">
        <v>60</v>
      </c>
      <c r="I22" s="121"/>
      <c r="J22" s="119"/>
    </row>
    <row r="23" spans="1:10" ht="13.5" customHeight="1">
      <c r="A23" s="119">
        <v>3</v>
      </c>
      <c r="B23" s="17" t="s">
        <v>36</v>
      </c>
      <c r="C23" s="17">
        <v>13</v>
      </c>
      <c r="D23" s="124">
        <v>2.2486111111111127E-3</v>
      </c>
      <c r="E23" s="17">
        <v>56</v>
      </c>
      <c r="F23" s="96">
        <v>4.8180555555555572E-3</v>
      </c>
      <c r="G23" s="126" t="s">
        <v>120</v>
      </c>
      <c r="H23" s="29">
        <v>4</v>
      </c>
      <c r="I23" s="121" t="s">
        <v>120</v>
      </c>
      <c r="J23" s="121">
        <f t="shared" ref="J23" si="3">MIN(F23,I23)</f>
        <v>4.8180555555555572E-3</v>
      </c>
    </row>
    <row r="24" spans="1:10" ht="13.5" customHeight="1">
      <c r="A24" s="119"/>
      <c r="B24" s="17" t="s">
        <v>34</v>
      </c>
      <c r="C24" s="17">
        <v>14</v>
      </c>
      <c r="D24" s="125"/>
      <c r="E24" s="17">
        <v>10</v>
      </c>
      <c r="F24" s="91"/>
      <c r="G24" s="127"/>
      <c r="H24" s="29">
        <v>2</v>
      </c>
      <c r="I24" s="121"/>
      <c r="J24" s="119"/>
    </row>
    <row r="25" spans="1:10" ht="12.75" customHeight="1">
      <c r="A25" s="119"/>
      <c r="B25" s="22" t="s">
        <v>47</v>
      </c>
      <c r="C25" s="17">
        <v>33</v>
      </c>
      <c r="D25" s="125"/>
      <c r="E25" s="17">
        <v>156</v>
      </c>
      <c r="F25" s="92"/>
      <c r="G25" s="127"/>
      <c r="H25" s="29">
        <v>2</v>
      </c>
      <c r="I25" s="121"/>
      <c r="J25" s="119"/>
    </row>
    <row r="26" spans="1:10" ht="12.75" customHeight="1">
      <c r="A26" s="135" t="s">
        <v>41</v>
      </c>
      <c r="B26" s="136"/>
      <c r="C26" s="136"/>
      <c r="D26" s="136"/>
      <c r="E26" s="136"/>
      <c r="F26" s="136"/>
      <c r="G26" s="136"/>
      <c r="H26" s="136"/>
      <c r="I26" s="136"/>
      <c r="J26" s="137"/>
    </row>
    <row r="27" spans="1:10" ht="12.75" customHeight="1">
      <c r="A27" s="119">
        <v>1</v>
      </c>
      <c r="B27" s="22" t="s">
        <v>43</v>
      </c>
      <c r="C27" s="22">
        <v>42</v>
      </c>
      <c r="D27" s="129">
        <v>1.3716435185185186E-3</v>
      </c>
      <c r="E27" s="22">
        <v>2</v>
      </c>
      <c r="F27" s="121">
        <v>1.417939814814815E-3</v>
      </c>
      <c r="G27" s="129">
        <v>1.4299768518518594E-3</v>
      </c>
      <c r="H27" s="44">
        <v>52</v>
      </c>
      <c r="I27" s="121">
        <v>2.078125000000007E-3</v>
      </c>
      <c r="J27" s="121">
        <f t="shared" ref="J27:J42" si="4">MIN(F27,I27)</f>
        <v>1.417939814814815E-3</v>
      </c>
    </row>
    <row r="28" spans="1:10" ht="12.75" customHeight="1">
      <c r="A28" s="119"/>
      <c r="B28" s="18" t="s">
        <v>44</v>
      </c>
      <c r="C28" s="22">
        <v>43</v>
      </c>
      <c r="D28" s="130"/>
      <c r="E28" s="22">
        <v>0</v>
      </c>
      <c r="F28" s="121"/>
      <c r="G28" s="130"/>
      <c r="H28" s="44">
        <v>2</v>
      </c>
      <c r="I28" s="121"/>
      <c r="J28" s="119"/>
    </row>
    <row r="29" spans="1:10" ht="12" customHeight="1">
      <c r="A29" s="119"/>
      <c r="B29" s="22" t="s">
        <v>45</v>
      </c>
      <c r="C29" s="22">
        <v>44</v>
      </c>
      <c r="D29" s="131"/>
      <c r="E29" s="22">
        <v>2</v>
      </c>
      <c r="F29" s="121"/>
      <c r="G29" s="131"/>
      <c r="H29" s="44">
        <v>2</v>
      </c>
      <c r="I29" s="121"/>
      <c r="J29" s="119"/>
    </row>
    <row r="30" spans="1:10" ht="14.25" customHeight="1">
      <c r="A30" s="119">
        <v>2</v>
      </c>
      <c r="B30" s="22" t="s">
        <v>38</v>
      </c>
      <c r="C30" s="22">
        <v>40</v>
      </c>
      <c r="D30" s="129">
        <v>1.8253472222222213E-3</v>
      </c>
      <c r="E30" s="22">
        <v>12</v>
      </c>
      <c r="F30" s="121">
        <v>2.2188657407407396E-3</v>
      </c>
      <c r="G30" s="129">
        <v>1.7053240740740674E-3</v>
      </c>
      <c r="H30" s="44">
        <v>6</v>
      </c>
      <c r="I30" s="121">
        <v>1.9831018518518453E-3</v>
      </c>
      <c r="J30" s="121">
        <f t="shared" si="4"/>
        <v>1.9831018518518453E-3</v>
      </c>
    </row>
    <row r="31" spans="1:10" ht="13.5" customHeight="1">
      <c r="A31" s="119"/>
      <c r="B31" s="22" t="s">
        <v>117</v>
      </c>
      <c r="C31" s="22">
        <v>37</v>
      </c>
      <c r="D31" s="130"/>
      <c r="E31" s="22">
        <v>20</v>
      </c>
      <c r="F31" s="121"/>
      <c r="G31" s="130"/>
      <c r="H31" s="44">
        <v>16</v>
      </c>
      <c r="I31" s="121"/>
      <c r="J31" s="119"/>
    </row>
    <row r="32" spans="1:10" ht="12.75" customHeight="1">
      <c r="A32" s="119"/>
      <c r="B32" s="22" t="s">
        <v>30</v>
      </c>
      <c r="C32" s="22">
        <v>46</v>
      </c>
      <c r="D32" s="131"/>
      <c r="E32" s="22">
        <v>2</v>
      </c>
      <c r="F32" s="121"/>
      <c r="G32" s="131"/>
      <c r="H32" s="44">
        <v>2</v>
      </c>
      <c r="I32" s="121"/>
      <c r="J32" s="119"/>
    </row>
    <row r="33" spans="1:10" ht="13.5" customHeight="1">
      <c r="A33" s="119">
        <v>3</v>
      </c>
      <c r="B33" s="22" t="s">
        <v>33</v>
      </c>
      <c r="C33" s="22">
        <v>45</v>
      </c>
      <c r="D33" s="129">
        <v>1.7890046296296265E-3</v>
      </c>
      <c r="E33" s="22">
        <v>4</v>
      </c>
      <c r="F33" s="121">
        <v>2.0204861111111079E-3</v>
      </c>
      <c r="G33" s="129">
        <v>1.8568287037037112E-3</v>
      </c>
      <c r="H33" s="44">
        <v>4</v>
      </c>
      <c r="I33" s="121">
        <v>2.0651620370370446E-3</v>
      </c>
      <c r="J33" s="121">
        <f t="shared" ref="J33" si="5">MIN(F33,I33)</f>
        <v>2.0204861111111079E-3</v>
      </c>
    </row>
    <row r="34" spans="1:10" ht="13.5" customHeight="1">
      <c r="A34" s="119"/>
      <c r="B34" s="22" t="s">
        <v>48</v>
      </c>
      <c r="C34" s="22">
        <v>39</v>
      </c>
      <c r="D34" s="130"/>
      <c r="E34" s="22">
        <v>8</v>
      </c>
      <c r="F34" s="121"/>
      <c r="G34" s="130"/>
      <c r="H34" s="44">
        <v>2</v>
      </c>
      <c r="I34" s="121"/>
      <c r="J34" s="119"/>
    </row>
    <row r="35" spans="1:10" ht="15.75" customHeight="1">
      <c r="A35" s="119"/>
      <c r="B35" s="18" t="s">
        <v>49</v>
      </c>
      <c r="C35" s="22">
        <v>41</v>
      </c>
      <c r="D35" s="131"/>
      <c r="E35" s="22">
        <v>8</v>
      </c>
      <c r="F35" s="121"/>
      <c r="G35" s="131"/>
      <c r="H35" s="44">
        <v>12</v>
      </c>
      <c r="I35" s="121"/>
      <c r="J35" s="119"/>
    </row>
    <row r="36" spans="1:10" ht="12.75" customHeight="1">
      <c r="A36" s="119">
        <v>4</v>
      </c>
      <c r="B36" s="22" t="s">
        <v>46</v>
      </c>
      <c r="C36" s="22">
        <v>35</v>
      </c>
      <c r="D36" s="129">
        <v>2.9695601851851862E-3</v>
      </c>
      <c r="E36" s="22">
        <v>18</v>
      </c>
      <c r="F36" s="121">
        <v>4.0112268518518526E-3</v>
      </c>
      <c r="G36" s="129">
        <v>2.4368055555555532E-3</v>
      </c>
      <c r="H36" s="44">
        <v>4</v>
      </c>
      <c r="I36" s="121">
        <v>2.6451388888888865E-3</v>
      </c>
      <c r="J36" s="121">
        <f t="shared" ref="J36:J48" si="6">MIN(F36,I36)</f>
        <v>2.6451388888888865E-3</v>
      </c>
    </row>
    <row r="37" spans="1:10" ht="14.25" customHeight="1">
      <c r="A37" s="119"/>
      <c r="B37" s="18" t="s">
        <v>50</v>
      </c>
      <c r="C37" s="22">
        <v>31</v>
      </c>
      <c r="D37" s="130"/>
      <c r="E37" s="22">
        <v>16</v>
      </c>
      <c r="F37" s="121"/>
      <c r="G37" s="130"/>
      <c r="H37" s="44">
        <v>8</v>
      </c>
      <c r="I37" s="121"/>
      <c r="J37" s="119"/>
    </row>
    <row r="38" spans="1:10" ht="12.75" customHeight="1">
      <c r="A38" s="119"/>
      <c r="B38" s="22" t="s">
        <v>51</v>
      </c>
      <c r="C38" s="22">
        <v>28</v>
      </c>
      <c r="D38" s="131"/>
      <c r="E38" s="22">
        <v>56</v>
      </c>
      <c r="F38" s="121"/>
      <c r="G38" s="131"/>
      <c r="H38" s="44">
        <v>6</v>
      </c>
      <c r="I38" s="121"/>
      <c r="J38" s="119"/>
    </row>
    <row r="39" spans="1:10" ht="12.75" customHeight="1">
      <c r="A39" s="119">
        <v>5</v>
      </c>
      <c r="B39" s="22" t="s">
        <v>37</v>
      </c>
      <c r="C39" s="22">
        <v>32</v>
      </c>
      <c r="D39" s="129">
        <v>7.4430555555555604E-3</v>
      </c>
      <c r="E39" s="22">
        <v>12</v>
      </c>
      <c r="F39" s="121">
        <v>1.0035648148148153E-2</v>
      </c>
      <c r="G39" s="129">
        <v>2.4947916666666695E-3</v>
      </c>
      <c r="H39" s="44">
        <v>6</v>
      </c>
      <c r="I39" s="121">
        <v>2.8420138888888918E-3</v>
      </c>
      <c r="J39" s="121">
        <f t="shared" ref="J39" si="7">MIN(F39,I39)</f>
        <v>2.8420138888888918E-3</v>
      </c>
    </row>
    <row r="40" spans="1:10" ht="12.75" customHeight="1">
      <c r="A40" s="119"/>
      <c r="B40" s="22" t="s">
        <v>55</v>
      </c>
      <c r="C40" s="22">
        <v>21</v>
      </c>
      <c r="D40" s="130"/>
      <c r="E40" s="22">
        <v>156</v>
      </c>
      <c r="F40" s="121"/>
      <c r="G40" s="130"/>
      <c r="H40" s="44">
        <v>12</v>
      </c>
      <c r="I40" s="121"/>
      <c r="J40" s="119"/>
    </row>
    <row r="41" spans="1:10" ht="12.75" customHeight="1">
      <c r="A41" s="119"/>
      <c r="B41" s="22" t="s">
        <v>36</v>
      </c>
      <c r="C41" s="22">
        <v>38</v>
      </c>
      <c r="D41" s="131"/>
      <c r="E41" s="22">
        <v>56</v>
      </c>
      <c r="F41" s="121"/>
      <c r="G41" s="131"/>
      <c r="H41" s="44">
        <v>12</v>
      </c>
      <c r="I41" s="121"/>
      <c r="J41" s="119"/>
    </row>
    <row r="42" spans="1:10" ht="12.75" customHeight="1">
      <c r="A42" s="119">
        <v>6</v>
      </c>
      <c r="B42" s="22" t="s">
        <v>52</v>
      </c>
      <c r="C42" s="22">
        <v>30</v>
      </c>
      <c r="D42" s="129">
        <v>2.4842592592592624E-3</v>
      </c>
      <c r="E42" s="22">
        <v>122</v>
      </c>
      <c r="F42" s="121">
        <v>5.9333333333333365E-3</v>
      </c>
      <c r="G42" s="129">
        <v>2.4449074074073956E-3</v>
      </c>
      <c r="H42" s="44">
        <v>160</v>
      </c>
      <c r="I42" s="121">
        <v>5.1069444444444322E-3</v>
      </c>
      <c r="J42" s="121">
        <f t="shared" si="4"/>
        <v>5.1069444444444322E-3</v>
      </c>
    </row>
    <row r="43" spans="1:10" ht="14.25" customHeight="1">
      <c r="A43" s="119"/>
      <c r="B43" s="22" t="s">
        <v>54</v>
      </c>
      <c r="C43" s="22">
        <v>27</v>
      </c>
      <c r="D43" s="130"/>
      <c r="E43" s="22">
        <v>12</v>
      </c>
      <c r="F43" s="121"/>
      <c r="G43" s="130"/>
      <c r="H43" s="44">
        <v>6</v>
      </c>
      <c r="I43" s="121"/>
      <c r="J43" s="119"/>
    </row>
    <row r="44" spans="1:10" ht="12" customHeight="1">
      <c r="A44" s="119"/>
      <c r="B44" s="22" t="s">
        <v>56</v>
      </c>
      <c r="C44" s="22">
        <v>22</v>
      </c>
      <c r="D44" s="131"/>
      <c r="E44" s="22">
        <v>164</v>
      </c>
      <c r="F44" s="121"/>
      <c r="G44" s="131"/>
      <c r="H44" s="44">
        <v>64</v>
      </c>
      <c r="I44" s="121"/>
      <c r="J44" s="119"/>
    </row>
    <row r="45" spans="1:10" ht="13.5" customHeight="1">
      <c r="A45" s="119">
        <v>7</v>
      </c>
      <c r="B45" s="22" t="s">
        <v>39</v>
      </c>
      <c r="C45" s="22">
        <v>29</v>
      </c>
      <c r="D45" s="129">
        <v>2.1412037037037042E-3</v>
      </c>
      <c r="E45" s="22">
        <v>106</v>
      </c>
      <c r="F45" s="121">
        <v>7.719907407407408E-3</v>
      </c>
      <c r="G45" s="129">
        <v>2.9473379629629676E-3</v>
      </c>
      <c r="H45" s="44">
        <v>104</v>
      </c>
      <c r="I45" s="121">
        <v>9.0121527777777821E-3</v>
      </c>
      <c r="J45" s="121">
        <f t="shared" si="6"/>
        <v>7.719907407407408E-3</v>
      </c>
    </row>
    <row r="46" spans="1:10" ht="13.5" customHeight="1">
      <c r="A46" s="119"/>
      <c r="B46" s="22" t="s">
        <v>59</v>
      </c>
      <c r="C46" s="22">
        <v>34</v>
      </c>
      <c r="D46" s="130"/>
      <c r="E46" s="22">
        <v>312</v>
      </c>
      <c r="F46" s="121"/>
      <c r="G46" s="130"/>
      <c r="H46" s="44">
        <v>364</v>
      </c>
      <c r="I46" s="121"/>
      <c r="J46" s="119"/>
    </row>
    <row r="47" spans="1:10" ht="12" customHeight="1">
      <c r="A47" s="119"/>
      <c r="B47" s="22" t="s">
        <v>57</v>
      </c>
      <c r="C47" s="22">
        <v>25</v>
      </c>
      <c r="D47" s="131"/>
      <c r="E47" s="22">
        <v>64</v>
      </c>
      <c r="F47" s="121"/>
      <c r="G47" s="131"/>
      <c r="H47" s="44">
        <v>56</v>
      </c>
      <c r="I47" s="121"/>
      <c r="J47" s="119"/>
    </row>
    <row r="48" spans="1:10" ht="12.75" customHeight="1">
      <c r="A48" s="119">
        <v>8</v>
      </c>
      <c r="B48" s="22" t="s">
        <v>58</v>
      </c>
      <c r="C48" s="22">
        <v>23</v>
      </c>
      <c r="D48" s="129">
        <v>4.4495370370370366E-3</v>
      </c>
      <c r="E48" s="22">
        <v>360</v>
      </c>
      <c r="F48" s="121">
        <v>1.1231944444444442E-2</v>
      </c>
      <c r="G48" s="129">
        <v>5.2356481481481421E-3</v>
      </c>
      <c r="H48" s="44">
        <v>206</v>
      </c>
      <c r="I48" s="121">
        <v>1.1971759259259253E-2</v>
      </c>
      <c r="J48" s="121">
        <f t="shared" si="6"/>
        <v>1.1231944444444442E-2</v>
      </c>
    </row>
    <row r="49" spans="1:10" ht="12.75" customHeight="1">
      <c r="A49" s="119"/>
      <c r="B49" s="22" t="s">
        <v>61</v>
      </c>
      <c r="C49" s="22">
        <v>24</v>
      </c>
      <c r="D49" s="130"/>
      <c r="E49" s="22">
        <v>214</v>
      </c>
      <c r="F49" s="121"/>
      <c r="G49" s="130"/>
      <c r="H49" s="44">
        <v>362</v>
      </c>
      <c r="I49" s="121"/>
      <c r="J49" s="119"/>
    </row>
    <row r="50" spans="1:10" ht="13.5" customHeight="1">
      <c r="A50" s="119"/>
      <c r="B50" s="22" t="s">
        <v>60</v>
      </c>
      <c r="C50" s="22">
        <v>26</v>
      </c>
      <c r="D50" s="131"/>
      <c r="E50" s="22">
        <v>12</v>
      </c>
      <c r="F50" s="121"/>
      <c r="G50" s="131"/>
      <c r="H50" s="44">
        <v>14</v>
      </c>
      <c r="I50" s="121"/>
      <c r="J50" s="119"/>
    </row>
    <row r="52" spans="1:10">
      <c r="C52" t="s">
        <v>123</v>
      </c>
      <c r="F52" t="s">
        <v>125</v>
      </c>
    </row>
    <row r="54" spans="1:10">
      <c r="C54" t="s">
        <v>124</v>
      </c>
      <c r="F54" t="s">
        <v>71</v>
      </c>
    </row>
  </sheetData>
  <mergeCells count="87">
    <mergeCell ref="G48:G50"/>
    <mergeCell ref="D33:D35"/>
    <mergeCell ref="D36:D38"/>
    <mergeCell ref="D39:D41"/>
    <mergeCell ref="D42:D44"/>
    <mergeCell ref="D45:D47"/>
    <mergeCell ref="D48:D50"/>
    <mergeCell ref="G33:G35"/>
    <mergeCell ref="G36:G38"/>
    <mergeCell ref="G39:G41"/>
    <mergeCell ref="G42:G44"/>
    <mergeCell ref="A23:A25"/>
    <mergeCell ref="F23:F25"/>
    <mergeCell ref="D17:D19"/>
    <mergeCell ref="I23:I25"/>
    <mergeCell ref="J23:J25"/>
    <mergeCell ref="A26:J26"/>
    <mergeCell ref="A27:A29"/>
    <mergeCell ref="F27:F29"/>
    <mergeCell ref="I27:I29"/>
    <mergeCell ref="J27:J29"/>
    <mergeCell ref="D27:D29"/>
    <mergeCell ref="G27:G29"/>
    <mergeCell ref="A48:A50"/>
    <mergeCell ref="F48:F50"/>
    <mergeCell ref="I48:I50"/>
    <mergeCell ref="J48:J50"/>
    <mergeCell ref="D7:D9"/>
    <mergeCell ref="D10:D12"/>
    <mergeCell ref="D13:D15"/>
    <mergeCell ref="G7:G9"/>
    <mergeCell ref="G10:G12"/>
    <mergeCell ref="A42:A44"/>
    <mergeCell ref="F42:F44"/>
    <mergeCell ref="I42:I44"/>
    <mergeCell ref="J42:J44"/>
    <mergeCell ref="A45:A47"/>
    <mergeCell ref="F45:F47"/>
    <mergeCell ref="I45:I47"/>
    <mergeCell ref="J45:J47"/>
    <mergeCell ref="A36:A38"/>
    <mergeCell ref="F36:F38"/>
    <mergeCell ref="I36:I38"/>
    <mergeCell ref="J36:J38"/>
    <mergeCell ref="A39:A41"/>
    <mergeCell ref="F39:F41"/>
    <mergeCell ref="I39:I41"/>
    <mergeCell ref="J39:J41"/>
    <mergeCell ref="G45:G47"/>
    <mergeCell ref="A30:A32"/>
    <mergeCell ref="F30:F32"/>
    <mergeCell ref="I30:I32"/>
    <mergeCell ref="J30:J32"/>
    <mergeCell ref="A33:A35"/>
    <mergeCell ref="F33:F35"/>
    <mergeCell ref="I33:I35"/>
    <mergeCell ref="J33:J35"/>
    <mergeCell ref="D30:D32"/>
    <mergeCell ref="G30:G32"/>
    <mergeCell ref="D20:D22"/>
    <mergeCell ref="D23:D25"/>
    <mergeCell ref="G23:G25"/>
    <mergeCell ref="A10:A12"/>
    <mergeCell ref="F10:F12"/>
    <mergeCell ref="A16:J16"/>
    <mergeCell ref="A17:A19"/>
    <mergeCell ref="F17:F19"/>
    <mergeCell ref="I17:I19"/>
    <mergeCell ref="J17:J19"/>
    <mergeCell ref="G17:G19"/>
    <mergeCell ref="G20:G22"/>
    <mergeCell ref="A20:A22"/>
    <mergeCell ref="F20:F22"/>
    <mergeCell ref="I20:I22"/>
    <mergeCell ref="J20:J22"/>
    <mergeCell ref="I10:I12"/>
    <mergeCell ref="J10:J12"/>
    <mergeCell ref="A13:A15"/>
    <mergeCell ref="F13:F15"/>
    <mergeCell ref="I13:I15"/>
    <mergeCell ref="J13:J15"/>
    <mergeCell ref="G13:G15"/>
    <mergeCell ref="A6:J6"/>
    <mergeCell ref="A7:A9"/>
    <mergeCell ref="F7:F9"/>
    <mergeCell ref="I7:I9"/>
    <mergeCell ref="J7:J9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до 15 п.1</vt:lpstr>
      <vt:lpstr>до 15 п.2</vt:lpstr>
      <vt:lpstr>итог до 15</vt:lpstr>
      <vt:lpstr>до 15 ком1</vt:lpstr>
      <vt:lpstr>до 15 ком2</vt:lpstr>
      <vt:lpstr>до 15 комитог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2017-06-05T09:53:18Z</dcterms:modified>
</cp:coreProperties>
</file>