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3"/>
  </bookViews>
  <sheets>
    <sheet name="старт до 17" sheetId="4" r:id="rId1"/>
    <sheet name="до 17 п1" sheetId="5" r:id="rId2"/>
    <sheet name="до 17 п2" sheetId="6" r:id="rId3"/>
    <sheet name="до17 итог" sheetId="1" r:id="rId4"/>
    <sheet name="до 17 ком1" sheetId="7" r:id="rId5"/>
    <sheet name="до 17 ком2" sheetId="8" r:id="rId6"/>
    <sheet name="до 17 комитог" sheetId="9" r:id="rId7"/>
  </sheets>
  <definedNames>
    <definedName name="_xlnm.Print_Area" localSheetId="0">'старт до 17'!$A$1:$I$60</definedName>
  </definedNames>
  <calcPr calcId="125725"/>
</workbook>
</file>

<file path=xl/calcChain.xml><?xml version="1.0" encoding="utf-8"?>
<calcChain xmlns="http://schemas.openxmlformats.org/spreadsheetml/2006/main">
  <c r="P61" i="1"/>
  <c r="P62"/>
  <c r="P63"/>
  <c r="P64"/>
  <c r="P65"/>
  <c r="P60"/>
  <c r="P56"/>
  <c r="P57"/>
  <c r="P58"/>
  <c r="P55"/>
  <c r="P36"/>
  <c r="P37"/>
  <c r="P38"/>
  <c r="P39"/>
  <c r="P40"/>
  <c r="P41"/>
  <c r="P42"/>
  <c r="P43"/>
  <c r="P44"/>
  <c r="P45"/>
  <c r="P46"/>
  <c r="P47"/>
  <c r="P48"/>
  <c r="P49"/>
  <c r="P50"/>
  <c r="P51"/>
  <c r="P52"/>
  <c r="P35"/>
  <c r="P22"/>
  <c r="P23"/>
  <c r="P24"/>
  <c r="P25"/>
  <c r="P26"/>
  <c r="P27"/>
  <c r="P28"/>
  <c r="P29"/>
  <c r="P30"/>
  <c r="P31"/>
  <c r="P32"/>
  <c r="P33"/>
  <c r="P21"/>
  <c r="P13"/>
  <c r="P14"/>
  <c r="P15"/>
  <c r="P16"/>
  <c r="P17"/>
  <c r="P18"/>
  <c r="P19"/>
  <c r="Y10" i="7"/>
  <c r="Y9"/>
  <c r="Y8"/>
  <c r="X8"/>
  <c r="K23" i="9"/>
  <c r="K7"/>
  <c r="Y10" i="8"/>
  <c r="Y9"/>
  <c r="Y8"/>
  <c r="X8"/>
  <c r="Y26"/>
  <c r="Y25"/>
  <c r="Y24"/>
  <c r="X24"/>
  <c r="Z8" i="7" l="1"/>
  <c r="Z8" i="8"/>
  <c r="Z24"/>
  <c r="O62" i="1"/>
  <c r="O18"/>
  <c r="Y58" i="6"/>
  <c r="Y56" i="5"/>
  <c r="Z56" s="1"/>
  <c r="X56"/>
  <c r="X43"/>
  <c r="X42"/>
  <c r="X38"/>
  <c r="X33"/>
  <c r="X34"/>
  <c r="X36"/>
  <c r="X32"/>
  <c r="X35"/>
  <c r="X30"/>
  <c r="X31"/>
  <c r="X29"/>
  <c r="X52"/>
  <c r="X49"/>
  <c r="X50"/>
  <c r="X51"/>
  <c r="X58"/>
  <c r="X54"/>
  <c r="X57"/>
  <c r="X59"/>
  <c r="X55"/>
  <c r="X44"/>
  <c r="X40"/>
  <c r="X37"/>
  <c r="K26" i="9" l="1"/>
  <c r="K20"/>
  <c r="K17"/>
  <c r="K14"/>
  <c r="K10"/>
  <c r="Y29" i="8"/>
  <c r="Y28"/>
  <c r="Y27"/>
  <c r="X27"/>
  <c r="Y23"/>
  <c r="Y22"/>
  <c r="Y21"/>
  <c r="X21"/>
  <c r="Y20"/>
  <c r="Y19"/>
  <c r="Y18"/>
  <c r="X18"/>
  <c r="Y17"/>
  <c r="Y16"/>
  <c r="Y15"/>
  <c r="X15"/>
  <c r="Y13"/>
  <c r="Y12"/>
  <c r="Y11"/>
  <c r="X11"/>
  <c r="Y29" i="7"/>
  <c r="Y28"/>
  <c r="Y27"/>
  <c r="X27"/>
  <c r="Y26"/>
  <c r="Y25"/>
  <c r="Y24"/>
  <c r="X24"/>
  <c r="Y23"/>
  <c r="Y22"/>
  <c r="Y21"/>
  <c r="X21"/>
  <c r="Y20"/>
  <c r="Y19"/>
  <c r="Y18"/>
  <c r="X18"/>
  <c r="Y17"/>
  <c r="Y16"/>
  <c r="Y15"/>
  <c r="X15"/>
  <c r="Y13"/>
  <c r="Y12"/>
  <c r="Y11"/>
  <c r="X11"/>
  <c r="O17" i="1"/>
  <c r="O19"/>
  <c r="O14"/>
  <c r="O16"/>
  <c r="O15"/>
  <c r="O13"/>
  <c r="O30"/>
  <c r="O33"/>
  <c r="O31"/>
  <c r="O25"/>
  <c r="O23"/>
  <c r="O24"/>
  <c r="O22"/>
  <c r="O26"/>
  <c r="O27"/>
  <c r="O21"/>
  <c r="O28"/>
  <c r="O29"/>
  <c r="O32"/>
  <c r="O48"/>
  <c r="O45"/>
  <c r="O52"/>
  <c r="O50"/>
  <c r="O46"/>
  <c r="O51"/>
  <c r="O49"/>
  <c r="O43"/>
  <c r="O44"/>
  <c r="O47"/>
  <c r="O40"/>
  <c r="O41"/>
  <c r="O42"/>
  <c r="O39"/>
  <c r="O38"/>
  <c r="O36"/>
  <c r="O37"/>
  <c r="O35"/>
  <c r="O58"/>
  <c r="O55"/>
  <c r="O56"/>
  <c r="O57"/>
  <c r="O65"/>
  <c r="O60"/>
  <c r="O63"/>
  <c r="O64"/>
  <c r="O61"/>
  <c r="Z21" i="8" l="1"/>
  <c r="Z18"/>
  <c r="Z27"/>
  <c r="Z11"/>
  <c r="Z15"/>
  <c r="Z15" i="7"/>
  <c r="Z18"/>
  <c r="Z21"/>
  <c r="Z27"/>
  <c r="Z11"/>
  <c r="Z24"/>
  <c r="Y55" i="6"/>
  <c r="X55"/>
  <c r="Y56"/>
  <c r="X56"/>
  <c r="Y59"/>
  <c r="Y54"/>
  <c r="X54"/>
  <c r="Y57"/>
  <c r="X57"/>
  <c r="Y50"/>
  <c r="X50"/>
  <c r="Y51"/>
  <c r="X51"/>
  <c r="Y49"/>
  <c r="X49"/>
  <c r="Y52"/>
  <c r="X52"/>
  <c r="Y29"/>
  <c r="X29"/>
  <c r="Y31"/>
  <c r="X31"/>
  <c r="Y30"/>
  <c r="X30"/>
  <c r="Y32"/>
  <c r="X32"/>
  <c r="Y33"/>
  <c r="X33"/>
  <c r="Y39"/>
  <c r="X39"/>
  <c r="Y35"/>
  <c r="X35"/>
  <c r="Y34"/>
  <c r="X34"/>
  <c r="Y41"/>
  <c r="X41"/>
  <c r="Y47"/>
  <c r="Y37"/>
  <c r="X37"/>
  <c r="Y36"/>
  <c r="X36"/>
  <c r="Y43"/>
  <c r="X43"/>
  <c r="Y45"/>
  <c r="X45"/>
  <c r="Y40"/>
  <c r="X40"/>
  <c r="Y44"/>
  <c r="X44"/>
  <c r="Y46"/>
  <c r="X46"/>
  <c r="Y38"/>
  <c r="X38"/>
  <c r="Y42"/>
  <c r="X42"/>
  <c r="Y27"/>
  <c r="Y21"/>
  <c r="X21"/>
  <c r="Y26"/>
  <c r="Y15"/>
  <c r="X15"/>
  <c r="Y25"/>
  <c r="Y20"/>
  <c r="X20"/>
  <c r="Y16"/>
  <c r="X16"/>
  <c r="Y18"/>
  <c r="X18"/>
  <c r="Y17"/>
  <c r="X17"/>
  <c r="Y19"/>
  <c r="X19"/>
  <c r="Y23"/>
  <c r="X23"/>
  <c r="Y24"/>
  <c r="X24"/>
  <c r="Y22"/>
  <c r="X22"/>
  <c r="Y7"/>
  <c r="X7"/>
  <c r="Y9"/>
  <c r="X9"/>
  <c r="Y10"/>
  <c r="X10"/>
  <c r="Y8"/>
  <c r="X8"/>
  <c r="Y13"/>
  <c r="X13"/>
  <c r="Y12"/>
  <c r="X12"/>
  <c r="Y11"/>
  <c r="X11"/>
  <c r="Y55" i="5"/>
  <c r="Y59"/>
  <c r="Y57"/>
  <c r="Y54"/>
  <c r="Y58"/>
  <c r="Y51"/>
  <c r="Y50"/>
  <c r="Y49"/>
  <c r="Y52"/>
  <c r="Y29"/>
  <c r="Y31"/>
  <c r="Y30"/>
  <c r="Y35"/>
  <c r="Y32"/>
  <c r="Y36"/>
  <c r="Y34"/>
  <c r="Y33"/>
  <c r="Y38"/>
  <c r="Y47"/>
  <c r="Y42"/>
  <c r="Y37"/>
  <c r="Y40"/>
  <c r="Y44"/>
  <c r="Y41"/>
  <c r="X41"/>
  <c r="Y43"/>
  <c r="Y45"/>
  <c r="X45"/>
  <c r="Y39"/>
  <c r="X39"/>
  <c r="Y46"/>
  <c r="Y25"/>
  <c r="X25"/>
  <c r="Y24"/>
  <c r="X24"/>
  <c r="Y21"/>
  <c r="X21"/>
  <c r="Y15"/>
  <c r="X15"/>
  <c r="Y20"/>
  <c r="X20"/>
  <c r="Y19"/>
  <c r="X19"/>
  <c r="Y17"/>
  <c r="X17"/>
  <c r="Y22"/>
  <c r="X22"/>
  <c r="Y16"/>
  <c r="X16"/>
  <c r="Y18"/>
  <c r="X18"/>
  <c r="Y27"/>
  <c r="Y26"/>
  <c r="X26"/>
  <c r="Y23"/>
  <c r="X23"/>
  <c r="Y7"/>
  <c r="X7"/>
  <c r="Y9"/>
  <c r="X9"/>
  <c r="Y10"/>
  <c r="X10"/>
  <c r="Y8"/>
  <c r="X8"/>
  <c r="Y13"/>
  <c r="X13"/>
  <c r="Y11"/>
  <c r="X11"/>
  <c r="Y12"/>
  <c r="X12"/>
  <c r="Z31" i="6" l="1"/>
  <c r="Z55"/>
  <c r="Z54"/>
  <c r="Z50"/>
  <c r="Z51"/>
  <c r="Z49"/>
  <c r="Z52"/>
  <c r="Z30"/>
  <c r="Z33"/>
  <c r="Z39"/>
  <c r="Z35"/>
  <c r="Z34"/>
  <c r="Z37"/>
  <c r="Z23"/>
  <c r="Z8"/>
  <c r="Z45"/>
  <c r="Z13"/>
  <c r="Z43"/>
  <c r="Z40"/>
  <c r="Z44"/>
  <c r="Z38"/>
  <c r="Z42"/>
  <c r="Z21"/>
  <c r="Z15"/>
  <c r="Z20"/>
  <c r="Z16"/>
  <c r="Z17"/>
  <c r="Z19"/>
  <c r="Z24"/>
  <c r="Z7"/>
  <c r="Z10"/>
  <c r="Z12"/>
  <c r="Z55" i="5"/>
  <c r="Z11" i="6"/>
  <c r="Z9"/>
  <c r="Z22"/>
  <c r="Z18"/>
  <c r="Z46"/>
  <c r="Z36"/>
  <c r="Z41"/>
  <c r="Z32"/>
  <c r="Z29"/>
  <c r="Z57"/>
  <c r="Z56"/>
  <c r="Z40" i="5"/>
  <c r="Z42"/>
  <c r="Z41"/>
  <c r="Z58"/>
  <c r="Z54"/>
  <c r="Z37"/>
  <c r="Z33"/>
  <c r="Z35"/>
  <c r="Z22"/>
  <c r="Z25"/>
  <c r="Z30"/>
  <c r="Z49"/>
  <c r="Z51"/>
  <c r="Z57"/>
  <c r="Z17"/>
  <c r="Z16"/>
  <c r="Z19"/>
  <c r="Z15"/>
  <c r="Z26"/>
  <c r="Z24"/>
  <c r="Z39"/>
  <c r="Z43"/>
  <c r="Z34"/>
  <c r="Z32"/>
  <c r="Z31"/>
  <c r="Z52"/>
  <c r="Z23"/>
  <c r="Z18"/>
  <c r="Z20"/>
  <c r="Z21"/>
  <c r="Z45"/>
  <c r="Z44"/>
  <c r="Z38"/>
  <c r="Z36"/>
  <c r="Z29"/>
  <c r="Z50"/>
  <c r="Z59"/>
  <c r="Z11"/>
  <c r="Z8"/>
  <c r="Z9"/>
  <c r="Z12"/>
  <c r="Z13"/>
  <c r="Z10"/>
  <c r="Z7"/>
</calcChain>
</file>

<file path=xl/sharedStrings.xml><?xml version="1.0" encoding="utf-8"?>
<sst xmlns="http://schemas.openxmlformats.org/spreadsheetml/2006/main" count="1005" uniqueCount="138">
  <si>
    <t>Первенство Санкт-Петербурга по гребному слалому до 17 лет</t>
  </si>
  <si>
    <t>Лениградская обл., Приозерск</t>
  </si>
  <si>
    <t>04 июня 2017 года</t>
  </si>
  <si>
    <t>Предварительный стартовый</t>
  </si>
  <si>
    <t>№ п/п</t>
  </si>
  <si>
    <t>Ст. №</t>
  </si>
  <si>
    <t>Фамилия, Имя участника</t>
  </si>
  <si>
    <t>Год рожд.</t>
  </si>
  <si>
    <t>Разряд</t>
  </si>
  <si>
    <t>Категория</t>
  </si>
  <si>
    <t>Регион</t>
  </si>
  <si>
    <t>Спортклуб</t>
  </si>
  <si>
    <t>Тренер</t>
  </si>
  <si>
    <t>Категория К1Ж</t>
  </si>
  <si>
    <t>Абатурова Милена</t>
  </si>
  <si>
    <t>3ю</t>
  </si>
  <si>
    <t>К1Ж</t>
  </si>
  <si>
    <t>Санкт-Петербург</t>
  </si>
  <si>
    <t>ШВСМ по ВВС, ПМК "Олимп"</t>
  </si>
  <si>
    <t>Вишняков И.А, Маняхина М.А., Рогова Н.С., Гребенек С.А.</t>
  </si>
  <si>
    <t>Федченко Карина</t>
  </si>
  <si>
    <t>ШВСМ по ВВС</t>
  </si>
  <si>
    <t>Чигидин А.В., Новикова Е.В.</t>
  </si>
  <si>
    <t>Пономарева Влада</t>
  </si>
  <si>
    <t>2 юн</t>
  </si>
  <si>
    <t>Костылева Н.А.</t>
  </si>
  <si>
    <t xml:space="preserve">Щербина Алиса </t>
  </si>
  <si>
    <t>Вишняков И.А, Маняхина М.А., Рогова Н.С., Герций С.Е.</t>
  </si>
  <si>
    <t>Плешкова Дарья</t>
  </si>
  <si>
    <t>Косыгина Полина</t>
  </si>
  <si>
    <t>Апресян Алиса</t>
  </si>
  <si>
    <t>Васеев Никита/Столбовский Артем</t>
  </si>
  <si>
    <t>2002/2003</t>
  </si>
  <si>
    <t>1\1</t>
  </si>
  <si>
    <t>С2</t>
  </si>
  <si>
    <t>Категория С1М</t>
  </si>
  <si>
    <t>Гриднев Артем</t>
  </si>
  <si>
    <t>С1М</t>
  </si>
  <si>
    <t>Прохоренков Андрей</t>
  </si>
  <si>
    <t>Королев Андрей</t>
  </si>
  <si>
    <t>Иванов Л.А.</t>
  </si>
  <si>
    <t>Груничев Иван</t>
  </si>
  <si>
    <t>Филиппов В.Д., Мильков М.В., Иванов Л.А.</t>
  </si>
  <si>
    <t>Барыкин Михаил</t>
  </si>
  <si>
    <t>Чигидин А.В., Новикова Е.В., Смирнов А.А.</t>
  </si>
  <si>
    <t>Ушкарев Савва</t>
  </si>
  <si>
    <t>Камышенцев Даниил</t>
  </si>
  <si>
    <t>Камынин Глеб</t>
  </si>
  <si>
    <t>Столбовский Артем</t>
  </si>
  <si>
    <t>Смирнов Егор</t>
  </si>
  <si>
    <t>кмс</t>
  </si>
  <si>
    <t>Васеев Никита</t>
  </si>
  <si>
    <t>Козлов Артем</t>
  </si>
  <si>
    <t>Камышенцев Алексей</t>
  </si>
  <si>
    <t>Иванов Л.А., Мильков М.В.</t>
  </si>
  <si>
    <t>Категория К1М</t>
  </si>
  <si>
    <t>Чекунов Сергей</t>
  </si>
  <si>
    <t>К1М</t>
  </si>
  <si>
    <t>Шарков Тимофей</t>
  </si>
  <si>
    <t>Рахманкулов Ренат</t>
  </si>
  <si>
    <t>3 юн</t>
  </si>
  <si>
    <t>Сениченков Петр</t>
  </si>
  <si>
    <t>Дейнеко Сергей</t>
  </si>
  <si>
    <t>Морозов Иван</t>
  </si>
  <si>
    <t>Галоджанц Артем</t>
  </si>
  <si>
    <t>2ю</t>
  </si>
  <si>
    <t>Бондаренко Дмитрий</t>
  </si>
  <si>
    <t>Мартыненко Иван</t>
  </si>
  <si>
    <t>1ю</t>
  </si>
  <si>
    <t>Гришанов Антон</t>
  </si>
  <si>
    <t>Филиппов Георгий</t>
  </si>
  <si>
    <t>Мартынов Максим</t>
  </si>
  <si>
    <t>Галоджанц Кирилл</t>
  </si>
  <si>
    <t>Лазарев Артем</t>
  </si>
  <si>
    <t>Категория С1Ж</t>
  </si>
  <si>
    <t>С1Ж</t>
  </si>
  <si>
    <t>Категория С2</t>
  </si>
  <si>
    <t>Бондаренко Дмитрий\Гришанов Антон</t>
  </si>
  <si>
    <t>2003/2005</t>
  </si>
  <si>
    <t>2ю\1ю</t>
  </si>
  <si>
    <t>Груничев Иван/Камышенцев Даниил</t>
  </si>
  <si>
    <t>2002/2002</t>
  </si>
  <si>
    <t>2\2</t>
  </si>
  <si>
    <t>Ушкарев Савва/Камынин Глеб</t>
  </si>
  <si>
    <t>2003/2003</t>
  </si>
  <si>
    <t>Козлов Артем/Камышенцев Алексей</t>
  </si>
  <si>
    <t>2004/2005</t>
  </si>
  <si>
    <t>3ю\3ю</t>
  </si>
  <si>
    <t>Смирнов Егор/Барыкин Михаил</t>
  </si>
  <si>
    <t>2003/2002</t>
  </si>
  <si>
    <t>кмс\1</t>
  </si>
  <si>
    <t>Ленинградская обл., Приозерск</t>
  </si>
  <si>
    <t>Личные гонки. 1 попытка</t>
  </si>
  <si>
    <t>Кате-гория</t>
  </si>
  <si>
    <t>ФИО</t>
  </si>
  <si>
    <t>Время старта</t>
  </si>
  <si>
    <t>штрафы по воротам</t>
  </si>
  <si>
    <t>Время финиша</t>
  </si>
  <si>
    <t>Время на дистанции</t>
  </si>
  <si>
    <t>Штрафы</t>
  </si>
  <si>
    <t>Результат</t>
  </si>
  <si>
    <t>Главный судья</t>
  </si>
  <si>
    <t>Главный секретарь</t>
  </si>
  <si>
    <t>Платова Т.С.</t>
  </si>
  <si>
    <t>Первенство Санкт-Петербурга до 17 лет по гребному слалому 2017 года</t>
  </si>
  <si>
    <t>C2</t>
  </si>
  <si>
    <t>Личные гонки. 2 попытка</t>
  </si>
  <si>
    <t>Итоговый результат</t>
  </si>
  <si>
    <t>Место</t>
  </si>
  <si>
    <t>Результат 1 попытки</t>
  </si>
  <si>
    <t>Результат 2 попытки</t>
  </si>
  <si>
    <t>Лучшая попытка</t>
  </si>
  <si>
    <t>04 июня 2017</t>
  </si>
  <si>
    <t>Командные гонки. 1 попытка</t>
  </si>
  <si>
    <t>Категорию К1М</t>
  </si>
  <si>
    <t>Командные гонки. 2 попытка</t>
  </si>
  <si>
    <t>Командные гонки</t>
  </si>
  <si>
    <t>Первенство СПб до 17 лет</t>
  </si>
  <si>
    <t>оверкиль</t>
  </si>
  <si>
    <t>н/ф</t>
  </si>
  <si>
    <t>н/с</t>
  </si>
  <si>
    <t>н/c</t>
  </si>
  <si>
    <t>нc</t>
  </si>
  <si>
    <t>Романюк И.П.</t>
  </si>
  <si>
    <t>Клуб</t>
  </si>
  <si>
    <t>Время 1 попытки</t>
  </si>
  <si>
    <t>Штрафы 1 попытки</t>
  </si>
  <si>
    <t>Время 2 попытки</t>
  </si>
  <si>
    <t>Штрафы 2 попытки</t>
  </si>
  <si>
    <t>Бондаренко Дмитрий/Гришанов Антон</t>
  </si>
  <si>
    <t>Комитет по физической культуре и спорту Санкт-Петербурга</t>
  </si>
  <si>
    <t>Федерация гребного слалома г.Санкт-Петербурга</t>
  </si>
  <si>
    <t>Ленинградская обл., г. Приозерск, р. Вуокса</t>
  </si>
  <si>
    <t>02-04 июня 2017</t>
  </si>
  <si>
    <t>категория сложности водного потока - 2</t>
  </si>
  <si>
    <t>Индивидуальная гонка</t>
  </si>
  <si>
    <t>Протокол результатов индивидуальной гонки</t>
  </si>
  <si>
    <t>Отставание, %</t>
  </si>
</sst>
</file>

<file path=xl/styles.xml><?xml version="1.0" encoding="utf-8"?>
<styleSheet xmlns="http://schemas.openxmlformats.org/spreadsheetml/2006/main">
  <numFmts count="2">
    <numFmt numFmtId="164" formatCode="hh:mm:ss.00"/>
    <numFmt numFmtId="165" formatCode="[ss].00"/>
  </numFmts>
  <fonts count="1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3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b/>
      <sz val="10"/>
      <color theme="3" tint="-0.49998474074526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2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1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16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opLeftCell="B48" workbookViewId="0">
      <selection activeCell="K11" sqref="K11"/>
    </sheetView>
  </sheetViews>
  <sheetFormatPr defaultRowHeight="15"/>
  <cols>
    <col min="1" max="1" width="4.85546875" hidden="1" customWidth="1"/>
    <col min="2" max="2" width="6" customWidth="1"/>
    <col min="3" max="3" width="26.5703125" customWidth="1"/>
    <col min="4" max="4" width="11.5703125" customWidth="1"/>
    <col min="5" max="5" width="10.140625" customWidth="1"/>
    <col min="6" max="6" width="9.85546875" customWidth="1"/>
    <col min="7" max="7" width="17.85546875" hidden="1" customWidth="1"/>
    <col min="8" max="8" width="16.7109375" hidden="1" customWidth="1"/>
    <col min="9" max="9" width="46.42578125" customWidth="1"/>
  </cols>
  <sheetData>
    <row r="1" spans="1:10">
      <c r="A1" s="1" t="s">
        <v>0</v>
      </c>
      <c r="B1" s="1"/>
      <c r="C1" t="s">
        <v>117</v>
      </c>
      <c r="D1" s="1"/>
      <c r="E1" s="1"/>
      <c r="F1" s="1"/>
      <c r="G1" s="1"/>
      <c r="H1" s="1"/>
      <c r="I1" s="1"/>
    </row>
    <row r="2" spans="1:10">
      <c r="A2" s="1" t="s">
        <v>1</v>
      </c>
      <c r="B2" s="1"/>
      <c r="D2" s="1"/>
      <c r="E2" s="1"/>
      <c r="F2" s="1"/>
      <c r="G2" s="1"/>
      <c r="H2" s="1"/>
      <c r="I2" s="2" t="s">
        <v>2</v>
      </c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>
      <c r="A4" s="1"/>
      <c r="B4" s="1"/>
      <c r="C4" s="1"/>
      <c r="D4" s="1"/>
      <c r="E4" s="1"/>
      <c r="F4" s="1"/>
      <c r="G4" s="1"/>
      <c r="H4" s="1"/>
      <c r="I4" s="1"/>
    </row>
    <row r="5" spans="1:10" ht="15.75">
      <c r="A5" s="22"/>
      <c r="B5" s="22"/>
      <c r="C5" s="22" t="s">
        <v>3</v>
      </c>
      <c r="D5" s="22"/>
      <c r="E5" s="22"/>
      <c r="F5" s="22"/>
      <c r="G5" s="22"/>
      <c r="H5" s="22"/>
      <c r="I5" s="22"/>
    </row>
    <row r="6" spans="1:10" ht="15.75">
      <c r="A6" s="23" t="s">
        <v>4</v>
      </c>
      <c r="B6" s="23" t="s">
        <v>5</v>
      </c>
      <c r="C6" s="23" t="s">
        <v>6</v>
      </c>
      <c r="D6" s="23" t="s">
        <v>7</v>
      </c>
      <c r="E6" s="23" t="s">
        <v>8</v>
      </c>
      <c r="F6" s="23" t="s">
        <v>9</v>
      </c>
      <c r="G6" s="23" t="s">
        <v>10</v>
      </c>
      <c r="H6" s="23" t="s">
        <v>11</v>
      </c>
      <c r="I6" s="23" t="s">
        <v>12</v>
      </c>
    </row>
    <row r="7" spans="1:10" ht="15.75">
      <c r="A7" s="79" t="s">
        <v>13</v>
      </c>
      <c r="B7" s="80"/>
      <c r="C7" s="80"/>
      <c r="D7" s="80"/>
      <c r="E7" s="80"/>
      <c r="F7" s="80"/>
      <c r="G7" s="80"/>
      <c r="H7" s="80"/>
      <c r="I7" s="81"/>
    </row>
    <row r="8" spans="1:10" ht="31.5">
      <c r="A8" s="24">
        <v>1</v>
      </c>
      <c r="B8" s="23">
        <v>1</v>
      </c>
      <c r="C8" s="23" t="s">
        <v>14</v>
      </c>
      <c r="D8" s="23">
        <v>2004</v>
      </c>
      <c r="E8" s="23" t="s">
        <v>15</v>
      </c>
      <c r="F8" s="23" t="s">
        <v>16</v>
      </c>
      <c r="G8" s="25" t="s">
        <v>17</v>
      </c>
      <c r="H8" s="26" t="s">
        <v>18</v>
      </c>
      <c r="I8" s="26" t="s">
        <v>19</v>
      </c>
    </row>
    <row r="9" spans="1:10" ht="15.75">
      <c r="A9" s="27">
        <v>2</v>
      </c>
      <c r="B9" s="28">
        <v>2</v>
      </c>
      <c r="C9" s="28" t="s">
        <v>20</v>
      </c>
      <c r="D9" s="28">
        <v>2004</v>
      </c>
      <c r="E9" s="28" t="s">
        <v>15</v>
      </c>
      <c r="F9" s="28" t="s">
        <v>16</v>
      </c>
      <c r="G9" s="29" t="s">
        <v>17</v>
      </c>
      <c r="H9" s="30" t="s">
        <v>21</v>
      </c>
      <c r="I9" s="30" t="s">
        <v>22</v>
      </c>
    </row>
    <row r="10" spans="1:10" ht="15.75">
      <c r="A10" s="27">
        <v>3</v>
      </c>
      <c r="B10" s="29">
        <v>3</v>
      </c>
      <c r="C10" s="29" t="s">
        <v>23</v>
      </c>
      <c r="D10" s="29">
        <v>2005</v>
      </c>
      <c r="E10" s="29" t="s">
        <v>24</v>
      </c>
      <c r="F10" s="29" t="s">
        <v>16</v>
      </c>
      <c r="G10" s="29" t="s">
        <v>17</v>
      </c>
      <c r="H10" s="29" t="s">
        <v>21</v>
      </c>
      <c r="I10" s="29" t="s">
        <v>25</v>
      </c>
    </row>
    <row r="11" spans="1:10" ht="31.5">
      <c r="A11" s="27">
        <v>4</v>
      </c>
      <c r="B11" s="23">
        <v>4</v>
      </c>
      <c r="C11" s="28" t="s">
        <v>26</v>
      </c>
      <c r="D11" s="28">
        <v>2004</v>
      </c>
      <c r="E11" s="28">
        <v>3</v>
      </c>
      <c r="F11" s="28" t="s">
        <v>16</v>
      </c>
      <c r="G11" s="29" t="s">
        <v>17</v>
      </c>
      <c r="H11" s="30" t="s">
        <v>18</v>
      </c>
      <c r="I11" s="30" t="s">
        <v>27</v>
      </c>
    </row>
    <row r="12" spans="1:10" ht="15.75">
      <c r="A12" s="28">
        <v>5</v>
      </c>
      <c r="B12" s="28">
        <v>5</v>
      </c>
      <c r="C12" s="28" t="s">
        <v>28</v>
      </c>
      <c r="D12" s="28">
        <v>2004</v>
      </c>
      <c r="E12" s="28">
        <v>3</v>
      </c>
      <c r="F12" s="28" t="s">
        <v>16</v>
      </c>
      <c r="G12" s="29" t="s">
        <v>17</v>
      </c>
      <c r="H12" s="30" t="s">
        <v>21</v>
      </c>
      <c r="I12" s="30" t="s">
        <v>22</v>
      </c>
    </row>
    <row r="13" spans="1:10" ht="31.5">
      <c r="A13" s="28">
        <v>6</v>
      </c>
      <c r="B13" s="29">
        <v>6</v>
      </c>
      <c r="C13" s="28" t="s">
        <v>29</v>
      </c>
      <c r="D13" s="28">
        <v>2002</v>
      </c>
      <c r="E13" s="28">
        <v>1</v>
      </c>
      <c r="F13" s="28" t="s">
        <v>16</v>
      </c>
      <c r="G13" s="29" t="s">
        <v>17</v>
      </c>
      <c r="H13" s="30" t="s">
        <v>18</v>
      </c>
      <c r="I13" s="30" t="s">
        <v>27</v>
      </c>
    </row>
    <row r="14" spans="1:10" ht="15.75">
      <c r="A14" s="28">
        <v>7</v>
      </c>
      <c r="B14" s="23">
        <v>7</v>
      </c>
      <c r="C14" s="28" t="s">
        <v>30</v>
      </c>
      <c r="D14" s="28">
        <v>2003</v>
      </c>
      <c r="E14" s="28">
        <v>1</v>
      </c>
      <c r="F14" s="28" t="s">
        <v>16</v>
      </c>
      <c r="G14" s="29" t="s">
        <v>17</v>
      </c>
      <c r="H14" s="30" t="s">
        <v>21</v>
      </c>
      <c r="I14" s="30" t="s">
        <v>22</v>
      </c>
    </row>
    <row r="15" spans="1:10" ht="15.75">
      <c r="A15" s="82" t="s">
        <v>35</v>
      </c>
      <c r="B15" s="83"/>
      <c r="C15" s="83"/>
      <c r="D15" s="83"/>
      <c r="E15" s="83"/>
      <c r="F15" s="83"/>
      <c r="G15" s="83"/>
      <c r="H15" s="83"/>
      <c r="I15" s="84"/>
    </row>
    <row r="16" spans="1:10" ht="31.5">
      <c r="A16" s="28">
        <v>1</v>
      </c>
      <c r="B16" s="28">
        <v>10</v>
      </c>
      <c r="C16" s="28" t="s">
        <v>36</v>
      </c>
      <c r="D16" s="28">
        <v>2004</v>
      </c>
      <c r="E16" s="28">
        <v>3</v>
      </c>
      <c r="F16" s="28" t="s">
        <v>37</v>
      </c>
      <c r="G16" s="29" t="s">
        <v>17</v>
      </c>
      <c r="H16" s="30" t="s">
        <v>18</v>
      </c>
      <c r="I16" s="30" t="s">
        <v>19</v>
      </c>
      <c r="J16" s="3"/>
    </row>
    <row r="17" spans="1:10" ht="15.75">
      <c r="A17" s="32">
        <v>2</v>
      </c>
      <c r="B17" s="33">
        <v>11</v>
      </c>
      <c r="C17" s="33" t="s">
        <v>38</v>
      </c>
      <c r="D17" s="33">
        <v>2005</v>
      </c>
      <c r="E17" s="33" t="s">
        <v>24</v>
      </c>
      <c r="F17" s="33" t="s">
        <v>37</v>
      </c>
      <c r="G17" s="33" t="s">
        <v>17</v>
      </c>
      <c r="H17" s="33" t="s">
        <v>21</v>
      </c>
      <c r="I17" s="33" t="s">
        <v>25</v>
      </c>
    </row>
    <row r="18" spans="1:10" ht="15.75">
      <c r="A18" s="28">
        <v>3</v>
      </c>
      <c r="B18" s="28">
        <v>12</v>
      </c>
      <c r="C18" s="28" t="s">
        <v>39</v>
      </c>
      <c r="D18" s="28">
        <v>2002</v>
      </c>
      <c r="E18" s="28" t="s">
        <v>15</v>
      </c>
      <c r="F18" s="28" t="s">
        <v>37</v>
      </c>
      <c r="G18" s="29" t="s">
        <v>17</v>
      </c>
      <c r="H18" s="30" t="s">
        <v>21</v>
      </c>
      <c r="I18" s="30" t="s">
        <v>40</v>
      </c>
    </row>
    <row r="19" spans="1:10" ht="15.75">
      <c r="A19" s="28">
        <v>4</v>
      </c>
      <c r="B19" s="33">
        <v>13</v>
      </c>
      <c r="C19" s="29" t="s">
        <v>41</v>
      </c>
      <c r="D19" s="29">
        <v>2002</v>
      </c>
      <c r="E19" s="29">
        <v>2</v>
      </c>
      <c r="F19" s="29" t="s">
        <v>37</v>
      </c>
      <c r="G19" s="29" t="s">
        <v>17</v>
      </c>
      <c r="H19" s="29" t="s">
        <v>21</v>
      </c>
      <c r="I19" s="34" t="s">
        <v>42</v>
      </c>
      <c r="J19" s="4"/>
    </row>
    <row r="20" spans="1:10" ht="15.75">
      <c r="A20" s="32">
        <v>5</v>
      </c>
      <c r="B20" s="28">
        <v>14</v>
      </c>
      <c r="C20" s="28" t="s">
        <v>43</v>
      </c>
      <c r="D20" s="28">
        <v>2002</v>
      </c>
      <c r="E20" s="28">
        <v>1</v>
      </c>
      <c r="F20" s="28" t="s">
        <v>37</v>
      </c>
      <c r="G20" s="29" t="s">
        <v>17</v>
      </c>
      <c r="H20" s="30" t="s">
        <v>21</v>
      </c>
      <c r="I20" s="30" t="s">
        <v>44</v>
      </c>
      <c r="J20" s="4"/>
    </row>
    <row r="21" spans="1:10" ht="31.5">
      <c r="A21" s="28">
        <v>6</v>
      </c>
      <c r="B21" s="33">
        <v>15</v>
      </c>
      <c r="C21" s="28" t="s">
        <v>45</v>
      </c>
      <c r="D21" s="28">
        <v>2003</v>
      </c>
      <c r="E21" s="28">
        <v>2</v>
      </c>
      <c r="F21" s="28" t="s">
        <v>37</v>
      </c>
      <c r="G21" s="29" t="s">
        <v>17</v>
      </c>
      <c r="H21" s="30" t="s">
        <v>18</v>
      </c>
      <c r="I21" s="30" t="s">
        <v>27</v>
      </c>
      <c r="J21" s="4"/>
    </row>
    <row r="22" spans="1:10" ht="15.75">
      <c r="A22" s="28">
        <v>7</v>
      </c>
      <c r="B22" s="28">
        <v>16</v>
      </c>
      <c r="C22" s="29" t="s">
        <v>46</v>
      </c>
      <c r="D22" s="29">
        <v>2002</v>
      </c>
      <c r="E22" s="29">
        <v>2</v>
      </c>
      <c r="F22" s="29" t="s">
        <v>37</v>
      </c>
      <c r="G22" s="29" t="s">
        <v>17</v>
      </c>
      <c r="H22" s="29" t="s">
        <v>21</v>
      </c>
      <c r="I22" s="34" t="s">
        <v>42</v>
      </c>
      <c r="J22" s="3"/>
    </row>
    <row r="23" spans="1:10" ht="31.5">
      <c r="A23" s="32">
        <v>8</v>
      </c>
      <c r="B23" s="33">
        <v>17</v>
      </c>
      <c r="C23" s="28" t="s">
        <v>47</v>
      </c>
      <c r="D23" s="28">
        <v>2003</v>
      </c>
      <c r="E23" s="28">
        <v>2</v>
      </c>
      <c r="F23" s="28" t="s">
        <v>37</v>
      </c>
      <c r="G23" s="29" t="s">
        <v>17</v>
      </c>
      <c r="H23" s="30" t="s">
        <v>18</v>
      </c>
      <c r="I23" s="30" t="s">
        <v>27</v>
      </c>
      <c r="J23" s="3"/>
    </row>
    <row r="24" spans="1:10" ht="31.5">
      <c r="A24" s="28">
        <v>9</v>
      </c>
      <c r="B24" s="28">
        <v>18</v>
      </c>
      <c r="C24" s="35" t="s">
        <v>48</v>
      </c>
      <c r="D24" s="35">
        <v>2003</v>
      </c>
      <c r="E24" s="35">
        <v>1</v>
      </c>
      <c r="F24" s="35" t="s">
        <v>37</v>
      </c>
      <c r="G24" s="33" t="s">
        <v>17</v>
      </c>
      <c r="H24" s="36" t="s">
        <v>18</v>
      </c>
      <c r="I24" s="36" t="s">
        <v>27</v>
      </c>
      <c r="J24" s="4"/>
    </row>
    <row r="25" spans="1:10" ht="15.75">
      <c r="A25" s="28">
        <v>10</v>
      </c>
      <c r="B25" s="33">
        <v>19</v>
      </c>
      <c r="C25" s="28" t="s">
        <v>49</v>
      </c>
      <c r="D25" s="28">
        <v>2003</v>
      </c>
      <c r="E25" s="28" t="s">
        <v>50</v>
      </c>
      <c r="F25" s="28" t="s">
        <v>37</v>
      </c>
      <c r="G25" s="29" t="s">
        <v>17</v>
      </c>
      <c r="H25" s="30" t="s">
        <v>21</v>
      </c>
      <c r="I25" s="30" t="s">
        <v>44</v>
      </c>
      <c r="J25" s="3"/>
    </row>
    <row r="26" spans="1:10" ht="31.5">
      <c r="A26" s="28">
        <v>12</v>
      </c>
      <c r="B26" s="33">
        <v>21</v>
      </c>
      <c r="C26" s="35" t="s">
        <v>51</v>
      </c>
      <c r="D26" s="35">
        <v>2002</v>
      </c>
      <c r="E26" s="35">
        <v>1</v>
      </c>
      <c r="F26" s="35" t="s">
        <v>37</v>
      </c>
      <c r="G26" s="33" t="s">
        <v>17</v>
      </c>
      <c r="H26" s="36" t="s">
        <v>18</v>
      </c>
      <c r="I26" s="36" t="s">
        <v>27</v>
      </c>
      <c r="J26" s="4"/>
    </row>
    <row r="27" spans="1:10" ht="15.75">
      <c r="A27" s="28">
        <v>13</v>
      </c>
      <c r="B27" s="28">
        <v>22</v>
      </c>
      <c r="C27" s="37" t="s">
        <v>52</v>
      </c>
      <c r="D27" s="37">
        <v>2004</v>
      </c>
      <c r="E27" s="37" t="s">
        <v>15</v>
      </c>
      <c r="F27" s="37" t="s">
        <v>37</v>
      </c>
      <c r="G27" s="38" t="s">
        <v>17</v>
      </c>
      <c r="H27" s="38" t="s">
        <v>21</v>
      </c>
      <c r="I27" s="38" t="s">
        <v>40</v>
      </c>
      <c r="J27" s="3"/>
    </row>
    <row r="28" spans="1:10" ht="15.75">
      <c r="A28" s="32">
        <v>14</v>
      </c>
      <c r="B28" s="33">
        <v>23</v>
      </c>
      <c r="C28" s="23" t="s">
        <v>53</v>
      </c>
      <c r="D28" s="23">
        <v>2005</v>
      </c>
      <c r="E28" s="23" t="s">
        <v>15</v>
      </c>
      <c r="F28" s="23" t="s">
        <v>37</v>
      </c>
      <c r="G28" s="25" t="s">
        <v>17</v>
      </c>
      <c r="H28" s="26" t="s">
        <v>21</v>
      </c>
      <c r="I28" s="26" t="s">
        <v>54</v>
      </c>
      <c r="J28" s="3"/>
    </row>
    <row r="29" spans="1:10" ht="15.75">
      <c r="A29" s="82" t="s">
        <v>55</v>
      </c>
      <c r="B29" s="83"/>
      <c r="C29" s="83"/>
      <c r="D29" s="83"/>
      <c r="E29" s="83"/>
      <c r="F29" s="83"/>
      <c r="G29" s="83"/>
      <c r="H29" s="83"/>
      <c r="I29" s="84"/>
    </row>
    <row r="30" spans="1:10" ht="15.75">
      <c r="A30" s="27">
        <v>1</v>
      </c>
      <c r="B30" s="28">
        <v>25</v>
      </c>
      <c r="C30" s="28" t="s">
        <v>56</v>
      </c>
      <c r="D30" s="28">
        <v>2005</v>
      </c>
      <c r="E30" s="28" t="s">
        <v>15</v>
      </c>
      <c r="F30" s="28" t="s">
        <v>57</v>
      </c>
      <c r="G30" s="29" t="s">
        <v>17</v>
      </c>
      <c r="H30" s="30" t="s">
        <v>21</v>
      </c>
      <c r="I30" s="30" t="s">
        <v>22</v>
      </c>
      <c r="J30" s="4"/>
    </row>
    <row r="31" spans="1:10" ht="31.5">
      <c r="A31" s="27">
        <v>2</v>
      </c>
      <c r="B31" s="28">
        <v>26</v>
      </c>
      <c r="C31" s="28" t="s">
        <v>58</v>
      </c>
      <c r="D31" s="28">
        <v>2003</v>
      </c>
      <c r="E31" s="28" t="s">
        <v>15</v>
      </c>
      <c r="F31" s="28" t="s">
        <v>57</v>
      </c>
      <c r="G31" s="29" t="s">
        <v>17</v>
      </c>
      <c r="H31" s="30" t="s">
        <v>18</v>
      </c>
      <c r="I31" s="30" t="s">
        <v>19</v>
      </c>
    </row>
    <row r="32" spans="1:10" ht="15.75">
      <c r="A32" s="27">
        <v>3</v>
      </c>
      <c r="B32" s="29">
        <v>28</v>
      </c>
      <c r="C32" s="29" t="s">
        <v>59</v>
      </c>
      <c r="D32" s="29">
        <v>2005</v>
      </c>
      <c r="E32" s="29" t="s">
        <v>60</v>
      </c>
      <c r="F32" s="29" t="s">
        <v>57</v>
      </c>
      <c r="G32" s="29" t="s">
        <v>17</v>
      </c>
      <c r="H32" s="29" t="s">
        <v>21</v>
      </c>
      <c r="I32" s="29" t="s">
        <v>25</v>
      </c>
    </row>
    <row r="33" spans="1:10" ht="31.5">
      <c r="A33" s="27">
        <v>4</v>
      </c>
      <c r="B33" s="28">
        <v>29</v>
      </c>
      <c r="C33" s="28" t="s">
        <v>61</v>
      </c>
      <c r="D33" s="28">
        <v>2005</v>
      </c>
      <c r="E33" s="28" t="s">
        <v>15</v>
      </c>
      <c r="F33" s="28" t="s">
        <v>57</v>
      </c>
      <c r="G33" s="29" t="s">
        <v>17</v>
      </c>
      <c r="H33" s="30" t="s">
        <v>18</v>
      </c>
      <c r="I33" s="30" t="s">
        <v>19</v>
      </c>
    </row>
    <row r="34" spans="1:10" ht="15.75">
      <c r="A34" s="27">
        <v>5</v>
      </c>
      <c r="B34" s="29">
        <v>30</v>
      </c>
      <c r="C34" s="29" t="s">
        <v>38</v>
      </c>
      <c r="D34" s="29">
        <v>2005</v>
      </c>
      <c r="E34" s="29" t="s">
        <v>24</v>
      </c>
      <c r="F34" s="29" t="s">
        <v>57</v>
      </c>
      <c r="G34" s="29" t="s">
        <v>17</v>
      </c>
      <c r="H34" s="29" t="s">
        <v>21</v>
      </c>
      <c r="I34" s="29" t="s">
        <v>25</v>
      </c>
    </row>
    <row r="35" spans="1:10" ht="31.5">
      <c r="A35" s="27">
        <v>6</v>
      </c>
      <c r="B35" s="28">
        <v>31</v>
      </c>
      <c r="C35" s="28" t="s">
        <v>62</v>
      </c>
      <c r="D35" s="28">
        <v>2005</v>
      </c>
      <c r="E35" s="28" t="s">
        <v>15</v>
      </c>
      <c r="F35" s="28" t="s">
        <v>57</v>
      </c>
      <c r="G35" s="29" t="s">
        <v>17</v>
      </c>
      <c r="H35" s="30" t="s">
        <v>18</v>
      </c>
      <c r="I35" s="30" t="s">
        <v>19</v>
      </c>
    </row>
    <row r="36" spans="1:10" ht="15.75">
      <c r="A36" s="27">
        <v>7</v>
      </c>
      <c r="B36" s="29">
        <v>32</v>
      </c>
      <c r="C36" s="29" t="s">
        <v>63</v>
      </c>
      <c r="D36" s="29">
        <v>2004</v>
      </c>
      <c r="E36" s="29" t="s">
        <v>24</v>
      </c>
      <c r="F36" s="29" t="s">
        <v>57</v>
      </c>
      <c r="G36" s="29" t="s">
        <v>17</v>
      </c>
      <c r="H36" s="29" t="s">
        <v>21</v>
      </c>
      <c r="I36" s="29" t="s">
        <v>25</v>
      </c>
    </row>
    <row r="37" spans="1:10" ht="15.75">
      <c r="A37" s="27">
        <v>8</v>
      </c>
      <c r="B37" s="28">
        <v>33</v>
      </c>
      <c r="C37" s="28" t="s">
        <v>64</v>
      </c>
      <c r="D37" s="28">
        <v>2005</v>
      </c>
      <c r="E37" s="28" t="s">
        <v>65</v>
      </c>
      <c r="F37" s="28" t="s">
        <v>57</v>
      </c>
      <c r="G37" s="29" t="s">
        <v>17</v>
      </c>
      <c r="H37" s="30" t="s">
        <v>21</v>
      </c>
      <c r="I37" s="30" t="s">
        <v>22</v>
      </c>
    </row>
    <row r="38" spans="1:10" ht="31.5">
      <c r="A38" s="27">
        <v>9</v>
      </c>
      <c r="B38" s="29">
        <v>34</v>
      </c>
      <c r="C38" s="28" t="s">
        <v>66</v>
      </c>
      <c r="D38" s="28">
        <v>2003</v>
      </c>
      <c r="E38" s="28" t="s">
        <v>65</v>
      </c>
      <c r="F38" s="28" t="s">
        <v>57</v>
      </c>
      <c r="G38" s="29" t="s">
        <v>17</v>
      </c>
      <c r="H38" s="30" t="s">
        <v>18</v>
      </c>
      <c r="I38" s="30" t="s">
        <v>19</v>
      </c>
    </row>
    <row r="39" spans="1:10" ht="15.75">
      <c r="A39" s="27">
        <v>10</v>
      </c>
      <c r="B39" s="28">
        <v>35</v>
      </c>
      <c r="C39" s="28" t="s">
        <v>67</v>
      </c>
      <c r="D39" s="28">
        <v>2002</v>
      </c>
      <c r="E39" s="28" t="s">
        <v>68</v>
      </c>
      <c r="F39" s="28" t="s">
        <v>57</v>
      </c>
      <c r="G39" s="29" t="s">
        <v>17</v>
      </c>
      <c r="H39" s="30" t="s">
        <v>21</v>
      </c>
      <c r="I39" s="29" t="s">
        <v>25</v>
      </c>
    </row>
    <row r="40" spans="1:10" ht="31.5">
      <c r="A40" s="27">
        <v>11</v>
      </c>
      <c r="B40" s="29">
        <v>36</v>
      </c>
      <c r="C40" s="28" t="s">
        <v>69</v>
      </c>
      <c r="D40" s="28">
        <v>2005</v>
      </c>
      <c r="E40" s="28" t="s">
        <v>68</v>
      </c>
      <c r="F40" s="28" t="s">
        <v>57</v>
      </c>
      <c r="G40" s="29" t="s">
        <v>17</v>
      </c>
      <c r="H40" s="30" t="s">
        <v>18</v>
      </c>
      <c r="I40" s="30" t="s">
        <v>19</v>
      </c>
    </row>
    <row r="41" spans="1:10" ht="15.75">
      <c r="A41" s="27">
        <v>12</v>
      </c>
      <c r="B41" s="28">
        <v>37</v>
      </c>
      <c r="C41" s="29" t="s">
        <v>70</v>
      </c>
      <c r="D41" s="29">
        <v>2003</v>
      </c>
      <c r="E41" s="29" t="s">
        <v>65</v>
      </c>
      <c r="F41" s="29" t="s">
        <v>57</v>
      </c>
      <c r="G41" s="29" t="s">
        <v>17</v>
      </c>
      <c r="H41" s="29" t="s">
        <v>21</v>
      </c>
      <c r="I41" s="29" t="s">
        <v>42</v>
      </c>
    </row>
    <row r="42" spans="1:10" ht="15.75">
      <c r="A42" s="27">
        <v>13</v>
      </c>
      <c r="B42" s="29">
        <v>38</v>
      </c>
      <c r="C42" s="29" t="s">
        <v>71</v>
      </c>
      <c r="D42" s="29">
        <v>2003</v>
      </c>
      <c r="E42" s="29" t="s">
        <v>65</v>
      </c>
      <c r="F42" s="29" t="s">
        <v>57</v>
      </c>
      <c r="G42" s="29" t="s">
        <v>17</v>
      </c>
      <c r="H42" s="29" t="s">
        <v>21</v>
      </c>
      <c r="I42" s="34" t="s">
        <v>42</v>
      </c>
    </row>
    <row r="43" spans="1:10" ht="15.75">
      <c r="A43" s="27">
        <v>14</v>
      </c>
      <c r="B43" s="28">
        <v>39</v>
      </c>
      <c r="C43" s="28" t="s">
        <v>72</v>
      </c>
      <c r="D43" s="28">
        <v>2002</v>
      </c>
      <c r="E43" s="28" t="s">
        <v>65</v>
      </c>
      <c r="F43" s="28" t="s">
        <v>57</v>
      </c>
      <c r="G43" s="29" t="s">
        <v>17</v>
      </c>
      <c r="H43" s="30" t="s">
        <v>21</v>
      </c>
      <c r="I43" s="30" t="s">
        <v>22</v>
      </c>
    </row>
    <row r="44" spans="1:10" ht="15.75">
      <c r="A44" s="27">
        <v>15</v>
      </c>
      <c r="B44" s="29">
        <v>40</v>
      </c>
      <c r="C44" s="29" t="s">
        <v>73</v>
      </c>
      <c r="D44" s="29">
        <v>2003</v>
      </c>
      <c r="E44" s="29" t="s">
        <v>68</v>
      </c>
      <c r="F44" s="29" t="s">
        <v>57</v>
      </c>
      <c r="G44" s="29" t="s">
        <v>17</v>
      </c>
      <c r="H44" s="29" t="s">
        <v>21</v>
      </c>
      <c r="I44" s="29" t="s">
        <v>42</v>
      </c>
    </row>
    <row r="45" spans="1:10" ht="31.5">
      <c r="A45" s="27">
        <v>16</v>
      </c>
      <c r="B45" s="28">
        <v>41</v>
      </c>
      <c r="C45" s="28" t="s">
        <v>51</v>
      </c>
      <c r="D45" s="28">
        <v>2002</v>
      </c>
      <c r="E45" s="28">
        <v>1</v>
      </c>
      <c r="F45" s="28" t="s">
        <v>57</v>
      </c>
      <c r="G45" s="29" t="s">
        <v>17</v>
      </c>
      <c r="H45" s="30" t="s">
        <v>18</v>
      </c>
      <c r="I45" s="30" t="s">
        <v>27</v>
      </c>
      <c r="J45" s="4"/>
    </row>
    <row r="46" spans="1:10" ht="15.75">
      <c r="A46" s="27">
        <v>17</v>
      </c>
      <c r="B46" s="28">
        <v>45</v>
      </c>
      <c r="C46" s="28" t="s">
        <v>43</v>
      </c>
      <c r="D46" s="28">
        <v>2002</v>
      </c>
      <c r="E46" s="28">
        <v>1</v>
      </c>
      <c r="F46" s="28" t="s">
        <v>57</v>
      </c>
      <c r="G46" s="29" t="s">
        <v>17</v>
      </c>
      <c r="H46" s="30" t="s">
        <v>21</v>
      </c>
      <c r="I46" s="30" t="s">
        <v>44</v>
      </c>
    </row>
    <row r="47" spans="1:10" ht="31.5">
      <c r="A47" s="27">
        <v>18</v>
      </c>
      <c r="B47" s="28">
        <v>46</v>
      </c>
      <c r="C47" s="28" t="s">
        <v>48</v>
      </c>
      <c r="D47" s="28">
        <v>2003</v>
      </c>
      <c r="E47" s="28">
        <v>1</v>
      </c>
      <c r="F47" s="28" t="s">
        <v>57</v>
      </c>
      <c r="G47" s="29" t="s">
        <v>17</v>
      </c>
      <c r="H47" s="30" t="s">
        <v>18</v>
      </c>
      <c r="I47" s="30" t="s">
        <v>27</v>
      </c>
    </row>
    <row r="48" spans="1:10" ht="15.75">
      <c r="A48" s="28">
        <v>19</v>
      </c>
      <c r="B48" s="28">
        <v>47</v>
      </c>
      <c r="C48" s="28" t="s">
        <v>49</v>
      </c>
      <c r="D48" s="28">
        <v>2003</v>
      </c>
      <c r="E48" s="28" t="s">
        <v>50</v>
      </c>
      <c r="F48" s="28" t="s">
        <v>57</v>
      </c>
      <c r="G48" s="29" t="s">
        <v>17</v>
      </c>
      <c r="H48" s="30" t="s">
        <v>21</v>
      </c>
      <c r="I48" s="30" t="s">
        <v>44</v>
      </c>
    </row>
    <row r="49" spans="1:10" ht="15.75">
      <c r="A49" s="82" t="s">
        <v>74</v>
      </c>
      <c r="B49" s="83"/>
      <c r="C49" s="83"/>
      <c r="D49" s="83"/>
      <c r="E49" s="83"/>
      <c r="F49" s="83"/>
      <c r="G49" s="83"/>
      <c r="H49" s="83"/>
      <c r="I49" s="84"/>
    </row>
    <row r="50" spans="1:10" ht="31.5">
      <c r="A50" s="27">
        <v>1</v>
      </c>
      <c r="B50" s="28">
        <v>48</v>
      </c>
      <c r="C50" s="28" t="s">
        <v>29</v>
      </c>
      <c r="D50" s="28">
        <v>2002</v>
      </c>
      <c r="E50" s="28">
        <v>1</v>
      </c>
      <c r="F50" s="28" t="s">
        <v>75</v>
      </c>
      <c r="G50" s="29" t="s">
        <v>17</v>
      </c>
      <c r="H50" s="30" t="s">
        <v>18</v>
      </c>
      <c r="I50" s="30" t="s">
        <v>27</v>
      </c>
    </row>
    <row r="51" spans="1:10" ht="15.75">
      <c r="A51" s="28">
        <v>2</v>
      </c>
      <c r="B51" s="28">
        <v>49</v>
      </c>
      <c r="C51" s="28" t="s">
        <v>30</v>
      </c>
      <c r="D51" s="28">
        <v>2003</v>
      </c>
      <c r="E51" s="28">
        <v>1</v>
      </c>
      <c r="F51" s="28" t="s">
        <v>75</v>
      </c>
      <c r="G51" s="29" t="s">
        <v>17</v>
      </c>
      <c r="H51" s="30" t="s">
        <v>21</v>
      </c>
      <c r="I51" s="30" t="s">
        <v>22</v>
      </c>
    </row>
    <row r="52" spans="1:10" ht="31.5">
      <c r="A52" s="27">
        <v>3</v>
      </c>
      <c r="B52" s="28">
        <v>50</v>
      </c>
      <c r="C52" s="28" t="s">
        <v>26</v>
      </c>
      <c r="D52" s="28">
        <v>2004</v>
      </c>
      <c r="E52" s="28">
        <v>3</v>
      </c>
      <c r="F52" s="28" t="s">
        <v>75</v>
      </c>
      <c r="G52" s="29" t="s">
        <v>17</v>
      </c>
      <c r="H52" s="30" t="s">
        <v>18</v>
      </c>
      <c r="I52" s="30" t="s">
        <v>27</v>
      </c>
    </row>
    <row r="53" spans="1:10" ht="15.75">
      <c r="A53" s="28">
        <v>4</v>
      </c>
      <c r="B53" s="28">
        <v>51</v>
      </c>
      <c r="C53" s="28" t="s">
        <v>28</v>
      </c>
      <c r="D53" s="28">
        <v>2004</v>
      </c>
      <c r="E53" s="28">
        <v>3</v>
      </c>
      <c r="F53" s="28" t="s">
        <v>75</v>
      </c>
      <c r="G53" s="29" t="s">
        <v>17</v>
      </c>
      <c r="H53" s="30" t="s">
        <v>21</v>
      </c>
      <c r="I53" s="30" t="s">
        <v>22</v>
      </c>
    </row>
    <row r="54" spans="1:10" ht="30" customHeight="1">
      <c r="A54" s="82" t="s">
        <v>76</v>
      </c>
      <c r="B54" s="83"/>
      <c r="C54" s="83"/>
      <c r="D54" s="83"/>
      <c r="E54" s="83"/>
      <c r="F54" s="83"/>
      <c r="G54" s="83"/>
      <c r="H54" s="83"/>
      <c r="I54" s="84"/>
    </row>
    <row r="55" spans="1:10" ht="30" customHeight="1">
      <c r="A55" s="27">
        <v>8</v>
      </c>
      <c r="B55" s="28">
        <v>8</v>
      </c>
      <c r="C55" s="30" t="s">
        <v>31</v>
      </c>
      <c r="D55" s="28" t="s">
        <v>32</v>
      </c>
      <c r="E55" s="31" t="s">
        <v>33</v>
      </c>
      <c r="F55" s="28" t="s">
        <v>34</v>
      </c>
      <c r="G55" s="29" t="s">
        <v>17</v>
      </c>
      <c r="H55" s="30" t="s">
        <v>18</v>
      </c>
      <c r="I55" s="30" t="s">
        <v>27</v>
      </c>
    </row>
    <row r="56" spans="1:10" ht="30" customHeight="1">
      <c r="A56" s="27">
        <v>1</v>
      </c>
      <c r="B56" s="28">
        <v>52</v>
      </c>
      <c r="C56" s="30" t="s">
        <v>77</v>
      </c>
      <c r="D56" s="28" t="s">
        <v>78</v>
      </c>
      <c r="E56" s="28" t="s">
        <v>79</v>
      </c>
      <c r="F56" s="28" t="s">
        <v>34</v>
      </c>
      <c r="G56" s="29" t="s">
        <v>17</v>
      </c>
      <c r="H56" s="29" t="s">
        <v>21</v>
      </c>
      <c r="I56" s="30" t="s">
        <v>27</v>
      </c>
    </row>
    <row r="57" spans="1:10" ht="30" customHeight="1">
      <c r="A57" s="27">
        <v>2</v>
      </c>
      <c r="B57" s="29">
        <v>53</v>
      </c>
      <c r="C57" s="29" t="s">
        <v>80</v>
      </c>
      <c r="D57" s="29" t="s">
        <v>81</v>
      </c>
      <c r="E57" s="39" t="s">
        <v>82</v>
      </c>
      <c r="F57" s="29" t="s">
        <v>34</v>
      </c>
      <c r="G57" s="29" t="s">
        <v>17</v>
      </c>
      <c r="H57" s="29" t="s">
        <v>21</v>
      </c>
      <c r="I57" s="34" t="s">
        <v>42</v>
      </c>
    </row>
    <row r="58" spans="1:10" ht="30" customHeight="1">
      <c r="A58" s="27">
        <v>3</v>
      </c>
      <c r="B58" s="28">
        <v>54</v>
      </c>
      <c r="C58" s="30" t="s">
        <v>83</v>
      </c>
      <c r="D58" s="28" t="s">
        <v>84</v>
      </c>
      <c r="E58" s="28" t="s">
        <v>82</v>
      </c>
      <c r="F58" s="28" t="s">
        <v>34</v>
      </c>
      <c r="G58" s="29" t="s">
        <v>17</v>
      </c>
      <c r="H58" s="30" t="s">
        <v>18</v>
      </c>
      <c r="I58" s="30" t="s">
        <v>27</v>
      </c>
    </row>
    <row r="59" spans="1:10" ht="30" customHeight="1">
      <c r="A59" s="27">
        <v>4</v>
      </c>
      <c r="B59" s="29">
        <v>55</v>
      </c>
      <c r="C59" s="30" t="s">
        <v>85</v>
      </c>
      <c r="D59" s="28" t="s">
        <v>86</v>
      </c>
      <c r="E59" s="28" t="s">
        <v>87</v>
      </c>
      <c r="F59" s="28" t="s">
        <v>34</v>
      </c>
      <c r="G59" s="29" t="s">
        <v>17</v>
      </c>
      <c r="H59" s="29" t="s">
        <v>21</v>
      </c>
      <c r="I59" s="30" t="s">
        <v>54</v>
      </c>
    </row>
    <row r="60" spans="1:10" ht="30" customHeight="1">
      <c r="A60" s="35">
        <v>6</v>
      </c>
      <c r="B60" s="29">
        <v>57</v>
      </c>
      <c r="C60" s="36" t="s">
        <v>88</v>
      </c>
      <c r="D60" s="35" t="s">
        <v>89</v>
      </c>
      <c r="E60" s="35" t="s">
        <v>90</v>
      </c>
      <c r="F60" s="35" t="s">
        <v>34</v>
      </c>
      <c r="G60" s="33" t="s">
        <v>17</v>
      </c>
      <c r="H60" s="36" t="s">
        <v>21</v>
      </c>
      <c r="I60" s="36" t="s">
        <v>44</v>
      </c>
      <c r="J60" s="4"/>
    </row>
    <row r="61" spans="1:10" ht="15.75">
      <c r="A61" s="5"/>
      <c r="B61" s="5"/>
      <c r="C61" s="6"/>
      <c r="D61" s="5"/>
      <c r="E61" s="5"/>
      <c r="F61" s="5"/>
      <c r="G61" s="7"/>
      <c r="H61" s="6"/>
      <c r="I61" s="6"/>
      <c r="J61" s="4"/>
    </row>
  </sheetData>
  <mergeCells count="5">
    <mergeCell ref="A7:I7"/>
    <mergeCell ref="A15:I15"/>
    <mergeCell ref="A29:I29"/>
    <mergeCell ref="A49:I49"/>
    <mergeCell ref="A54:I54"/>
  </mergeCells>
  <pageMargins left="0.43307086614173229" right="0.70866141732283472" top="0.47244094488188981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61"/>
  <sheetViews>
    <sheetView workbookViewId="0">
      <selection activeCell="AC57" sqref="AC57"/>
    </sheetView>
  </sheetViews>
  <sheetFormatPr defaultRowHeight="15"/>
  <cols>
    <col min="1" max="1" width="5.5703125" customWidth="1"/>
    <col min="2" max="2" width="20.28515625" customWidth="1"/>
    <col min="3" max="3" width="3.28515625" customWidth="1"/>
    <col min="4" max="4" width="11.7109375" customWidth="1"/>
    <col min="5" max="6" width="2.85546875" customWidth="1"/>
    <col min="7" max="9" width="3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3" width="10.7109375" bestFit="1" customWidth="1"/>
    <col min="24" max="24" width="11.140625" customWidth="1"/>
    <col min="25" max="25" width="4.42578125" customWidth="1"/>
    <col min="26" max="26" width="7.7109375" customWidth="1"/>
    <col min="27" max="27" width="6.85546875" customWidth="1"/>
  </cols>
  <sheetData>
    <row r="1" spans="1:27">
      <c r="B1" t="s">
        <v>104</v>
      </c>
    </row>
    <row r="2" spans="1:27">
      <c r="B2" t="s">
        <v>91</v>
      </c>
      <c r="X2" t="s">
        <v>2</v>
      </c>
    </row>
    <row r="3" spans="1:27">
      <c r="B3" t="s">
        <v>92</v>
      </c>
    </row>
    <row r="4" spans="1:27" ht="28.5" customHeight="1">
      <c r="A4" s="9" t="s">
        <v>93</v>
      </c>
      <c r="B4" s="8" t="s">
        <v>94</v>
      </c>
      <c r="C4" s="9" t="s">
        <v>5</v>
      </c>
      <c r="D4" s="9" t="s">
        <v>95</v>
      </c>
      <c r="E4" s="85" t="s">
        <v>96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9" t="s">
        <v>97</v>
      </c>
      <c r="X4" s="9" t="s">
        <v>98</v>
      </c>
      <c r="Y4" s="9" t="s">
        <v>99</v>
      </c>
      <c r="Z4" s="9" t="s">
        <v>100</v>
      </c>
      <c r="AA4" s="9" t="s">
        <v>108</v>
      </c>
    </row>
    <row r="5" spans="1:27">
      <c r="A5" s="8"/>
      <c r="B5" s="8"/>
      <c r="C5" s="8"/>
      <c r="D5" s="8"/>
      <c r="E5" s="8">
        <v>1</v>
      </c>
      <c r="F5" s="8">
        <v>2</v>
      </c>
      <c r="G5" s="8">
        <v>3</v>
      </c>
      <c r="H5" s="8">
        <v>4</v>
      </c>
      <c r="I5" s="8">
        <v>5</v>
      </c>
      <c r="J5" s="8">
        <v>6</v>
      </c>
      <c r="K5" s="8">
        <v>7</v>
      </c>
      <c r="L5" s="8">
        <v>8</v>
      </c>
      <c r="M5" s="8">
        <v>9</v>
      </c>
      <c r="N5" s="8">
        <v>10</v>
      </c>
      <c r="O5" s="8">
        <v>11</v>
      </c>
      <c r="P5" s="8">
        <v>12</v>
      </c>
      <c r="Q5" s="8">
        <v>13</v>
      </c>
      <c r="R5" s="8">
        <v>14</v>
      </c>
      <c r="S5" s="8">
        <v>15</v>
      </c>
      <c r="T5" s="8">
        <v>16</v>
      </c>
      <c r="U5" s="8">
        <v>17</v>
      </c>
      <c r="V5" s="8">
        <v>18</v>
      </c>
      <c r="W5" s="8"/>
      <c r="X5" s="8"/>
      <c r="Y5" s="8"/>
      <c r="Z5" s="8"/>
      <c r="AA5" s="8"/>
    </row>
    <row r="6" spans="1:27">
      <c r="A6" s="88" t="s">
        <v>13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7" ht="12.95" customHeight="1">
      <c r="A7" s="44" t="s">
        <v>16</v>
      </c>
      <c r="B7" s="11" t="s">
        <v>30</v>
      </c>
      <c r="C7" s="40">
        <v>7</v>
      </c>
      <c r="D7" s="45">
        <v>2.9166666666666698E-2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5">
        <v>3.0525462962962963E-2</v>
      </c>
      <c r="X7" s="45">
        <f t="shared" ref="X7:X13" si="0">W7-D7</f>
        <v>1.3587962962962642E-3</v>
      </c>
      <c r="Y7" s="46">
        <f t="shared" ref="Y7:Y13" si="1">SUM(E7,F7,G7,H7,I7,J7,K7,L7,M7,N7,O7,P7,Q7,R7,S7,T7,U7,V7)</f>
        <v>0</v>
      </c>
      <c r="Z7" s="47">
        <f t="shared" ref="Z7:Z13" si="2">X7+TIME(0,0,Y7)</f>
        <v>1.3587962962962642E-3</v>
      </c>
      <c r="AA7" s="48">
        <v>1</v>
      </c>
    </row>
    <row r="8" spans="1:27" ht="12.95" customHeight="1">
      <c r="A8" s="44" t="s">
        <v>16</v>
      </c>
      <c r="B8" s="11" t="s">
        <v>26</v>
      </c>
      <c r="C8" s="42">
        <v>4</v>
      </c>
      <c r="D8" s="45">
        <v>2.70833333333333E-2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2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5">
        <v>2.8465972222222222E-2</v>
      </c>
      <c r="X8" s="45">
        <f t="shared" si="0"/>
        <v>1.3826388888889228E-3</v>
      </c>
      <c r="Y8" s="46">
        <f t="shared" si="1"/>
        <v>2</v>
      </c>
      <c r="Z8" s="47">
        <f t="shared" si="2"/>
        <v>1.405787037037071E-3</v>
      </c>
      <c r="AA8" s="48">
        <v>2</v>
      </c>
    </row>
    <row r="9" spans="1:27" ht="12.95" customHeight="1">
      <c r="A9" s="44" t="s">
        <v>16</v>
      </c>
      <c r="B9" s="11" t="s">
        <v>29</v>
      </c>
      <c r="C9" s="49">
        <v>6</v>
      </c>
      <c r="D9" s="45">
        <v>2.8472222222222201E-2</v>
      </c>
      <c r="E9" s="46">
        <v>0</v>
      </c>
      <c r="F9" s="46">
        <v>0</v>
      </c>
      <c r="G9" s="46">
        <v>0</v>
      </c>
      <c r="H9" s="46">
        <v>0</v>
      </c>
      <c r="I9" s="46">
        <v>2</v>
      </c>
      <c r="J9" s="46">
        <v>0</v>
      </c>
      <c r="K9" s="46">
        <v>0</v>
      </c>
      <c r="L9" s="46">
        <v>2</v>
      </c>
      <c r="M9" s="46">
        <v>2</v>
      </c>
      <c r="N9" s="46">
        <v>0</v>
      </c>
      <c r="O9" s="46">
        <v>2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2</v>
      </c>
      <c r="V9" s="46">
        <v>0</v>
      </c>
      <c r="W9" s="45">
        <v>2.9931134259259261E-2</v>
      </c>
      <c r="X9" s="45">
        <f t="shared" si="0"/>
        <v>1.4589120370370606E-3</v>
      </c>
      <c r="Y9" s="46">
        <f t="shared" si="1"/>
        <v>10</v>
      </c>
      <c r="Z9" s="47">
        <f t="shared" si="2"/>
        <v>1.5746527777778013E-3</v>
      </c>
      <c r="AA9" s="48">
        <v>3</v>
      </c>
    </row>
    <row r="10" spans="1:27" ht="12.95" customHeight="1">
      <c r="A10" s="44" t="s">
        <v>16</v>
      </c>
      <c r="B10" s="11" t="s">
        <v>28</v>
      </c>
      <c r="C10" s="11">
        <v>5</v>
      </c>
      <c r="D10" s="45">
        <v>2.7777777777777801E-2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2</v>
      </c>
      <c r="L10" s="46">
        <v>2</v>
      </c>
      <c r="M10" s="46">
        <v>0</v>
      </c>
      <c r="N10" s="46">
        <v>2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5">
        <v>2.9289814814814821E-2</v>
      </c>
      <c r="X10" s="45">
        <f t="shared" si="0"/>
        <v>1.5120370370370201E-3</v>
      </c>
      <c r="Y10" s="46">
        <f t="shared" si="1"/>
        <v>6</v>
      </c>
      <c r="Z10" s="47">
        <f t="shared" si="2"/>
        <v>1.5814814814814645E-3</v>
      </c>
      <c r="AA10" s="48">
        <v>4</v>
      </c>
    </row>
    <row r="11" spans="1:27" ht="12.95" customHeight="1">
      <c r="A11" s="44" t="s">
        <v>16</v>
      </c>
      <c r="B11" s="11" t="s">
        <v>20</v>
      </c>
      <c r="C11" s="11">
        <v>2</v>
      </c>
      <c r="D11" s="45">
        <v>2.5694444444444447E-2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2</v>
      </c>
      <c r="N11" s="46">
        <v>0</v>
      </c>
      <c r="O11" s="46">
        <v>2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2</v>
      </c>
      <c r="V11" s="46">
        <v>0</v>
      </c>
      <c r="W11" s="45">
        <v>2.7760648148148145E-2</v>
      </c>
      <c r="X11" s="45">
        <f t="shared" si="0"/>
        <v>2.0662037037036986E-3</v>
      </c>
      <c r="Y11" s="46">
        <f t="shared" si="1"/>
        <v>6</v>
      </c>
      <c r="Z11" s="47">
        <f t="shared" si="2"/>
        <v>2.135648148148143E-3</v>
      </c>
      <c r="AA11" s="48">
        <v>5</v>
      </c>
    </row>
    <row r="12" spans="1:27" ht="12.95" customHeight="1">
      <c r="A12" s="50" t="s">
        <v>16</v>
      </c>
      <c r="B12" s="42" t="s">
        <v>14</v>
      </c>
      <c r="C12" s="42">
        <v>1</v>
      </c>
      <c r="D12" s="45">
        <v>2.4999999999999998E-2</v>
      </c>
      <c r="E12" s="46">
        <v>0</v>
      </c>
      <c r="F12" s="46">
        <v>2</v>
      </c>
      <c r="G12" s="46">
        <v>50</v>
      </c>
      <c r="H12" s="46">
        <v>0</v>
      </c>
      <c r="I12" s="46">
        <v>2</v>
      </c>
      <c r="J12" s="46">
        <v>0</v>
      </c>
      <c r="K12" s="46">
        <v>0</v>
      </c>
      <c r="L12" s="46">
        <v>2</v>
      </c>
      <c r="M12" s="46">
        <v>0</v>
      </c>
      <c r="N12" s="46">
        <v>2</v>
      </c>
      <c r="O12" s="46">
        <v>2</v>
      </c>
      <c r="P12" s="46">
        <v>0</v>
      </c>
      <c r="Q12" s="46">
        <v>0</v>
      </c>
      <c r="R12" s="46">
        <v>0</v>
      </c>
      <c r="S12" s="46">
        <v>2</v>
      </c>
      <c r="T12" s="46">
        <v>0</v>
      </c>
      <c r="U12" s="46">
        <v>2</v>
      </c>
      <c r="V12" s="46">
        <v>0</v>
      </c>
      <c r="W12" s="45">
        <v>2.7505902777777775E-2</v>
      </c>
      <c r="X12" s="45">
        <f t="shared" si="0"/>
        <v>2.505902777777777E-3</v>
      </c>
      <c r="Y12" s="46">
        <f t="shared" si="1"/>
        <v>64</v>
      </c>
      <c r="Z12" s="47">
        <f t="shared" si="2"/>
        <v>3.2466435185185176E-3</v>
      </c>
      <c r="AA12" s="48">
        <v>6</v>
      </c>
    </row>
    <row r="13" spans="1:27" ht="12.95" customHeight="1">
      <c r="A13" s="44" t="s">
        <v>16</v>
      </c>
      <c r="B13" s="49" t="s">
        <v>23</v>
      </c>
      <c r="C13" s="49">
        <v>3</v>
      </c>
      <c r="D13" s="45">
        <v>2.6388888888888899E-2</v>
      </c>
      <c r="E13" s="46">
        <v>2</v>
      </c>
      <c r="F13" s="46">
        <v>50</v>
      </c>
      <c r="G13" s="46">
        <v>50</v>
      </c>
      <c r="H13" s="46">
        <v>2</v>
      </c>
      <c r="I13" s="46">
        <v>0</v>
      </c>
      <c r="J13" s="46">
        <v>0</v>
      </c>
      <c r="K13" s="46">
        <v>50</v>
      </c>
      <c r="L13" s="46">
        <v>2</v>
      </c>
      <c r="M13" s="46">
        <v>2</v>
      </c>
      <c r="N13" s="46">
        <v>2</v>
      </c>
      <c r="O13" s="46">
        <v>0</v>
      </c>
      <c r="P13" s="46">
        <v>0</v>
      </c>
      <c r="Q13" s="46">
        <v>0</v>
      </c>
      <c r="R13" s="46">
        <v>0</v>
      </c>
      <c r="S13" s="46">
        <v>50</v>
      </c>
      <c r="T13" s="46">
        <v>50</v>
      </c>
      <c r="U13" s="46">
        <v>2</v>
      </c>
      <c r="V13" s="46">
        <v>0</v>
      </c>
      <c r="W13" s="45">
        <v>2.8818518518518518E-2</v>
      </c>
      <c r="X13" s="45">
        <f t="shared" si="0"/>
        <v>2.4296296296296184E-3</v>
      </c>
      <c r="Y13" s="46">
        <f t="shared" si="1"/>
        <v>262</v>
      </c>
      <c r="Z13" s="47">
        <f t="shared" si="2"/>
        <v>5.4620370370370257E-3</v>
      </c>
      <c r="AA13" s="48">
        <v>7</v>
      </c>
    </row>
    <row r="14" spans="1:27" ht="18" customHeight="1">
      <c r="A14" s="89" t="s">
        <v>35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1"/>
      <c r="AA14" s="51"/>
    </row>
    <row r="15" spans="1:27" ht="12.95" customHeight="1">
      <c r="A15" s="52" t="s">
        <v>37</v>
      </c>
      <c r="B15" s="11" t="s">
        <v>49</v>
      </c>
      <c r="C15" s="53">
        <v>19</v>
      </c>
      <c r="D15" s="45">
        <v>3.6805555555555702E-2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2</v>
      </c>
      <c r="V15" s="46">
        <v>0</v>
      </c>
      <c r="W15" s="45">
        <v>3.8053935185185184E-2</v>
      </c>
      <c r="X15" s="45">
        <f t="shared" ref="X15:X26" si="3">W15-D15</f>
        <v>1.2483796296294813E-3</v>
      </c>
      <c r="Y15" s="46">
        <f t="shared" ref="Y15:Y27" si="4">SUM(E15,F15,G15,H15,I15,J15,K15,L15,M15,N15,O15,P15,Q15,R15,S15,T15,U15,V15)</f>
        <v>2</v>
      </c>
      <c r="Z15" s="47">
        <f t="shared" ref="Z15:Z26" si="5">X15+TIME(0,0,Y15)</f>
        <v>1.2715277777776296E-3</v>
      </c>
      <c r="AA15" s="46">
        <v>1</v>
      </c>
    </row>
    <row r="16" spans="1:27" ht="12.95" customHeight="1">
      <c r="A16" s="50" t="s">
        <v>37</v>
      </c>
      <c r="B16" s="11" t="s">
        <v>43</v>
      </c>
      <c r="C16" s="11">
        <v>14</v>
      </c>
      <c r="D16" s="45">
        <v>3.3333333333333402E-2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2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5">
        <v>3.4665277777777774E-2</v>
      </c>
      <c r="X16" s="45">
        <f t="shared" si="3"/>
        <v>1.3319444444443718E-3</v>
      </c>
      <c r="Y16" s="46">
        <f t="shared" si="4"/>
        <v>2</v>
      </c>
      <c r="Z16" s="47">
        <f t="shared" si="5"/>
        <v>1.35509259259252E-3</v>
      </c>
      <c r="AA16" s="46">
        <v>2</v>
      </c>
    </row>
    <row r="17" spans="1:27" ht="12.95" customHeight="1">
      <c r="A17" s="50" t="s">
        <v>37</v>
      </c>
      <c r="B17" s="49" t="s">
        <v>46</v>
      </c>
      <c r="C17" s="11">
        <v>16</v>
      </c>
      <c r="D17" s="45">
        <v>3.47222222222223E-2</v>
      </c>
      <c r="E17" s="46">
        <v>0</v>
      </c>
      <c r="F17" s="46">
        <v>0</v>
      </c>
      <c r="G17" s="46">
        <v>0</v>
      </c>
      <c r="H17" s="46">
        <v>0</v>
      </c>
      <c r="I17" s="46">
        <v>2</v>
      </c>
      <c r="J17" s="46">
        <v>0</v>
      </c>
      <c r="K17" s="46">
        <v>0</v>
      </c>
      <c r="L17" s="46">
        <v>2</v>
      </c>
      <c r="M17" s="46">
        <v>0</v>
      </c>
      <c r="N17" s="46">
        <v>0</v>
      </c>
      <c r="O17" s="46">
        <v>0</v>
      </c>
      <c r="P17" s="46">
        <v>2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5">
        <v>3.6040046296296292E-2</v>
      </c>
      <c r="X17" s="45">
        <f t="shared" si="3"/>
        <v>1.3178240740739922E-3</v>
      </c>
      <c r="Y17" s="46">
        <f t="shared" si="4"/>
        <v>6</v>
      </c>
      <c r="Z17" s="47">
        <f t="shared" si="5"/>
        <v>1.3872685185184366E-3</v>
      </c>
      <c r="AA17" s="46">
        <v>3</v>
      </c>
    </row>
    <row r="18" spans="1:27" ht="12.95" customHeight="1">
      <c r="A18" s="50" t="s">
        <v>37</v>
      </c>
      <c r="B18" s="49" t="s">
        <v>41</v>
      </c>
      <c r="C18" s="53">
        <v>13</v>
      </c>
      <c r="D18" s="45">
        <v>3.2638888888888898E-2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2</v>
      </c>
      <c r="M18" s="46">
        <v>0</v>
      </c>
      <c r="N18" s="46">
        <v>0</v>
      </c>
      <c r="O18" s="46">
        <v>2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2</v>
      </c>
      <c r="V18" s="46">
        <v>0</v>
      </c>
      <c r="W18" s="45">
        <v>3.4022453703703708E-2</v>
      </c>
      <c r="X18" s="45">
        <f t="shared" si="3"/>
        <v>1.3835648148148097E-3</v>
      </c>
      <c r="Y18" s="46">
        <f t="shared" si="4"/>
        <v>6</v>
      </c>
      <c r="Z18" s="47">
        <f t="shared" si="5"/>
        <v>1.4530092592592542E-3</v>
      </c>
      <c r="AA18" s="46">
        <v>4</v>
      </c>
    </row>
    <row r="19" spans="1:27" ht="12.95" customHeight="1">
      <c r="A19" s="50" t="s">
        <v>37</v>
      </c>
      <c r="B19" s="11" t="s">
        <v>47</v>
      </c>
      <c r="C19" s="53">
        <v>17</v>
      </c>
      <c r="D19" s="45">
        <v>3.54166666666667E-2</v>
      </c>
      <c r="E19" s="46">
        <v>0</v>
      </c>
      <c r="F19" s="46">
        <v>2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5">
        <v>3.6848148148148144E-2</v>
      </c>
      <c r="X19" s="45">
        <f t="shared" si="3"/>
        <v>1.4314814814814433E-3</v>
      </c>
      <c r="Y19" s="46">
        <f t="shared" si="4"/>
        <v>2</v>
      </c>
      <c r="Z19" s="47">
        <f t="shared" si="5"/>
        <v>1.4546296296295916E-3</v>
      </c>
      <c r="AA19" s="46">
        <v>5</v>
      </c>
    </row>
    <row r="20" spans="1:27" ht="12.95" customHeight="1">
      <c r="A20" s="50" t="s">
        <v>37</v>
      </c>
      <c r="B20" s="54" t="s">
        <v>48</v>
      </c>
      <c r="C20" s="11">
        <v>18</v>
      </c>
      <c r="D20" s="45">
        <v>3.6111111111111198E-2</v>
      </c>
      <c r="E20" s="46">
        <v>0</v>
      </c>
      <c r="F20" s="46">
        <v>0</v>
      </c>
      <c r="G20" s="46">
        <v>2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5">
        <v>3.7548263888888884E-2</v>
      </c>
      <c r="X20" s="45">
        <f t="shared" si="3"/>
        <v>1.4371527777776866E-3</v>
      </c>
      <c r="Y20" s="46">
        <f t="shared" si="4"/>
        <v>2</v>
      </c>
      <c r="Z20" s="47">
        <f t="shared" si="5"/>
        <v>1.4603009259258348E-3</v>
      </c>
      <c r="AA20" s="46">
        <v>6</v>
      </c>
    </row>
    <row r="21" spans="1:27" ht="12.95" customHeight="1">
      <c r="A21" s="52" t="s">
        <v>37</v>
      </c>
      <c r="B21" s="54" t="s">
        <v>51</v>
      </c>
      <c r="C21" s="53">
        <v>21</v>
      </c>
      <c r="D21" s="45">
        <v>3.8194444444444697E-2</v>
      </c>
      <c r="E21" s="46">
        <v>0</v>
      </c>
      <c r="F21" s="46">
        <v>0</v>
      </c>
      <c r="G21" s="46">
        <v>0</v>
      </c>
      <c r="H21" s="46">
        <v>2</v>
      </c>
      <c r="I21" s="46">
        <v>0</v>
      </c>
      <c r="J21" s="46">
        <v>2</v>
      </c>
      <c r="K21" s="46">
        <v>0</v>
      </c>
      <c r="L21" s="46">
        <v>2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5">
        <v>3.9612500000000002E-2</v>
      </c>
      <c r="X21" s="45">
        <f t="shared" si="3"/>
        <v>1.4180555555553045E-3</v>
      </c>
      <c r="Y21" s="46">
        <f t="shared" si="4"/>
        <v>6</v>
      </c>
      <c r="Z21" s="47">
        <f t="shared" si="5"/>
        <v>1.487499999999749E-3</v>
      </c>
      <c r="AA21" s="46">
        <v>7</v>
      </c>
    </row>
    <row r="22" spans="1:27" ht="12.95" customHeight="1">
      <c r="A22" s="44" t="s">
        <v>37</v>
      </c>
      <c r="B22" s="11" t="s">
        <v>45</v>
      </c>
      <c r="C22" s="53">
        <v>15</v>
      </c>
      <c r="D22" s="45">
        <v>3.4027777777777803E-2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2</v>
      </c>
      <c r="M22" s="46">
        <v>0</v>
      </c>
      <c r="N22" s="46">
        <v>2</v>
      </c>
      <c r="O22" s="46">
        <v>0</v>
      </c>
      <c r="P22" s="46">
        <v>2</v>
      </c>
      <c r="Q22" s="46">
        <v>0</v>
      </c>
      <c r="R22" s="46">
        <v>0</v>
      </c>
      <c r="S22" s="46">
        <v>0</v>
      </c>
      <c r="T22" s="46">
        <v>2</v>
      </c>
      <c r="U22" s="46">
        <v>0</v>
      </c>
      <c r="V22" s="46">
        <v>0</v>
      </c>
      <c r="W22" s="45">
        <v>3.5429166666666671E-2</v>
      </c>
      <c r="X22" s="45">
        <f t="shared" si="3"/>
        <v>1.4013888888888687E-3</v>
      </c>
      <c r="Y22" s="46">
        <f t="shared" si="4"/>
        <v>8</v>
      </c>
      <c r="Z22" s="47">
        <f t="shared" si="5"/>
        <v>1.4939814814814614E-3</v>
      </c>
      <c r="AA22" s="46">
        <v>8</v>
      </c>
    </row>
    <row r="23" spans="1:27" ht="12.95" customHeight="1">
      <c r="A23" s="44" t="s">
        <v>37</v>
      </c>
      <c r="B23" s="11" t="s">
        <v>36</v>
      </c>
      <c r="C23" s="11">
        <v>10</v>
      </c>
      <c r="D23" s="45">
        <v>3.05555555555556E-2</v>
      </c>
      <c r="E23" s="46">
        <v>0</v>
      </c>
      <c r="F23" s="46">
        <v>2</v>
      </c>
      <c r="G23" s="46">
        <v>0</v>
      </c>
      <c r="H23" s="46">
        <v>2</v>
      </c>
      <c r="I23" s="46">
        <v>2</v>
      </c>
      <c r="J23" s="46">
        <v>0</v>
      </c>
      <c r="K23" s="46">
        <v>2</v>
      </c>
      <c r="L23" s="46">
        <v>2</v>
      </c>
      <c r="M23" s="46">
        <v>2</v>
      </c>
      <c r="N23" s="46">
        <v>0</v>
      </c>
      <c r="O23" s="46">
        <v>2</v>
      </c>
      <c r="P23" s="46">
        <v>0</v>
      </c>
      <c r="Q23" s="46">
        <v>0</v>
      </c>
      <c r="R23" s="46">
        <v>0</v>
      </c>
      <c r="S23" s="46">
        <v>2</v>
      </c>
      <c r="T23" s="46">
        <v>2</v>
      </c>
      <c r="U23" s="46">
        <v>0</v>
      </c>
      <c r="V23" s="46">
        <v>0</v>
      </c>
      <c r="W23" s="45">
        <v>3.2875578703703702E-2</v>
      </c>
      <c r="X23" s="45">
        <f t="shared" si="3"/>
        <v>2.3200231481481023E-3</v>
      </c>
      <c r="Y23" s="46">
        <f t="shared" si="4"/>
        <v>18</v>
      </c>
      <c r="Z23" s="47">
        <f t="shared" si="5"/>
        <v>2.5283564814814357E-3</v>
      </c>
      <c r="AA23" s="46">
        <v>9</v>
      </c>
    </row>
    <row r="24" spans="1:27" ht="12.95" customHeight="1">
      <c r="A24" s="50" t="s">
        <v>37</v>
      </c>
      <c r="B24" s="43" t="s">
        <v>52</v>
      </c>
      <c r="C24" s="11">
        <v>22</v>
      </c>
      <c r="D24" s="45">
        <v>3.8888888888889202E-2</v>
      </c>
      <c r="E24" s="46">
        <v>0</v>
      </c>
      <c r="F24" s="46">
        <v>0</v>
      </c>
      <c r="G24" s="46">
        <v>0</v>
      </c>
      <c r="H24" s="46">
        <v>2</v>
      </c>
      <c r="I24" s="46">
        <v>50</v>
      </c>
      <c r="J24" s="46">
        <v>0</v>
      </c>
      <c r="K24" s="46">
        <v>2</v>
      </c>
      <c r="L24" s="46">
        <v>0</v>
      </c>
      <c r="M24" s="46">
        <v>2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5">
        <v>4.0820254629629626E-2</v>
      </c>
      <c r="X24" s="45">
        <f t="shared" si="3"/>
        <v>1.9313657407404247E-3</v>
      </c>
      <c r="Y24" s="46">
        <f t="shared" si="4"/>
        <v>60</v>
      </c>
      <c r="Z24" s="47">
        <f t="shared" si="5"/>
        <v>2.6258101851848693E-3</v>
      </c>
      <c r="AA24" s="46">
        <v>10</v>
      </c>
    </row>
    <row r="25" spans="1:27" ht="12.95" customHeight="1">
      <c r="A25" s="52" t="s">
        <v>37</v>
      </c>
      <c r="B25" s="42" t="s">
        <v>53</v>
      </c>
      <c r="C25" s="53">
        <v>23</v>
      </c>
      <c r="D25" s="45">
        <v>3.9583333333333699E-2</v>
      </c>
      <c r="E25" s="46">
        <v>0</v>
      </c>
      <c r="F25" s="46">
        <v>0</v>
      </c>
      <c r="G25" s="46">
        <v>0</v>
      </c>
      <c r="H25" s="46">
        <v>0</v>
      </c>
      <c r="I25" s="46">
        <v>2</v>
      </c>
      <c r="J25" s="46">
        <v>2</v>
      </c>
      <c r="K25" s="46">
        <v>0</v>
      </c>
      <c r="L25" s="46">
        <v>2</v>
      </c>
      <c r="M25" s="46">
        <v>2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2</v>
      </c>
      <c r="U25" s="46">
        <v>2</v>
      </c>
      <c r="V25" s="46">
        <v>0</v>
      </c>
      <c r="W25" s="45">
        <v>4.292881944444444E-2</v>
      </c>
      <c r="X25" s="45">
        <f t="shared" si="3"/>
        <v>3.3454861111107403E-3</v>
      </c>
      <c r="Y25" s="46">
        <f t="shared" si="4"/>
        <v>12</v>
      </c>
      <c r="Z25" s="47">
        <f t="shared" si="5"/>
        <v>3.4843749999996293E-3</v>
      </c>
      <c r="AA25" s="46">
        <v>11</v>
      </c>
    </row>
    <row r="26" spans="1:27" ht="12.95" customHeight="1">
      <c r="A26" s="44" t="s">
        <v>37</v>
      </c>
      <c r="B26" s="53" t="s">
        <v>38</v>
      </c>
      <c r="C26" s="53">
        <v>11</v>
      </c>
      <c r="D26" s="45">
        <v>3.125E-2</v>
      </c>
      <c r="E26" s="46">
        <v>0</v>
      </c>
      <c r="F26" s="46">
        <v>0</v>
      </c>
      <c r="G26" s="46">
        <v>50</v>
      </c>
      <c r="H26" s="46">
        <v>2</v>
      </c>
      <c r="I26" s="46">
        <v>0</v>
      </c>
      <c r="J26" s="46">
        <v>0</v>
      </c>
      <c r="K26" s="46">
        <v>0</v>
      </c>
      <c r="L26" s="46">
        <v>50</v>
      </c>
      <c r="M26" s="46">
        <v>2</v>
      </c>
      <c r="N26" s="46">
        <v>0</v>
      </c>
      <c r="O26" s="46">
        <v>2</v>
      </c>
      <c r="P26" s="46">
        <v>0</v>
      </c>
      <c r="Q26" s="46">
        <v>0</v>
      </c>
      <c r="R26" s="46">
        <v>2</v>
      </c>
      <c r="S26" s="46">
        <v>0</v>
      </c>
      <c r="T26" s="46">
        <v>0</v>
      </c>
      <c r="U26" s="46">
        <v>0</v>
      </c>
      <c r="V26" s="46">
        <v>0</v>
      </c>
      <c r="W26" s="45">
        <v>3.3864930555555554E-2</v>
      </c>
      <c r="X26" s="45">
        <f t="shared" si="3"/>
        <v>2.6149305555555544E-3</v>
      </c>
      <c r="Y26" s="46">
        <f t="shared" si="4"/>
        <v>108</v>
      </c>
      <c r="Z26" s="47">
        <f t="shared" si="5"/>
        <v>3.8649305555555546E-3</v>
      </c>
      <c r="AA26" s="46">
        <v>12</v>
      </c>
    </row>
    <row r="27" spans="1:27" ht="12.95" customHeight="1">
      <c r="A27" s="44" t="s">
        <v>37</v>
      </c>
      <c r="B27" s="11" t="s">
        <v>39</v>
      </c>
      <c r="C27" s="11">
        <v>12</v>
      </c>
      <c r="D27" s="45">
        <v>3.1944444444444497E-2</v>
      </c>
      <c r="E27" s="46">
        <v>0</v>
      </c>
      <c r="F27" s="46">
        <v>2</v>
      </c>
      <c r="G27" s="46">
        <v>50</v>
      </c>
      <c r="H27" s="46">
        <v>0</v>
      </c>
      <c r="I27" s="46">
        <v>0</v>
      </c>
      <c r="J27" s="46">
        <v>50</v>
      </c>
      <c r="K27" s="46">
        <v>50</v>
      </c>
      <c r="L27" s="46" t="s">
        <v>118</v>
      </c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5" t="s">
        <v>119</v>
      </c>
      <c r="X27" s="45" t="s">
        <v>119</v>
      </c>
      <c r="Y27" s="46">
        <f t="shared" si="4"/>
        <v>152</v>
      </c>
      <c r="Z27" s="47" t="s">
        <v>119</v>
      </c>
      <c r="AA27" s="46"/>
    </row>
    <row r="28" spans="1:27" ht="12.95" customHeight="1">
      <c r="A28" s="92" t="s">
        <v>55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</row>
    <row r="29" spans="1:27" ht="12.95" customHeight="1">
      <c r="A29" s="44" t="s">
        <v>57</v>
      </c>
      <c r="B29" s="11" t="s">
        <v>49</v>
      </c>
      <c r="C29" s="11">
        <v>47</v>
      </c>
      <c r="D29" s="45">
        <v>5.2083333333333301E-2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2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5">
        <v>5.3173032407407415E-2</v>
      </c>
      <c r="X29" s="45">
        <f t="shared" ref="X29:X45" si="6">W29-D29</f>
        <v>1.0896990740741144E-3</v>
      </c>
      <c r="Y29" s="46">
        <f t="shared" ref="Y29:Y47" si="7">SUM(E29,F29,G29,H29,I29,J29,K29,L29,M29,N29,O29,P29,Q29,R29,S29,T29,U29,V29)</f>
        <v>2</v>
      </c>
      <c r="Z29" s="47">
        <f t="shared" ref="Z29:Z45" si="8">X29+TIME(0,0,Y29)</f>
        <v>1.1128472222222627E-3</v>
      </c>
      <c r="AA29" s="46">
        <v>1</v>
      </c>
    </row>
    <row r="30" spans="1:27" ht="12.95" customHeight="1">
      <c r="A30" s="44" t="s">
        <v>57</v>
      </c>
      <c r="B30" s="11" t="s">
        <v>43</v>
      </c>
      <c r="C30" s="11">
        <v>45</v>
      </c>
      <c r="D30" s="45">
        <v>5.06944444444445E-2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2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5">
        <v>5.1820023148148153E-2</v>
      </c>
      <c r="X30" s="45">
        <f t="shared" si="6"/>
        <v>1.125578703703653E-3</v>
      </c>
      <c r="Y30" s="46">
        <f t="shared" si="7"/>
        <v>2</v>
      </c>
      <c r="Z30" s="47">
        <f t="shared" si="8"/>
        <v>1.1487268518518012E-3</v>
      </c>
      <c r="AA30" s="46">
        <v>2</v>
      </c>
    </row>
    <row r="31" spans="1:27" ht="12.95" customHeight="1">
      <c r="A31" s="55" t="s">
        <v>57</v>
      </c>
      <c r="B31" s="11" t="s">
        <v>48</v>
      </c>
      <c r="C31" s="11">
        <v>46</v>
      </c>
      <c r="D31" s="45">
        <v>5.1388888888888901E-2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2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2</v>
      </c>
      <c r="V31" s="46">
        <v>0</v>
      </c>
      <c r="W31" s="45">
        <v>5.2574652777777779E-2</v>
      </c>
      <c r="X31" s="45">
        <f t="shared" si="6"/>
        <v>1.1857638888888786E-3</v>
      </c>
      <c r="Y31" s="46">
        <f t="shared" si="7"/>
        <v>4</v>
      </c>
      <c r="Z31" s="47">
        <f t="shared" si="8"/>
        <v>1.2320601851851748E-3</v>
      </c>
      <c r="AA31" s="46">
        <v>3</v>
      </c>
    </row>
    <row r="32" spans="1:27" ht="12.95" customHeight="1">
      <c r="A32" s="44" t="s">
        <v>57</v>
      </c>
      <c r="B32" s="49" t="s">
        <v>73</v>
      </c>
      <c r="C32" s="49">
        <v>40</v>
      </c>
      <c r="D32" s="45">
        <v>4.93055555555557E-2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5">
        <v>5.0603009259259257E-2</v>
      </c>
      <c r="X32" s="45">
        <f t="shared" si="6"/>
        <v>1.2974537037035577E-3</v>
      </c>
      <c r="Y32" s="46">
        <f t="shared" si="7"/>
        <v>0</v>
      </c>
      <c r="Z32" s="47">
        <f t="shared" si="8"/>
        <v>1.2974537037035577E-3</v>
      </c>
      <c r="AA32" s="46">
        <v>4</v>
      </c>
    </row>
    <row r="33" spans="1:27" ht="12.95" customHeight="1">
      <c r="A33" s="44" t="s">
        <v>57</v>
      </c>
      <c r="B33" s="49" t="s">
        <v>70</v>
      </c>
      <c r="C33" s="11">
        <v>37</v>
      </c>
      <c r="D33" s="45">
        <v>4.7222222222222221E-2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5">
        <v>4.8646759259259265E-2</v>
      </c>
      <c r="X33" s="45">
        <f t="shared" si="6"/>
        <v>1.4245370370370436E-3</v>
      </c>
      <c r="Y33" s="46">
        <f t="shared" si="7"/>
        <v>0</v>
      </c>
      <c r="Z33" s="47">
        <f t="shared" si="8"/>
        <v>1.4245370370370436E-3</v>
      </c>
      <c r="AA33" s="46">
        <v>5</v>
      </c>
    </row>
    <row r="34" spans="1:27" ht="12.95" customHeight="1">
      <c r="A34" s="55" t="s">
        <v>57</v>
      </c>
      <c r="B34" s="49" t="s">
        <v>71</v>
      </c>
      <c r="C34" s="49">
        <v>38</v>
      </c>
      <c r="D34" s="45">
        <v>4.7916666666666698E-2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5">
        <v>4.9378935185185185E-2</v>
      </c>
      <c r="X34" s="45">
        <f t="shared" si="6"/>
        <v>1.4622685185184878E-3</v>
      </c>
      <c r="Y34" s="46">
        <f t="shared" si="7"/>
        <v>0</v>
      </c>
      <c r="Z34" s="47">
        <f t="shared" si="8"/>
        <v>1.4622685185184878E-3</v>
      </c>
      <c r="AA34" s="46">
        <v>6</v>
      </c>
    </row>
    <row r="35" spans="1:27" ht="12.95" customHeight="1">
      <c r="A35" s="44" t="s">
        <v>57</v>
      </c>
      <c r="B35" s="11" t="s">
        <v>51</v>
      </c>
      <c r="C35" s="11">
        <v>41</v>
      </c>
      <c r="D35" s="45">
        <v>5.00000000000001E-2</v>
      </c>
      <c r="E35" s="46">
        <v>0</v>
      </c>
      <c r="F35" s="46">
        <v>0</v>
      </c>
      <c r="G35" s="46">
        <v>0</v>
      </c>
      <c r="H35" s="46">
        <v>2</v>
      </c>
      <c r="I35" s="46">
        <v>0</v>
      </c>
      <c r="J35" s="46">
        <v>0</v>
      </c>
      <c r="K35" s="46">
        <v>0</v>
      </c>
      <c r="L35" s="46">
        <v>2</v>
      </c>
      <c r="M35" s="46">
        <v>2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2</v>
      </c>
      <c r="U35" s="46">
        <v>0</v>
      </c>
      <c r="V35" s="46">
        <v>0</v>
      </c>
      <c r="W35" s="45">
        <v>5.1376736111111106E-2</v>
      </c>
      <c r="X35" s="45">
        <f t="shared" si="6"/>
        <v>1.3767361111110057E-3</v>
      </c>
      <c r="Y35" s="46">
        <f t="shared" si="7"/>
        <v>8</v>
      </c>
      <c r="Z35" s="47">
        <f t="shared" si="8"/>
        <v>1.4693287037035984E-3</v>
      </c>
      <c r="AA35" s="46">
        <v>7</v>
      </c>
    </row>
    <row r="36" spans="1:27" ht="12.95" customHeight="1">
      <c r="A36" s="44" t="s">
        <v>57</v>
      </c>
      <c r="B36" s="11" t="s">
        <v>72</v>
      </c>
      <c r="C36" s="11">
        <v>39</v>
      </c>
      <c r="D36" s="45">
        <v>4.8611111111111202E-2</v>
      </c>
      <c r="E36" s="46">
        <v>2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2</v>
      </c>
      <c r="N36" s="46">
        <v>0</v>
      </c>
      <c r="O36" s="46">
        <v>2</v>
      </c>
      <c r="P36" s="46">
        <v>2</v>
      </c>
      <c r="Q36" s="46">
        <v>0</v>
      </c>
      <c r="R36" s="46">
        <v>0</v>
      </c>
      <c r="S36" s="46">
        <v>0</v>
      </c>
      <c r="T36" s="46">
        <v>2</v>
      </c>
      <c r="U36" s="46">
        <v>0</v>
      </c>
      <c r="V36" s="46">
        <v>0</v>
      </c>
      <c r="W36" s="45">
        <v>5.0091319444444449E-2</v>
      </c>
      <c r="X36" s="45">
        <f t="shared" si="6"/>
        <v>1.4802083333332466E-3</v>
      </c>
      <c r="Y36" s="46">
        <f t="shared" si="7"/>
        <v>10</v>
      </c>
      <c r="Z36" s="47">
        <f t="shared" si="8"/>
        <v>1.5959490740739873E-3</v>
      </c>
      <c r="AA36" s="46">
        <v>8</v>
      </c>
    </row>
    <row r="37" spans="1:27" ht="12.95" customHeight="1">
      <c r="A37" s="44" t="s">
        <v>57</v>
      </c>
      <c r="B37" s="11" t="s">
        <v>64</v>
      </c>
      <c r="C37" s="11">
        <v>33</v>
      </c>
      <c r="D37" s="45">
        <v>4.5138888888888902E-2</v>
      </c>
      <c r="E37" s="46">
        <v>0</v>
      </c>
      <c r="F37" s="46">
        <v>0</v>
      </c>
      <c r="G37" s="46">
        <v>0</v>
      </c>
      <c r="H37" s="46">
        <v>2</v>
      </c>
      <c r="I37" s="46">
        <v>0</v>
      </c>
      <c r="J37" s="46">
        <v>0</v>
      </c>
      <c r="K37" s="46">
        <v>0</v>
      </c>
      <c r="L37" s="46">
        <v>0</v>
      </c>
      <c r="M37" s="46">
        <v>2</v>
      </c>
      <c r="N37" s="46">
        <v>2</v>
      </c>
      <c r="O37" s="46">
        <v>0</v>
      </c>
      <c r="P37" s="46">
        <v>0</v>
      </c>
      <c r="Q37" s="46">
        <v>0</v>
      </c>
      <c r="R37" s="46">
        <v>2</v>
      </c>
      <c r="S37" s="46">
        <v>0</v>
      </c>
      <c r="T37" s="46">
        <v>0</v>
      </c>
      <c r="U37" s="46">
        <v>0</v>
      </c>
      <c r="V37" s="46">
        <v>0</v>
      </c>
      <c r="W37" s="45">
        <v>4.6778009259259262E-2</v>
      </c>
      <c r="X37" s="45">
        <f t="shared" si="6"/>
        <v>1.6391203703703602E-3</v>
      </c>
      <c r="Y37" s="46">
        <f t="shared" si="7"/>
        <v>8</v>
      </c>
      <c r="Z37" s="47">
        <f t="shared" si="8"/>
        <v>1.7317129629629529E-3</v>
      </c>
      <c r="AA37" s="46">
        <v>9</v>
      </c>
    </row>
    <row r="38" spans="1:27" ht="12.95" customHeight="1">
      <c r="A38" s="44" t="s">
        <v>57</v>
      </c>
      <c r="B38" s="11" t="s">
        <v>69</v>
      </c>
      <c r="C38" s="49">
        <v>36</v>
      </c>
      <c r="D38" s="45">
        <v>4.6527777777777779E-2</v>
      </c>
      <c r="E38" s="46">
        <v>0</v>
      </c>
      <c r="F38" s="46">
        <v>2</v>
      </c>
      <c r="G38" s="46">
        <v>0</v>
      </c>
      <c r="H38" s="46">
        <v>50</v>
      </c>
      <c r="I38" s="46">
        <v>0</v>
      </c>
      <c r="J38" s="46">
        <v>0</v>
      </c>
      <c r="K38" s="46">
        <v>2</v>
      </c>
      <c r="L38" s="46">
        <v>0</v>
      </c>
      <c r="M38" s="46">
        <v>2</v>
      </c>
      <c r="N38" s="46">
        <v>0</v>
      </c>
      <c r="O38" s="46">
        <v>2</v>
      </c>
      <c r="P38" s="46">
        <v>0</v>
      </c>
      <c r="Q38" s="46">
        <v>0</v>
      </c>
      <c r="R38" s="46">
        <v>0</v>
      </c>
      <c r="S38" s="46">
        <v>0</v>
      </c>
      <c r="T38" s="46">
        <v>2</v>
      </c>
      <c r="U38" s="46">
        <v>0</v>
      </c>
      <c r="V38" s="46">
        <v>0</v>
      </c>
      <c r="W38" s="45">
        <v>4.8444791666666674E-2</v>
      </c>
      <c r="X38" s="45">
        <f t="shared" si="6"/>
        <v>1.9170138888888952E-3</v>
      </c>
      <c r="Y38" s="46">
        <f t="shared" si="7"/>
        <v>60</v>
      </c>
      <c r="Z38" s="47">
        <f t="shared" si="8"/>
        <v>2.6114583333333398E-3</v>
      </c>
      <c r="AA38" s="46">
        <v>10</v>
      </c>
    </row>
    <row r="39" spans="1:27" ht="12.95" customHeight="1">
      <c r="A39" s="55" t="s">
        <v>57</v>
      </c>
      <c r="B39" s="11" t="s">
        <v>58</v>
      </c>
      <c r="C39" s="11">
        <v>26</v>
      </c>
      <c r="D39" s="45">
        <v>4.0972222222222222E-2</v>
      </c>
      <c r="E39" s="46">
        <v>0</v>
      </c>
      <c r="F39" s="46">
        <v>2</v>
      </c>
      <c r="G39" s="46">
        <v>2</v>
      </c>
      <c r="H39" s="46">
        <v>2</v>
      </c>
      <c r="I39" s="46">
        <v>0</v>
      </c>
      <c r="J39" s="46">
        <v>0</v>
      </c>
      <c r="K39" s="46">
        <v>0</v>
      </c>
      <c r="L39" s="46">
        <v>2</v>
      </c>
      <c r="M39" s="46">
        <v>2</v>
      </c>
      <c r="N39" s="46">
        <v>0</v>
      </c>
      <c r="O39" s="46">
        <v>2</v>
      </c>
      <c r="P39" s="46">
        <v>2</v>
      </c>
      <c r="Q39" s="46">
        <v>0</v>
      </c>
      <c r="R39" s="46">
        <v>0</v>
      </c>
      <c r="S39" s="46">
        <v>0</v>
      </c>
      <c r="T39" s="46">
        <v>2</v>
      </c>
      <c r="U39" s="46">
        <v>0</v>
      </c>
      <c r="V39" s="46">
        <v>0</v>
      </c>
      <c r="W39" s="45">
        <v>4.3617592592592597E-2</v>
      </c>
      <c r="X39" s="45">
        <f t="shared" si="6"/>
        <v>2.6453703703703743E-3</v>
      </c>
      <c r="Y39" s="46">
        <f t="shared" si="7"/>
        <v>16</v>
      </c>
      <c r="Z39" s="47">
        <f t="shared" si="8"/>
        <v>2.8305555555555597E-3</v>
      </c>
      <c r="AA39" s="46">
        <v>11</v>
      </c>
    </row>
    <row r="40" spans="1:27" ht="12.95" customHeight="1">
      <c r="A40" s="44" t="s">
        <v>57</v>
      </c>
      <c r="B40" s="49" t="s">
        <v>63</v>
      </c>
      <c r="C40" s="49">
        <v>32</v>
      </c>
      <c r="D40" s="45">
        <v>4.4444444444444398E-2</v>
      </c>
      <c r="E40" s="46">
        <v>50</v>
      </c>
      <c r="F40" s="46">
        <v>2</v>
      </c>
      <c r="G40" s="46">
        <v>50</v>
      </c>
      <c r="H40" s="46">
        <v>0</v>
      </c>
      <c r="I40" s="46">
        <v>0</v>
      </c>
      <c r="J40" s="46">
        <v>0</v>
      </c>
      <c r="K40" s="46">
        <v>2</v>
      </c>
      <c r="L40" s="46">
        <v>0</v>
      </c>
      <c r="M40" s="46">
        <v>0</v>
      </c>
      <c r="N40" s="46">
        <v>2</v>
      </c>
      <c r="O40" s="46">
        <v>2</v>
      </c>
      <c r="P40" s="46">
        <v>2</v>
      </c>
      <c r="Q40" s="46">
        <v>0</v>
      </c>
      <c r="R40" s="46">
        <v>0</v>
      </c>
      <c r="S40" s="46">
        <v>0</v>
      </c>
      <c r="T40" s="46">
        <v>2</v>
      </c>
      <c r="U40" s="46">
        <v>0</v>
      </c>
      <c r="V40" s="46">
        <v>0</v>
      </c>
      <c r="W40" s="45">
        <v>4.6532523148148153E-2</v>
      </c>
      <c r="X40" s="45">
        <f t="shared" si="6"/>
        <v>2.0880787037037551E-3</v>
      </c>
      <c r="Y40" s="46">
        <f t="shared" si="7"/>
        <v>112</v>
      </c>
      <c r="Z40" s="47">
        <f t="shared" si="8"/>
        <v>3.3843750000000514E-3</v>
      </c>
      <c r="AA40" s="46">
        <v>12</v>
      </c>
    </row>
    <row r="41" spans="1:27" ht="12.95" customHeight="1">
      <c r="A41" s="44" t="s">
        <v>57</v>
      </c>
      <c r="B41" s="49" t="s">
        <v>38</v>
      </c>
      <c r="C41" s="49">
        <v>30</v>
      </c>
      <c r="D41" s="45">
        <v>4.3055555555555597E-2</v>
      </c>
      <c r="E41" s="46">
        <v>0</v>
      </c>
      <c r="F41" s="46">
        <v>50</v>
      </c>
      <c r="G41" s="46">
        <v>0</v>
      </c>
      <c r="H41" s="46">
        <v>50</v>
      </c>
      <c r="I41" s="46">
        <v>0</v>
      </c>
      <c r="J41" s="46">
        <v>0</v>
      </c>
      <c r="K41" s="46">
        <v>0</v>
      </c>
      <c r="L41" s="46">
        <v>2</v>
      </c>
      <c r="M41" s="46">
        <v>0</v>
      </c>
      <c r="N41" s="46">
        <v>0</v>
      </c>
      <c r="O41" s="46">
        <v>50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2</v>
      </c>
      <c r="V41" s="46">
        <v>0</v>
      </c>
      <c r="W41" s="45">
        <v>4.5244791666666666E-2</v>
      </c>
      <c r="X41" s="45">
        <f t="shared" si="6"/>
        <v>2.1892361111110689E-3</v>
      </c>
      <c r="Y41" s="46">
        <f t="shared" si="7"/>
        <v>154</v>
      </c>
      <c r="Z41" s="47">
        <f t="shared" si="8"/>
        <v>3.9716435185184768E-3</v>
      </c>
      <c r="AA41" s="46">
        <v>13</v>
      </c>
    </row>
    <row r="42" spans="1:27" ht="12.95" customHeight="1">
      <c r="A42" s="44" t="s">
        <v>57</v>
      </c>
      <c r="B42" s="11" t="s">
        <v>66</v>
      </c>
      <c r="C42" s="49">
        <v>34</v>
      </c>
      <c r="D42" s="45">
        <v>4.5833333333333302E-2</v>
      </c>
      <c r="E42" s="46">
        <v>0</v>
      </c>
      <c r="F42" s="46">
        <v>2</v>
      </c>
      <c r="G42" s="46">
        <v>50</v>
      </c>
      <c r="H42" s="46">
        <v>50</v>
      </c>
      <c r="I42" s="46">
        <v>50</v>
      </c>
      <c r="J42" s="46">
        <v>0</v>
      </c>
      <c r="K42" s="46">
        <v>0</v>
      </c>
      <c r="L42" s="46">
        <v>0</v>
      </c>
      <c r="M42" s="46">
        <v>2</v>
      </c>
      <c r="N42" s="46">
        <v>0</v>
      </c>
      <c r="O42" s="46">
        <v>2</v>
      </c>
      <c r="P42" s="46">
        <v>2</v>
      </c>
      <c r="Q42" s="46">
        <v>0</v>
      </c>
      <c r="R42" s="46">
        <v>2</v>
      </c>
      <c r="S42" s="46">
        <v>0</v>
      </c>
      <c r="T42" s="46">
        <v>0</v>
      </c>
      <c r="U42" s="46">
        <v>0</v>
      </c>
      <c r="V42" s="46">
        <v>0</v>
      </c>
      <c r="W42" s="45">
        <v>4.7973263888888888E-2</v>
      </c>
      <c r="X42" s="45">
        <f t="shared" si="6"/>
        <v>2.1399305555555859E-3</v>
      </c>
      <c r="Y42" s="46">
        <f t="shared" si="7"/>
        <v>160</v>
      </c>
      <c r="Z42" s="47">
        <f t="shared" si="8"/>
        <v>3.9917824074074378E-3</v>
      </c>
      <c r="AA42" s="46">
        <v>14</v>
      </c>
    </row>
    <row r="43" spans="1:27" ht="12.95" customHeight="1">
      <c r="A43" s="44" t="s">
        <v>57</v>
      </c>
      <c r="B43" s="11" t="s">
        <v>61</v>
      </c>
      <c r="C43" s="11">
        <v>29</v>
      </c>
      <c r="D43" s="45">
        <v>4.2361111111111099E-2</v>
      </c>
      <c r="E43" s="46">
        <v>0</v>
      </c>
      <c r="F43" s="46">
        <v>50</v>
      </c>
      <c r="G43" s="46">
        <v>0</v>
      </c>
      <c r="H43" s="46">
        <v>2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2</v>
      </c>
      <c r="O43" s="46">
        <v>0</v>
      </c>
      <c r="P43" s="46">
        <v>0</v>
      </c>
      <c r="Q43" s="46">
        <v>0</v>
      </c>
      <c r="R43" s="46">
        <v>2</v>
      </c>
      <c r="S43" s="46">
        <v>0</v>
      </c>
      <c r="T43" s="46">
        <v>0</v>
      </c>
      <c r="U43" s="46">
        <v>0</v>
      </c>
      <c r="V43" s="46">
        <v>0</v>
      </c>
      <c r="W43" s="45">
        <v>4.5710648148148146E-2</v>
      </c>
      <c r="X43" s="45">
        <f t="shared" si="6"/>
        <v>3.3495370370370467E-3</v>
      </c>
      <c r="Y43" s="46">
        <f t="shared" si="7"/>
        <v>56</v>
      </c>
      <c r="Z43" s="47">
        <f t="shared" si="8"/>
        <v>3.9976851851851944E-3</v>
      </c>
      <c r="AA43" s="46">
        <v>15</v>
      </c>
    </row>
    <row r="44" spans="1:27" ht="12.95" customHeight="1">
      <c r="A44" s="44" t="s">
        <v>57</v>
      </c>
      <c r="B44" s="11" t="s">
        <v>62</v>
      </c>
      <c r="C44" s="11">
        <v>31</v>
      </c>
      <c r="D44" s="45">
        <v>4.3749999999999997E-2</v>
      </c>
      <c r="E44" s="46">
        <v>2</v>
      </c>
      <c r="F44" s="46">
        <v>50</v>
      </c>
      <c r="G44" s="46">
        <v>2</v>
      </c>
      <c r="H44" s="46">
        <v>0</v>
      </c>
      <c r="I44" s="46">
        <v>50</v>
      </c>
      <c r="J44" s="46">
        <v>50</v>
      </c>
      <c r="K44" s="46">
        <v>0</v>
      </c>
      <c r="L44" s="46">
        <v>2</v>
      </c>
      <c r="M44" s="46">
        <v>2</v>
      </c>
      <c r="N44" s="46">
        <v>0</v>
      </c>
      <c r="O44" s="46">
        <v>0</v>
      </c>
      <c r="P44" s="46">
        <v>2</v>
      </c>
      <c r="Q44" s="46">
        <v>0</v>
      </c>
      <c r="R44" s="46">
        <v>2</v>
      </c>
      <c r="S44" s="46">
        <v>2</v>
      </c>
      <c r="T44" s="46">
        <v>2</v>
      </c>
      <c r="U44" s="46">
        <v>2</v>
      </c>
      <c r="V44" s="46">
        <v>2</v>
      </c>
      <c r="W44" s="45">
        <v>4.5827083333333331E-2</v>
      </c>
      <c r="X44" s="45">
        <f t="shared" si="6"/>
        <v>2.0770833333333336E-3</v>
      </c>
      <c r="Y44" s="46">
        <f t="shared" si="7"/>
        <v>170</v>
      </c>
      <c r="Z44" s="47">
        <f t="shared" si="8"/>
        <v>4.0446759259259264E-3</v>
      </c>
      <c r="AA44" s="46">
        <v>16</v>
      </c>
    </row>
    <row r="45" spans="1:27" ht="12.95" customHeight="1">
      <c r="A45" s="44" t="s">
        <v>57</v>
      </c>
      <c r="B45" s="49" t="s">
        <v>59</v>
      </c>
      <c r="C45" s="49">
        <v>28</v>
      </c>
      <c r="D45" s="45">
        <v>4.1666666666666664E-2</v>
      </c>
      <c r="E45" s="46">
        <v>50</v>
      </c>
      <c r="F45" s="46">
        <v>50</v>
      </c>
      <c r="G45" s="46">
        <v>50</v>
      </c>
      <c r="H45" s="46">
        <v>50</v>
      </c>
      <c r="I45" s="46">
        <v>50</v>
      </c>
      <c r="J45" s="46">
        <v>50</v>
      </c>
      <c r="K45" s="46">
        <v>50</v>
      </c>
      <c r="L45" s="46">
        <v>2</v>
      </c>
      <c r="M45" s="46">
        <v>2</v>
      </c>
      <c r="N45" s="46">
        <v>50</v>
      </c>
      <c r="O45" s="46">
        <v>50</v>
      </c>
      <c r="P45" s="46">
        <v>50</v>
      </c>
      <c r="Q45" s="46">
        <v>2</v>
      </c>
      <c r="R45" s="46">
        <v>0</v>
      </c>
      <c r="S45" s="46">
        <v>50</v>
      </c>
      <c r="T45" s="46">
        <v>2</v>
      </c>
      <c r="U45" s="46">
        <v>2</v>
      </c>
      <c r="V45" s="46">
        <v>0</v>
      </c>
      <c r="W45" s="45">
        <v>4.4144560185185179E-2</v>
      </c>
      <c r="X45" s="45">
        <f t="shared" si="6"/>
        <v>2.4778935185185147E-3</v>
      </c>
      <c r="Y45" s="46">
        <f t="shared" si="7"/>
        <v>560</v>
      </c>
      <c r="Z45" s="47">
        <f t="shared" si="8"/>
        <v>8.9593749999999951E-3</v>
      </c>
      <c r="AA45" s="46">
        <v>17</v>
      </c>
    </row>
    <row r="46" spans="1:27" ht="12.95" customHeight="1">
      <c r="A46" s="55" t="s">
        <v>57</v>
      </c>
      <c r="B46" s="11" t="s">
        <v>56</v>
      </c>
      <c r="C46" s="11">
        <v>25</v>
      </c>
      <c r="D46" s="45" t="s">
        <v>120</v>
      </c>
      <c r="E46" s="56"/>
      <c r="F46" s="56"/>
      <c r="G46" s="5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5" t="s">
        <v>120</v>
      </c>
      <c r="X46" s="45" t="s">
        <v>120</v>
      </c>
      <c r="Y46" s="46">
        <f t="shared" si="7"/>
        <v>0</v>
      </c>
      <c r="Z46" s="57">
        <v>999</v>
      </c>
      <c r="AA46" s="46"/>
    </row>
    <row r="47" spans="1:27" ht="12.95" customHeight="1">
      <c r="A47" s="44" t="s">
        <v>57</v>
      </c>
      <c r="B47" s="11" t="s">
        <v>67</v>
      </c>
      <c r="C47" s="11">
        <v>35</v>
      </c>
      <c r="D47" s="45" t="s">
        <v>120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5" t="s">
        <v>120</v>
      </c>
      <c r="X47" s="45" t="s">
        <v>120</v>
      </c>
      <c r="Y47" s="46">
        <f t="shared" si="7"/>
        <v>0</v>
      </c>
      <c r="Z47" s="57">
        <v>999</v>
      </c>
      <c r="AA47" s="46"/>
    </row>
    <row r="48" spans="1:27" ht="12.95" customHeight="1">
      <c r="A48" s="94" t="s">
        <v>74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6"/>
      <c r="AA48" s="58"/>
    </row>
    <row r="49" spans="1:27" ht="12.95" customHeight="1">
      <c r="A49" s="44" t="s">
        <v>75</v>
      </c>
      <c r="B49" s="11" t="s">
        <v>30</v>
      </c>
      <c r="C49" s="11">
        <v>49</v>
      </c>
      <c r="D49" s="45">
        <v>5.4166666666666669E-2</v>
      </c>
      <c r="E49" s="46">
        <v>0</v>
      </c>
      <c r="F49" s="46">
        <v>2</v>
      </c>
      <c r="G49" s="46">
        <v>0</v>
      </c>
      <c r="H49" s="46">
        <v>2</v>
      </c>
      <c r="I49" s="46">
        <v>2</v>
      </c>
      <c r="J49" s="46">
        <v>0</v>
      </c>
      <c r="K49" s="46">
        <v>0</v>
      </c>
      <c r="L49" s="46">
        <v>2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2</v>
      </c>
      <c r="S49" s="46">
        <v>0</v>
      </c>
      <c r="T49" s="46">
        <v>0</v>
      </c>
      <c r="U49" s="46">
        <v>0</v>
      </c>
      <c r="V49" s="46">
        <v>0</v>
      </c>
      <c r="W49" s="45">
        <v>5.5753819444444443E-2</v>
      </c>
      <c r="X49" s="45">
        <f>W49-D49</f>
        <v>1.5871527777777741E-3</v>
      </c>
      <c r="Y49" s="46">
        <f>SUM(E49,F49,G49,H49,I49,J49,K49,L49,M49,N49,O49,P49,Q49,R49,S49,T49,U49,V49)</f>
        <v>10</v>
      </c>
      <c r="Z49" s="47">
        <f>X49+TIME(0,0,Y49)</f>
        <v>1.7028935185185148E-3</v>
      </c>
      <c r="AA49" s="46">
        <v>1</v>
      </c>
    </row>
    <row r="50" spans="1:27" ht="12.95" customHeight="1">
      <c r="A50" s="44" t="s">
        <v>75</v>
      </c>
      <c r="B50" s="11" t="s">
        <v>26</v>
      </c>
      <c r="C50" s="11">
        <v>50</v>
      </c>
      <c r="D50" s="45">
        <v>5.486111111111111E-2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5">
        <v>5.672442129629629E-2</v>
      </c>
      <c r="X50" s="45">
        <f>W50-D50</f>
        <v>1.8633101851851797E-3</v>
      </c>
      <c r="Y50" s="46">
        <f>SUM(E50,F50,G50,H50,I50,J50,K50,L50,M50,N50,O50,P50,Q50,R50,S50,T50,U50,V50)</f>
        <v>0</v>
      </c>
      <c r="Z50" s="47">
        <f>X50+TIME(0,0,Y50)</f>
        <v>1.8633101851851797E-3</v>
      </c>
      <c r="AA50" s="46">
        <v>2</v>
      </c>
    </row>
    <row r="51" spans="1:27" ht="12.95" customHeight="1">
      <c r="A51" s="44" t="s">
        <v>75</v>
      </c>
      <c r="B51" s="11" t="s">
        <v>28</v>
      </c>
      <c r="C51" s="11">
        <v>51</v>
      </c>
      <c r="D51" s="45">
        <v>5.5555555555555497E-2</v>
      </c>
      <c r="E51" s="46">
        <v>0</v>
      </c>
      <c r="F51" s="46">
        <v>0</v>
      </c>
      <c r="G51" s="46">
        <v>0</v>
      </c>
      <c r="H51" s="46">
        <v>0</v>
      </c>
      <c r="I51" s="46">
        <v>2</v>
      </c>
      <c r="J51" s="46">
        <v>0</v>
      </c>
      <c r="K51" s="46">
        <v>0</v>
      </c>
      <c r="L51" s="46">
        <v>2</v>
      </c>
      <c r="M51" s="46">
        <v>2</v>
      </c>
      <c r="N51" s="46">
        <v>2</v>
      </c>
      <c r="O51" s="46">
        <v>2</v>
      </c>
      <c r="P51" s="46">
        <v>0</v>
      </c>
      <c r="Q51" s="46">
        <v>0</v>
      </c>
      <c r="R51" s="46">
        <v>0</v>
      </c>
      <c r="S51" s="46">
        <v>0</v>
      </c>
      <c r="T51" s="46">
        <v>2</v>
      </c>
      <c r="U51" s="46">
        <v>0</v>
      </c>
      <c r="V51" s="46">
        <v>0</v>
      </c>
      <c r="W51" s="45">
        <v>5.7413194444444447E-2</v>
      </c>
      <c r="X51" s="45">
        <f>W51-D51</f>
        <v>1.8576388888889503E-3</v>
      </c>
      <c r="Y51" s="46">
        <f>SUM(E51,F51,G51,H51,I51,J51,K51,L51,M51,N51,O51,P51,Q51,R51,S51,T51,U51,V51)</f>
        <v>12</v>
      </c>
      <c r="Z51" s="47">
        <f>X51+TIME(0,0,Y51)</f>
        <v>1.9965277777778392E-3</v>
      </c>
      <c r="AA51" s="46">
        <v>3</v>
      </c>
    </row>
    <row r="52" spans="1:27" ht="12.95" customHeight="1">
      <c r="A52" s="44" t="s">
        <v>75</v>
      </c>
      <c r="B52" s="11" t="s">
        <v>29</v>
      </c>
      <c r="C52" s="11">
        <v>48</v>
      </c>
      <c r="D52" s="45">
        <v>5.347222222222222E-2</v>
      </c>
      <c r="E52" s="46">
        <v>0</v>
      </c>
      <c r="F52" s="46">
        <v>0</v>
      </c>
      <c r="G52" s="46">
        <v>0</v>
      </c>
      <c r="H52" s="46">
        <v>0</v>
      </c>
      <c r="I52" s="46">
        <v>2</v>
      </c>
      <c r="J52" s="46">
        <v>0</v>
      </c>
      <c r="K52" s="46">
        <v>0</v>
      </c>
      <c r="L52" s="46">
        <v>2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2</v>
      </c>
      <c r="W52" s="45">
        <v>5.5474537037037037E-2</v>
      </c>
      <c r="X52" s="45">
        <f>W52-D52</f>
        <v>2.0023148148148179E-3</v>
      </c>
      <c r="Y52" s="46">
        <f>SUM(E52,F52,G52,H52,I52,J52,K52,L52,M52,N52,O52,P52,Q52,R52,S52,T52,U52,V52)</f>
        <v>6</v>
      </c>
      <c r="Z52" s="47">
        <f>X52+TIME(0,0,Y52)</f>
        <v>2.0717592592592623E-3</v>
      </c>
      <c r="AA52" s="46">
        <v>4</v>
      </c>
    </row>
    <row r="53" spans="1:27" ht="12.95" customHeight="1">
      <c r="A53" s="94" t="s">
        <v>76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6"/>
      <c r="AA53" s="58"/>
    </row>
    <row r="54" spans="1:27" ht="39.950000000000003" customHeight="1">
      <c r="A54" s="44" t="s">
        <v>34</v>
      </c>
      <c r="B54" s="49" t="s">
        <v>80</v>
      </c>
      <c r="C54" s="49">
        <v>53</v>
      </c>
      <c r="D54" s="45">
        <v>5.7638888888888885E-2</v>
      </c>
      <c r="E54" s="46">
        <v>0</v>
      </c>
      <c r="F54" s="46">
        <v>0</v>
      </c>
      <c r="G54" s="46">
        <v>0</v>
      </c>
      <c r="H54" s="46">
        <v>0</v>
      </c>
      <c r="I54" s="46">
        <v>2</v>
      </c>
      <c r="J54" s="46">
        <v>0</v>
      </c>
      <c r="K54" s="46">
        <v>0</v>
      </c>
      <c r="L54" s="46">
        <v>2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5">
        <v>5.9071759259259261E-2</v>
      </c>
      <c r="X54" s="45">
        <f t="shared" ref="X54:X59" si="9">W54-D54</f>
        <v>1.432870370370376E-3</v>
      </c>
      <c r="Y54" s="46">
        <f t="shared" ref="Y54:Y59" si="10">SUM(E54,F54,G54,H54,I54,J54,K54,L54,M54,N54,O54,P54,Q54,R54,S54,T54,U54,V54)</f>
        <v>4</v>
      </c>
      <c r="Z54" s="47">
        <f t="shared" ref="Z54:Z59" si="11">X54+TIME(0,0,Y54)</f>
        <v>1.4791666666666722E-3</v>
      </c>
      <c r="AA54" s="59">
        <v>1</v>
      </c>
    </row>
    <row r="55" spans="1:27" ht="39.950000000000003" customHeight="1">
      <c r="A55" s="44" t="s">
        <v>34</v>
      </c>
      <c r="B55" s="60" t="s">
        <v>88</v>
      </c>
      <c r="C55" s="49">
        <v>57</v>
      </c>
      <c r="D55" s="45">
        <v>5.9722222222222225E-2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2</v>
      </c>
      <c r="M55" s="46">
        <v>2</v>
      </c>
      <c r="N55" s="46">
        <v>2</v>
      </c>
      <c r="O55" s="46">
        <v>0</v>
      </c>
      <c r="P55" s="46">
        <v>0</v>
      </c>
      <c r="Q55" s="46">
        <v>0</v>
      </c>
      <c r="R55" s="46">
        <v>0</v>
      </c>
      <c r="S55" s="46">
        <v>2</v>
      </c>
      <c r="T55" s="46">
        <v>0</v>
      </c>
      <c r="U55" s="46">
        <v>0</v>
      </c>
      <c r="V55" s="46">
        <v>0</v>
      </c>
      <c r="W55" s="45">
        <v>6.1189814814814815E-2</v>
      </c>
      <c r="X55" s="45">
        <f t="shared" si="9"/>
        <v>1.4675925925925898E-3</v>
      </c>
      <c r="Y55" s="46">
        <f t="shared" si="10"/>
        <v>8</v>
      </c>
      <c r="Z55" s="47">
        <f t="shared" si="11"/>
        <v>1.5601851851851825E-3</v>
      </c>
      <c r="AA55" s="59">
        <v>2</v>
      </c>
    </row>
    <row r="56" spans="1:27" ht="39.950000000000003" customHeight="1">
      <c r="A56" s="55" t="s">
        <v>105</v>
      </c>
      <c r="B56" s="12" t="s">
        <v>31</v>
      </c>
      <c r="C56" s="55">
        <v>8</v>
      </c>
      <c r="D56" s="45">
        <v>2.9861111111111099E-2</v>
      </c>
      <c r="E56" s="46">
        <v>0</v>
      </c>
      <c r="F56" s="46">
        <v>2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2</v>
      </c>
      <c r="M56" s="46">
        <v>2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2</v>
      </c>
      <c r="U56" s="46">
        <v>0</v>
      </c>
      <c r="V56" s="46">
        <v>0</v>
      </c>
      <c r="W56" s="45">
        <v>3.1338078703703705E-2</v>
      </c>
      <c r="X56" s="45">
        <f t="shared" si="9"/>
        <v>1.4769675925926061E-3</v>
      </c>
      <c r="Y56" s="46">
        <f t="shared" si="10"/>
        <v>8</v>
      </c>
      <c r="Z56" s="47">
        <f t="shared" si="11"/>
        <v>1.5695601851851988E-3</v>
      </c>
      <c r="AA56" s="59">
        <v>3</v>
      </c>
    </row>
    <row r="57" spans="1:27" ht="39.950000000000003" customHeight="1">
      <c r="A57" s="44" t="s">
        <v>34</v>
      </c>
      <c r="B57" s="12" t="s">
        <v>83</v>
      </c>
      <c r="C57" s="11">
        <v>54</v>
      </c>
      <c r="D57" s="45">
        <v>5.83333333333333E-2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2</v>
      </c>
      <c r="M57" s="46">
        <v>0</v>
      </c>
      <c r="N57" s="46">
        <v>2</v>
      </c>
      <c r="O57" s="46">
        <v>2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5">
        <v>6.0121180555555563E-2</v>
      </c>
      <c r="X57" s="45">
        <f t="shared" si="9"/>
        <v>1.7878472222222636E-3</v>
      </c>
      <c r="Y57" s="46">
        <f t="shared" si="10"/>
        <v>6</v>
      </c>
      <c r="Z57" s="47">
        <f t="shared" si="11"/>
        <v>1.857291666666708E-3</v>
      </c>
      <c r="AA57" s="59">
        <v>4</v>
      </c>
    </row>
    <row r="58" spans="1:27" ht="39.950000000000003" customHeight="1">
      <c r="A58" s="44" t="s">
        <v>34</v>
      </c>
      <c r="B58" s="12" t="s">
        <v>77</v>
      </c>
      <c r="C58" s="11">
        <v>52</v>
      </c>
      <c r="D58" s="45">
        <v>5.6944444444444443E-2</v>
      </c>
      <c r="E58" s="46">
        <v>2</v>
      </c>
      <c r="F58" s="46">
        <v>2</v>
      </c>
      <c r="G58" s="46">
        <v>0</v>
      </c>
      <c r="H58" s="46">
        <v>50</v>
      </c>
      <c r="I58" s="46">
        <v>2</v>
      </c>
      <c r="J58" s="46">
        <v>2</v>
      </c>
      <c r="K58" s="46">
        <v>2</v>
      </c>
      <c r="L58" s="46">
        <v>50</v>
      </c>
      <c r="M58" s="46">
        <v>2</v>
      </c>
      <c r="N58" s="46">
        <v>2</v>
      </c>
      <c r="O58" s="46">
        <v>2</v>
      </c>
      <c r="P58" s="46">
        <v>0</v>
      </c>
      <c r="Q58" s="46">
        <v>2</v>
      </c>
      <c r="R58" s="46">
        <v>0</v>
      </c>
      <c r="S58" s="46">
        <v>2</v>
      </c>
      <c r="T58" s="46">
        <v>2</v>
      </c>
      <c r="U58" s="46">
        <v>2</v>
      </c>
      <c r="V58" s="46">
        <v>2</v>
      </c>
      <c r="W58" s="45">
        <v>5.9589583333333335E-2</v>
      </c>
      <c r="X58" s="45">
        <f t="shared" si="9"/>
        <v>2.6451388888888913E-3</v>
      </c>
      <c r="Y58" s="46">
        <f t="shared" si="10"/>
        <v>126</v>
      </c>
      <c r="Z58" s="47">
        <f t="shared" si="11"/>
        <v>4.1034722222222245E-3</v>
      </c>
      <c r="AA58" s="59">
        <v>5</v>
      </c>
    </row>
    <row r="59" spans="1:27" ht="39.950000000000003" customHeight="1">
      <c r="A59" s="44" t="s">
        <v>34</v>
      </c>
      <c r="B59" s="12" t="s">
        <v>85</v>
      </c>
      <c r="C59" s="49">
        <v>55</v>
      </c>
      <c r="D59" s="45">
        <v>5.9027777777777797E-2</v>
      </c>
      <c r="E59" s="46">
        <v>0</v>
      </c>
      <c r="F59" s="46">
        <v>0</v>
      </c>
      <c r="G59" s="46">
        <v>0</v>
      </c>
      <c r="H59" s="46">
        <v>50</v>
      </c>
      <c r="I59" s="46">
        <v>50</v>
      </c>
      <c r="J59" s="46">
        <v>2</v>
      </c>
      <c r="K59" s="46">
        <v>50</v>
      </c>
      <c r="L59" s="46">
        <v>2</v>
      </c>
      <c r="M59" s="46">
        <v>50</v>
      </c>
      <c r="N59" s="46">
        <v>2</v>
      </c>
      <c r="O59" s="46">
        <v>2</v>
      </c>
      <c r="P59" s="46">
        <v>2</v>
      </c>
      <c r="Q59" s="46">
        <v>0</v>
      </c>
      <c r="R59" s="46">
        <v>2</v>
      </c>
      <c r="S59" s="46">
        <v>2</v>
      </c>
      <c r="T59" s="46">
        <v>2</v>
      </c>
      <c r="U59" s="46">
        <v>0</v>
      </c>
      <c r="V59" s="46">
        <v>0</v>
      </c>
      <c r="W59" s="45">
        <v>6.145856481481482E-2</v>
      </c>
      <c r="X59" s="45">
        <f t="shared" si="9"/>
        <v>2.430787037037023E-3</v>
      </c>
      <c r="Y59" s="46">
        <f t="shared" si="10"/>
        <v>216</v>
      </c>
      <c r="Z59" s="47">
        <f t="shared" si="11"/>
        <v>4.9307870370370235E-3</v>
      </c>
      <c r="AA59" s="59">
        <v>6</v>
      </c>
    </row>
    <row r="60" spans="1:27">
      <c r="B60" t="s">
        <v>101</v>
      </c>
      <c r="E60" t="s">
        <v>123</v>
      </c>
    </row>
    <row r="61" spans="1:27">
      <c r="B61" t="s">
        <v>102</v>
      </c>
      <c r="E61" t="s">
        <v>103</v>
      </c>
    </row>
  </sheetData>
  <sortState ref="A49:AA52">
    <sortCondition ref="Z49:Z52"/>
  </sortState>
  <mergeCells count="6">
    <mergeCell ref="A53:Z53"/>
    <mergeCell ref="E4:V4"/>
    <mergeCell ref="A6:Z6"/>
    <mergeCell ref="A14:Z14"/>
    <mergeCell ref="A28:AA28"/>
    <mergeCell ref="A48:Z48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61"/>
  <sheetViews>
    <sheetView topLeftCell="A46" workbookViewId="0">
      <selection activeCell="B60" sqref="B60:H61"/>
    </sheetView>
  </sheetViews>
  <sheetFormatPr defaultRowHeight="15"/>
  <cols>
    <col min="1" max="1" width="5.5703125" customWidth="1"/>
    <col min="2" max="2" width="19.5703125" customWidth="1"/>
    <col min="3" max="3" width="3.5703125" customWidth="1"/>
    <col min="4" max="4" width="11.7109375" customWidth="1"/>
    <col min="5" max="5" width="2.85546875" customWidth="1"/>
    <col min="6" max="6" width="3" customWidth="1"/>
    <col min="7" max="7" width="2.7109375" customWidth="1"/>
    <col min="8" max="9" width="3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3" width="10.7109375" bestFit="1" customWidth="1"/>
    <col min="24" max="24" width="10.5703125" customWidth="1"/>
    <col min="25" max="25" width="5.28515625" customWidth="1"/>
    <col min="26" max="26" width="6.5703125" customWidth="1"/>
    <col min="27" max="27" width="7.42578125" customWidth="1"/>
  </cols>
  <sheetData>
    <row r="1" spans="1:27">
      <c r="B1" t="s">
        <v>104</v>
      </c>
    </row>
    <row r="2" spans="1:27">
      <c r="B2" t="s">
        <v>91</v>
      </c>
      <c r="X2" t="s">
        <v>2</v>
      </c>
    </row>
    <row r="3" spans="1:27">
      <c r="B3" t="s">
        <v>106</v>
      </c>
    </row>
    <row r="4" spans="1:27" ht="28.5" customHeight="1">
      <c r="A4" s="9" t="s">
        <v>93</v>
      </c>
      <c r="B4" s="8" t="s">
        <v>94</v>
      </c>
      <c r="C4" s="9" t="s">
        <v>5</v>
      </c>
      <c r="D4" s="9" t="s">
        <v>95</v>
      </c>
      <c r="E4" s="85" t="s">
        <v>96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9" t="s">
        <v>97</v>
      </c>
      <c r="X4" s="9" t="s">
        <v>98</v>
      </c>
      <c r="Y4" s="9" t="s">
        <v>99</v>
      </c>
      <c r="Z4" s="9" t="s">
        <v>100</v>
      </c>
      <c r="AA4" s="61" t="s">
        <v>108</v>
      </c>
    </row>
    <row r="5" spans="1:27">
      <c r="A5" s="8"/>
      <c r="B5" s="8"/>
      <c r="C5" s="8"/>
      <c r="D5" s="8"/>
      <c r="E5" s="8">
        <v>1</v>
      </c>
      <c r="F5" s="8">
        <v>2</v>
      </c>
      <c r="G5" s="8">
        <v>3</v>
      </c>
      <c r="H5" s="8">
        <v>4</v>
      </c>
      <c r="I5" s="8">
        <v>5</v>
      </c>
      <c r="J5" s="8">
        <v>6</v>
      </c>
      <c r="K5" s="8">
        <v>7</v>
      </c>
      <c r="L5" s="8">
        <v>8</v>
      </c>
      <c r="M5" s="8">
        <v>9</v>
      </c>
      <c r="N5" s="8">
        <v>10</v>
      </c>
      <c r="O5" s="8">
        <v>11</v>
      </c>
      <c r="P5" s="8">
        <v>12</v>
      </c>
      <c r="Q5" s="8">
        <v>13</v>
      </c>
      <c r="R5" s="8">
        <v>14</v>
      </c>
      <c r="S5" s="8">
        <v>15</v>
      </c>
      <c r="T5" s="8">
        <v>16</v>
      </c>
      <c r="U5" s="8">
        <v>17</v>
      </c>
      <c r="V5" s="8">
        <v>18</v>
      </c>
      <c r="W5" s="8"/>
      <c r="X5" s="8"/>
      <c r="Y5" s="8"/>
      <c r="Z5" s="8"/>
      <c r="AA5" s="8"/>
    </row>
    <row r="6" spans="1:27">
      <c r="A6" s="97" t="s">
        <v>13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27" ht="12.95" customHeight="1">
      <c r="A7" s="44" t="s">
        <v>16</v>
      </c>
      <c r="B7" s="11" t="s">
        <v>30</v>
      </c>
      <c r="C7" s="40">
        <v>7</v>
      </c>
      <c r="D7" s="45">
        <v>6.6666666666666666E-2</v>
      </c>
      <c r="E7" s="46">
        <v>0</v>
      </c>
      <c r="F7" s="46">
        <v>0</v>
      </c>
      <c r="G7" s="46">
        <v>0</v>
      </c>
      <c r="H7" s="46">
        <v>0</v>
      </c>
      <c r="I7" s="46">
        <v>2</v>
      </c>
      <c r="J7" s="46">
        <v>0</v>
      </c>
      <c r="K7" s="46">
        <v>0</v>
      </c>
      <c r="L7" s="46">
        <v>2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0</v>
      </c>
      <c r="V7" s="46">
        <v>0</v>
      </c>
      <c r="W7" s="45">
        <v>6.8030092592592586E-2</v>
      </c>
      <c r="X7" s="45">
        <f t="shared" ref="X7:X13" si="0">W7-D7</f>
        <v>1.3634259259259207E-3</v>
      </c>
      <c r="Y7" s="46">
        <f t="shared" ref="Y7:Y13" si="1">SUM(E7,F7,G7,H7,I7,J7,K7,L7,M7,N7,O7,P7,Q7,R7,S7,T7,U7,V7)</f>
        <v>4</v>
      </c>
      <c r="Z7" s="47">
        <f t="shared" ref="Z7:Z13" si="2">X7+TIME(0,0,Y7)</f>
        <v>1.4097222222222169E-3</v>
      </c>
      <c r="AA7" s="48">
        <v>1</v>
      </c>
    </row>
    <row r="8" spans="1:27" ht="12.95" customHeight="1">
      <c r="A8" s="44" t="s">
        <v>16</v>
      </c>
      <c r="B8" s="11" t="s">
        <v>26</v>
      </c>
      <c r="C8" s="42">
        <v>4</v>
      </c>
      <c r="D8" s="45">
        <v>6.458333333333334E-2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2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5">
        <v>6.5993055555555555E-2</v>
      </c>
      <c r="X8" s="45">
        <f t="shared" si="0"/>
        <v>1.409722222222215E-3</v>
      </c>
      <c r="Y8" s="46">
        <f t="shared" si="1"/>
        <v>2</v>
      </c>
      <c r="Z8" s="47">
        <f t="shared" si="2"/>
        <v>1.4328703703703632E-3</v>
      </c>
      <c r="AA8" s="48">
        <v>2</v>
      </c>
    </row>
    <row r="9" spans="1:27" ht="12.95" customHeight="1">
      <c r="A9" s="44" t="s">
        <v>16</v>
      </c>
      <c r="B9" s="11" t="s">
        <v>29</v>
      </c>
      <c r="C9" s="49">
        <v>6</v>
      </c>
      <c r="D9" s="45">
        <v>6.5972222222222224E-2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2</v>
      </c>
      <c r="P9" s="46">
        <v>0</v>
      </c>
      <c r="Q9" s="46">
        <v>0</v>
      </c>
      <c r="R9" s="46">
        <v>0</v>
      </c>
      <c r="S9" s="46">
        <v>2</v>
      </c>
      <c r="T9" s="46">
        <v>0</v>
      </c>
      <c r="U9" s="46">
        <v>0</v>
      </c>
      <c r="V9" s="46">
        <v>0</v>
      </c>
      <c r="W9" s="45">
        <v>6.7416319444444442E-2</v>
      </c>
      <c r="X9" s="45">
        <f t="shared" si="0"/>
        <v>1.4440972222222181E-3</v>
      </c>
      <c r="Y9" s="46">
        <f t="shared" si="1"/>
        <v>4</v>
      </c>
      <c r="Z9" s="47">
        <f t="shared" si="2"/>
        <v>1.4903935185185144E-3</v>
      </c>
      <c r="AA9" s="48">
        <v>3</v>
      </c>
    </row>
    <row r="10" spans="1:27" ht="12.95" customHeight="1">
      <c r="A10" s="44" t="s">
        <v>16</v>
      </c>
      <c r="B10" s="11" t="s">
        <v>28</v>
      </c>
      <c r="C10" s="11">
        <v>5</v>
      </c>
      <c r="D10" s="45">
        <v>6.5277777777777782E-2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2</v>
      </c>
      <c r="O10" s="46">
        <v>2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5">
        <v>6.6750925925925922E-2</v>
      </c>
      <c r="X10" s="45">
        <f t="shared" si="0"/>
        <v>1.4731481481481401E-3</v>
      </c>
      <c r="Y10" s="46">
        <f t="shared" si="1"/>
        <v>4</v>
      </c>
      <c r="Z10" s="47">
        <f t="shared" si="2"/>
        <v>1.5194444444444363E-3</v>
      </c>
      <c r="AA10" s="48">
        <v>4</v>
      </c>
    </row>
    <row r="11" spans="1:27" ht="12.95" customHeight="1">
      <c r="A11" s="50" t="s">
        <v>16</v>
      </c>
      <c r="B11" s="42" t="s">
        <v>14</v>
      </c>
      <c r="C11" s="42">
        <v>1</v>
      </c>
      <c r="D11" s="45">
        <v>6.1805555555555558E-2</v>
      </c>
      <c r="E11" s="46">
        <v>0</v>
      </c>
      <c r="F11" s="46">
        <v>0</v>
      </c>
      <c r="G11" s="46">
        <v>0</v>
      </c>
      <c r="H11" s="46">
        <v>0</v>
      </c>
      <c r="I11" s="46">
        <v>2</v>
      </c>
      <c r="J11" s="46">
        <v>0</v>
      </c>
      <c r="K11" s="46">
        <v>0</v>
      </c>
      <c r="L11" s="46">
        <v>2</v>
      </c>
      <c r="M11" s="46">
        <v>2</v>
      </c>
      <c r="N11" s="46">
        <v>0</v>
      </c>
      <c r="O11" s="46">
        <v>2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5">
        <v>6.3982754629629629E-2</v>
      </c>
      <c r="X11" s="45">
        <f t="shared" si="0"/>
        <v>2.177199074074071E-3</v>
      </c>
      <c r="Y11" s="46">
        <f t="shared" si="1"/>
        <v>8</v>
      </c>
      <c r="Z11" s="47">
        <f t="shared" si="2"/>
        <v>2.2697916666666634E-3</v>
      </c>
      <c r="AA11" s="48">
        <v>5</v>
      </c>
    </row>
    <row r="12" spans="1:27" ht="12.95" customHeight="1">
      <c r="A12" s="44" t="s">
        <v>16</v>
      </c>
      <c r="B12" s="11" t="s">
        <v>20</v>
      </c>
      <c r="C12" s="11">
        <v>2</v>
      </c>
      <c r="D12" s="45">
        <v>6.25E-2</v>
      </c>
      <c r="E12" s="46">
        <v>0</v>
      </c>
      <c r="F12" s="46">
        <v>2</v>
      </c>
      <c r="G12" s="46">
        <v>0</v>
      </c>
      <c r="H12" s="46">
        <v>0</v>
      </c>
      <c r="I12" s="46">
        <v>0</v>
      </c>
      <c r="J12" s="46">
        <v>2</v>
      </c>
      <c r="K12" s="46">
        <v>0</v>
      </c>
      <c r="L12" s="46">
        <v>2</v>
      </c>
      <c r="M12" s="46">
        <v>2</v>
      </c>
      <c r="N12" s="46">
        <v>0</v>
      </c>
      <c r="O12" s="46">
        <v>2</v>
      </c>
      <c r="P12" s="46">
        <v>2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5">
        <v>6.4680439814814819E-2</v>
      </c>
      <c r="X12" s="45">
        <f t="shared" si="0"/>
        <v>2.1804398148148191E-3</v>
      </c>
      <c r="Y12" s="46">
        <f t="shared" si="1"/>
        <v>12</v>
      </c>
      <c r="Z12" s="47">
        <f t="shared" si="2"/>
        <v>2.319328703703708E-3</v>
      </c>
      <c r="AA12" s="48">
        <v>6</v>
      </c>
    </row>
    <row r="13" spans="1:27" ht="12.95" customHeight="1">
      <c r="A13" s="44" t="s">
        <v>16</v>
      </c>
      <c r="B13" s="49" t="s">
        <v>23</v>
      </c>
      <c r="C13" s="49">
        <v>3</v>
      </c>
      <c r="D13" s="45">
        <v>6.31944444444444E-2</v>
      </c>
      <c r="E13" s="46">
        <v>0</v>
      </c>
      <c r="F13" s="46">
        <v>50</v>
      </c>
      <c r="G13" s="46">
        <v>50</v>
      </c>
      <c r="H13" s="46">
        <v>0</v>
      </c>
      <c r="I13" s="46">
        <v>0</v>
      </c>
      <c r="J13" s="46">
        <v>0</v>
      </c>
      <c r="K13" s="46">
        <v>50</v>
      </c>
      <c r="L13" s="46">
        <v>2</v>
      </c>
      <c r="M13" s="46">
        <v>0</v>
      </c>
      <c r="N13" s="46">
        <v>50</v>
      </c>
      <c r="O13" s="46">
        <v>50</v>
      </c>
      <c r="P13" s="46">
        <v>2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5">
        <v>6.5195833333333328E-2</v>
      </c>
      <c r="X13" s="45">
        <f t="shared" si="0"/>
        <v>2.0013888888889275E-3</v>
      </c>
      <c r="Y13" s="46">
        <f t="shared" si="1"/>
        <v>254</v>
      </c>
      <c r="Z13" s="47">
        <f t="shared" si="2"/>
        <v>4.9412037037037428E-3</v>
      </c>
      <c r="AA13" s="48">
        <v>7</v>
      </c>
    </row>
    <row r="14" spans="1:27" ht="12.95" customHeight="1">
      <c r="A14" s="94" t="s">
        <v>35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6"/>
    </row>
    <row r="15" spans="1:27" ht="12.95" customHeight="1">
      <c r="A15" s="52" t="s">
        <v>37</v>
      </c>
      <c r="B15" s="11" t="s">
        <v>49</v>
      </c>
      <c r="C15" s="53">
        <v>19</v>
      </c>
      <c r="D15" s="45">
        <v>7.4305555555555555E-2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5">
        <v>7.5514930555555568E-2</v>
      </c>
      <c r="X15" s="45">
        <f t="shared" ref="X15:X24" si="3">W15-D15</f>
        <v>1.2093750000000125E-3</v>
      </c>
      <c r="Y15" s="46">
        <f t="shared" ref="Y15:Y27" si="4">SUM(E15,F15,G15,H15,I15,J15,K15,L15,M15,N15,O15,P15,Q15,R15,S15,T15,U15,V15)</f>
        <v>0</v>
      </c>
      <c r="Z15" s="47">
        <f t="shared" ref="Z15:Z24" si="5">X15+TIME(0,0,Y15)</f>
        <v>1.2093750000000125E-3</v>
      </c>
      <c r="AA15" s="62">
        <v>1</v>
      </c>
    </row>
    <row r="16" spans="1:27" ht="12.95" customHeight="1">
      <c r="A16" s="50" t="s">
        <v>37</v>
      </c>
      <c r="B16" s="49" t="s">
        <v>46</v>
      </c>
      <c r="C16" s="11">
        <v>16</v>
      </c>
      <c r="D16" s="45">
        <v>7.2916666666666699E-2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2</v>
      </c>
      <c r="L16" s="46">
        <v>0</v>
      </c>
      <c r="M16" s="46">
        <v>2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5">
        <v>7.4182870370370371E-2</v>
      </c>
      <c r="X16" s="45">
        <f t="shared" si="3"/>
        <v>1.2662037037036722E-3</v>
      </c>
      <c r="Y16" s="46">
        <f t="shared" si="4"/>
        <v>4</v>
      </c>
      <c r="Z16" s="47">
        <f t="shared" si="5"/>
        <v>1.3124999999999684E-3</v>
      </c>
      <c r="AA16" s="62">
        <v>2</v>
      </c>
    </row>
    <row r="17" spans="1:27" ht="12.95" customHeight="1">
      <c r="A17" s="50" t="s">
        <v>37</v>
      </c>
      <c r="B17" s="11" t="s">
        <v>43</v>
      </c>
      <c r="C17" s="11">
        <v>14</v>
      </c>
      <c r="D17" s="45">
        <v>7.1527777777777787E-2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2</v>
      </c>
      <c r="K17" s="46">
        <v>0</v>
      </c>
      <c r="L17" s="46">
        <v>0</v>
      </c>
      <c r="M17" s="46">
        <v>0</v>
      </c>
      <c r="N17" s="46">
        <v>0</v>
      </c>
      <c r="O17" s="46">
        <v>2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5">
        <v>7.2838888888888884E-2</v>
      </c>
      <c r="X17" s="45">
        <f t="shared" si="3"/>
        <v>1.3111111111110962E-3</v>
      </c>
      <c r="Y17" s="46">
        <f t="shared" si="4"/>
        <v>4</v>
      </c>
      <c r="Z17" s="47">
        <f t="shared" si="5"/>
        <v>1.3574074074073925E-3</v>
      </c>
      <c r="AA17" s="62">
        <v>3</v>
      </c>
    </row>
    <row r="18" spans="1:27" ht="12.95" customHeight="1">
      <c r="A18" s="44" t="s">
        <v>37</v>
      </c>
      <c r="B18" s="11" t="s">
        <v>45</v>
      </c>
      <c r="C18" s="53">
        <v>15</v>
      </c>
      <c r="D18" s="45">
        <v>7.2222222222222202E-2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2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2</v>
      </c>
      <c r="U18" s="46">
        <v>0</v>
      </c>
      <c r="V18" s="46">
        <v>0</v>
      </c>
      <c r="W18" s="45">
        <v>7.3576504629629627E-2</v>
      </c>
      <c r="X18" s="45">
        <f t="shared" si="3"/>
        <v>1.3542824074074256E-3</v>
      </c>
      <c r="Y18" s="46">
        <f t="shared" si="4"/>
        <v>4</v>
      </c>
      <c r="Z18" s="47">
        <f t="shared" si="5"/>
        <v>1.4005787037037218E-3</v>
      </c>
      <c r="AA18" s="62">
        <v>4</v>
      </c>
    </row>
    <row r="19" spans="1:27" ht="12.95" customHeight="1">
      <c r="A19" s="50" t="s">
        <v>37</v>
      </c>
      <c r="B19" s="49" t="s">
        <v>41</v>
      </c>
      <c r="C19" s="53">
        <v>13</v>
      </c>
      <c r="D19" s="45">
        <v>7.0833333333333331E-2</v>
      </c>
      <c r="E19" s="46">
        <v>0</v>
      </c>
      <c r="F19" s="46">
        <v>0</v>
      </c>
      <c r="G19" s="46">
        <v>0</v>
      </c>
      <c r="H19" s="46">
        <v>0</v>
      </c>
      <c r="I19" s="46">
        <v>2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2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5">
        <v>7.219814814814815E-2</v>
      </c>
      <c r="X19" s="45">
        <f t="shared" si="3"/>
        <v>1.3648148148148187E-3</v>
      </c>
      <c r="Y19" s="46">
        <f t="shared" si="4"/>
        <v>4</v>
      </c>
      <c r="Z19" s="47">
        <f t="shared" si="5"/>
        <v>1.4111111111111149E-3</v>
      </c>
      <c r="AA19" s="62">
        <v>5</v>
      </c>
    </row>
    <row r="20" spans="1:27" ht="12.95" customHeight="1">
      <c r="A20" s="50" t="s">
        <v>37</v>
      </c>
      <c r="B20" s="11" t="s">
        <v>47</v>
      </c>
      <c r="C20" s="53">
        <v>17</v>
      </c>
      <c r="D20" s="45">
        <v>7.3611111111111197E-2</v>
      </c>
      <c r="E20" s="46">
        <v>0</v>
      </c>
      <c r="F20" s="46">
        <v>0</v>
      </c>
      <c r="G20" s="46">
        <v>0</v>
      </c>
      <c r="H20" s="46">
        <v>2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2</v>
      </c>
      <c r="O20" s="46">
        <v>2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5">
        <v>7.4963657407407402E-2</v>
      </c>
      <c r="X20" s="45">
        <f t="shared" si="3"/>
        <v>1.3525462962962059E-3</v>
      </c>
      <c r="Y20" s="46">
        <f t="shared" si="4"/>
        <v>6</v>
      </c>
      <c r="Z20" s="47">
        <f t="shared" si="5"/>
        <v>1.4219907407406504E-3</v>
      </c>
      <c r="AA20" s="62">
        <v>6</v>
      </c>
    </row>
    <row r="21" spans="1:27" ht="12.95" customHeight="1">
      <c r="A21" s="50" t="s">
        <v>37</v>
      </c>
      <c r="B21" s="43" t="s">
        <v>52</v>
      </c>
      <c r="C21" s="11">
        <v>22</v>
      </c>
      <c r="D21" s="45">
        <v>7.5694444444444439E-2</v>
      </c>
      <c r="E21" s="46">
        <v>0</v>
      </c>
      <c r="F21" s="46">
        <v>0</v>
      </c>
      <c r="G21" s="46">
        <v>0</v>
      </c>
      <c r="H21" s="46">
        <v>2</v>
      </c>
      <c r="I21" s="46">
        <v>2</v>
      </c>
      <c r="J21" s="46">
        <v>0</v>
      </c>
      <c r="K21" s="46">
        <v>0</v>
      </c>
      <c r="L21" s="46">
        <v>2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5">
        <v>7.7658796296296295E-2</v>
      </c>
      <c r="X21" s="45">
        <f t="shared" si="3"/>
        <v>1.964351851851856E-3</v>
      </c>
      <c r="Y21" s="46">
        <f t="shared" si="4"/>
        <v>6</v>
      </c>
      <c r="Z21" s="47">
        <f t="shared" si="5"/>
        <v>2.0337962962963005E-3</v>
      </c>
      <c r="AA21" s="62">
        <v>7</v>
      </c>
    </row>
    <row r="22" spans="1:27" ht="12.95" customHeight="1">
      <c r="A22" s="44" t="s">
        <v>37</v>
      </c>
      <c r="B22" s="11" t="s">
        <v>36</v>
      </c>
      <c r="C22" s="11">
        <v>10</v>
      </c>
      <c r="D22" s="45">
        <v>6.805555555555555E-2</v>
      </c>
      <c r="E22" s="46">
        <v>0</v>
      </c>
      <c r="F22" s="46">
        <v>2</v>
      </c>
      <c r="G22" s="46">
        <v>0</v>
      </c>
      <c r="H22" s="46">
        <v>2</v>
      </c>
      <c r="I22" s="46">
        <v>2</v>
      </c>
      <c r="J22" s="46">
        <v>0</v>
      </c>
      <c r="K22" s="46">
        <v>0</v>
      </c>
      <c r="L22" s="46">
        <v>2</v>
      </c>
      <c r="M22" s="46">
        <v>2</v>
      </c>
      <c r="N22" s="46">
        <v>0</v>
      </c>
      <c r="O22" s="46">
        <v>2</v>
      </c>
      <c r="P22" s="46">
        <v>0</v>
      </c>
      <c r="Q22" s="46">
        <v>0</v>
      </c>
      <c r="R22" s="46">
        <v>0</v>
      </c>
      <c r="S22" s="46">
        <v>2</v>
      </c>
      <c r="T22" s="46">
        <v>0</v>
      </c>
      <c r="U22" s="46">
        <v>0</v>
      </c>
      <c r="V22" s="46">
        <v>0</v>
      </c>
      <c r="W22" s="45">
        <v>7.0000115740740734E-2</v>
      </c>
      <c r="X22" s="45">
        <f t="shared" si="3"/>
        <v>1.9445601851851846E-3</v>
      </c>
      <c r="Y22" s="46">
        <f t="shared" si="4"/>
        <v>14</v>
      </c>
      <c r="Z22" s="47">
        <f t="shared" si="5"/>
        <v>2.1065972222222215E-3</v>
      </c>
      <c r="AA22" s="62">
        <v>8</v>
      </c>
    </row>
    <row r="23" spans="1:27" ht="12.95" customHeight="1">
      <c r="A23" s="44" t="s">
        <v>37</v>
      </c>
      <c r="B23" s="11" t="s">
        <v>39</v>
      </c>
      <c r="C23" s="11">
        <v>12</v>
      </c>
      <c r="D23" s="45">
        <v>6.9444444444444406E-2</v>
      </c>
      <c r="E23" s="46">
        <v>0</v>
      </c>
      <c r="F23" s="46">
        <v>0</v>
      </c>
      <c r="G23" s="46">
        <v>0</v>
      </c>
      <c r="H23" s="46">
        <v>50</v>
      </c>
      <c r="I23" s="46">
        <v>0</v>
      </c>
      <c r="J23" s="46">
        <v>2</v>
      </c>
      <c r="K23" s="46">
        <v>2</v>
      </c>
      <c r="L23" s="46">
        <v>2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2</v>
      </c>
      <c r="V23" s="46">
        <v>0</v>
      </c>
      <c r="W23" s="45">
        <v>7.1328009259259265E-2</v>
      </c>
      <c r="X23" s="45">
        <f t="shared" si="3"/>
        <v>1.8835648148148587E-3</v>
      </c>
      <c r="Y23" s="46">
        <f t="shared" si="4"/>
        <v>58</v>
      </c>
      <c r="Z23" s="47">
        <f t="shared" si="5"/>
        <v>2.5548611111111548E-3</v>
      </c>
      <c r="AA23" s="62">
        <v>9</v>
      </c>
    </row>
    <row r="24" spans="1:27" ht="12.95" customHeight="1">
      <c r="A24" s="44" t="s">
        <v>37</v>
      </c>
      <c r="B24" s="53" t="s">
        <v>38</v>
      </c>
      <c r="C24" s="53">
        <v>11</v>
      </c>
      <c r="D24" s="45">
        <v>6.8749999999999992E-2</v>
      </c>
      <c r="E24" s="46">
        <v>0</v>
      </c>
      <c r="F24" s="46">
        <v>0</v>
      </c>
      <c r="G24" s="46">
        <v>50</v>
      </c>
      <c r="H24" s="46">
        <v>2</v>
      </c>
      <c r="I24" s="46">
        <v>0</v>
      </c>
      <c r="J24" s="46">
        <v>2</v>
      </c>
      <c r="K24" s="46">
        <v>0</v>
      </c>
      <c r="L24" s="46">
        <v>50</v>
      </c>
      <c r="M24" s="46">
        <v>0</v>
      </c>
      <c r="N24" s="46">
        <v>0</v>
      </c>
      <c r="O24" s="46">
        <v>2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5">
        <v>7.1469212962962964E-2</v>
      </c>
      <c r="X24" s="45">
        <f t="shared" si="3"/>
        <v>2.7192129629629719E-3</v>
      </c>
      <c r="Y24" s="46">
        <f t="shared" si="4"/>
        <v>106</v>
      </c>
      <c r="Z24" s="47">
        <f t="shared" si="5"/>
        <v>3.9460648148148241E-3</v>
      </c>
      <c r="AA24" s="62">
        <v>10</v>
      </c>
    </row>
    <row r="25" spans="1:27" ht="12.95" customHeight="1">
      <c r="A25" s="50" t="s">
        <v>37</v>
      </c>
      <c r="B25" s="54" t="s">
        <v>48</v>
      </c>
      <c r="C25" s="11">
        <v>18</v>
      </c>
      <c r="D25" s="45" t="s">
        <v>121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5" t="s">
        <v>121</v>
      </c>
      <c r="X25" s="45" t="s">
        <v>121</v>
      </c>
      <c r="Y25" s="46">
        <f t="shared" si="4"/>
        <v>0</v>
      </c>
      <c r="Z25" s="45" t="s">
        <v>121</v>
      </c>
      <c r="AA25" s="46"/>
    </row>
    <row r="26" spans="1:27" ht="12.95" customHeight="1">
      <c r="A26" s="52" t="s">
        <v>37</v>
      </c>
      <c r="B26" s="54" t="s">
        <v>51</v>
      </c>
      <c r="C26" s="53">
        <v>21</v>
      </c>
      <c r="D26" s="45" t="s">
        <v>121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5" t="s">
        <v>121</v>
      </c>
      <c r="X26" s="45" t="s">
        <v>121</v>
      </c>
      <c r="Y26" s="46">
        <f t="shared" si="4"/>
        <v>0</v>
      </c>
      <c r="Z26" s="45" t="s">
        <v>121</v>
      </c>
      <c r="AA26" s="46"/>
    </row>
    <row r="27" spans="1:27" ht="12.95" customHeight="1">
      <c r="A27" s="52" t="s">
        <v>37</v>
      </c>
      <c r="B27" s="40" t="s">
        <v>53</v>
      </c>
      <c r="C27" s="53">
        <v>23</v>
      </c>
      <c r="D27" s="45">
        <v>7.6388888888888895E-2</v>
      </c>
      <c r="E27" s="46">
        <v>2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2</v>
      </c>
      <c r="M27" s="46">
        <v>2</v>
      </c>
      <c r="N27" s="46">
        <v>0</v>
      </c>
      <c r="O27" s="46">
        <v>0</v>
      </c>
      <c r="P27" s="46">
        <v>2</v>
      </c>
      <c r="Q27" s="46">
        <v>2</v>
      </c>
      <c r="R27" s="46">
        <v>0</v>
      </c>
      <c r="S27" s="46">
        <v>0</v>
      </c>
      <c r="T27" s="46">
        <v>0</v>
      </c>
      <c r="U27" s="46">
        <v>0</v>
      </c>
      <c r="V27" s="46">
        <v>2</v>
      </c>
      <c r="W27" s="45" t="s">
        <v>119</v>
      </c>
      <c r="X27" s="45" t="s">
        <v>119</v>
      </c>
      <c r="Y27" s="46">
        <f t="shared" si="4"/>
        <v>12</v>
      </c>
      <c r="Z27" s="45" t="s">
        <v>119</v>
      </c>
      <c r="AA27" s="46"/>
    </row>
    <row r="28" spans="1:27" ht="12.95" customHeight="1">
      <c r="A28" s="98" t="s">
        <v>55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100"/>
    </row>
    <row r="29" spans="1:27" ht="12.95" customHeight="1">
      <c r="A29" s="44" t="s">
        <v>57</v>
      </c>
      <c r="B29" s="11" t="s">
        <v>49</v>
      </c>
      <c r="C29" s="11">
        <v>47</v>
      </c>
      <c r="D29" s="45">
        <v>8.9583333333333404E-2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2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5">
        <v>9.0652083333333341E-2</v>
      </c>
      <c r="X29" s="45">
        <f t="shared" ref="X29:X46" si="6">W29-D29</f>
        <v>1.0687499999999378E-3</v>
      </c>
      <c r="Y29" s="46">
        <f t="shared" ref="Y29:Y47" si="7">SUM(E29,F29,G29,H29,I29,J29,K29,L29,M29,N29,O29,P29,Q29,R29,S29,T29,U29,V29)</f>
        <v>2</v>
      </c>
      <c r="Z29" s="47">
        <f t="shared" ref="Z29:Z46" si="8">X29+TIME(0,0,Y29)</f>
        <v>1.091898148148086E-3</v>
      </c>
      <c r="AA29" s="46">
        <v>1</v>
      </c>
    </row>
    <row r="30" spans="1:27" ht="12.95" customHeight="1">
      <c r="A30" s="44" t="s">
        <v>57</v>
      </c>
      <c r="B30" s="11" t="s">
        <v>43</v>
      </c>
      <c r="C30" s="11">
        <v>45</v>
      </c>
      <c r="D30" s="45">
        <v>8.8194444444444395E-2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2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5">
        <v>8.9303009259259256E-2</v>
      </c>
      <c r="X30" s="45">
        <f t="shared" si="6"/>
        <v>1.1085648148148608E-3</v>
      </c>
      <c r="Y30" s="46">
        <f t="shared" si="7"/>
        <v>2</v>
      </c>
      <c r="Z30" s="47">
        <f t="shared" si="8"/>
        <v>1.131712962963009E-3</v>
      </c>
      <c r="AA30" s="46">
        <v>2</v>
      </c>
    </row>
    <row r="31" spans="1:27" ht="12.95" customHeight="1">
      <c r="A31" s="55" t="s">
        <v>57</v>
      </c>
      <c r="B31" s="11" t="s">
        <v>48</v>
      </c>
      <c r="C31" s="11">
        <v>46</v>
      </c>
      <c r="D31" s="45">
        <v>8.8888888888888906E-2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2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5">
        <v>9.0071180555555561E-2</v>
      </c>
      <c r="X31" s="45">
        <f t="shared" si="6"/>
        <v>1.1822916666666544E-3</v>
      </c>
      <c r="Y31" s="46">
        <f t="shared" si="7"/>
        <v>2</v>
      </c>
      <c r="Z31" s="47">
        <f t="shared" si="8"/>
        <v>1.2054398148148026E-3</v>
      </c>
      <c r="AA31" s="46">
        <v>3</v>
      </c>
    </row>
    <row r="32" spans="1:27" ht="12.95" customHeight="1">
      <c r="A32" s="44" t="s">
        <v>57</v>
      </c>
      <c r="B32" s="11" t="s">
        <v>51</v>
      </c>
      <c r="C32" s="11">
        <v>41</v>
      </c>
      <c r="D32" s="45">
        <v>8.7499999999999994E-2</v>
      </c>
      <c r="E32" s="46">
        <v>0</v>
      </c>
      <c r="F32" s="46">
        <v>0</v>
      </c>
      <c r="G32" s="46">
        <v>0</v>
      </c>
      <c r="H32" s="46">
        <v>2</v>
      </c>
      <c r="I32" s="46">
        <v>0</v>
      </c>
      <c r="J32" s="46">
        <v>0</v>
      </c>
      <c r="K32" s="46">
        <v>0</v>
      </c>
      <c r="L32" s="46">
        <v>2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2</v>
      </c>
      <c r="V32" s="46">
        <v>0</v>
      </c>
      <c r="W32" s="45">
        <v>8.8705324074074068E-2</v>
      </c>
      <c r="X32" s="45">
        <f t="shared" si="6"/>
        <v>1.2053240740740739E-3</v>
      </c>
      <c r="Y32" s="46">
        <f t="shared" si="7"/>
        <v>6</v>
      </c>
      <c r="Z32" s="47">
        <f t="shared" si="8"/>
        <v>1.2747685185185184E-3</v>
      </c>
      <c r="AA32" s="46">
        <v>4</v>
      </c>
    </row>
    <row r="33" spans="1:27" ht="12.95" customHeight="1">
      <c r="A33" s="44" t="s">
        <v>57</v>
      </c>
      <c r="B33" s="49" t="s">
        <v>73</v>
      </c>
      <c r="C33" s="49">
        <v>40</v>
      </c>
      <c r="D33" s="45">
        <v>8.6805555555555497E-2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2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5">
        <v>8.8119791666666669E-2</v>
      </c>
      <c r="X33" s="45">
        <f t="shared" si="6"/>
        <v>1.3142361111111722E-3</v>
      </c>
      <c r="Y33" s="46">
        <f t="shared" si="7"/>
        <v>2</v>
      </c>
      <c r="Z33" s="47">
        <f t="shared" si="8"/>
        <v>1.3373842592593204E-3</v>
      </c>
      <c r="AA33" s="46">
        <v>5</v>
      </c>
    </row>
    <row r="34" spans="1:27" ht="12.95" customHeight="1">
      <c r="A34" s="44" t="s">
        <v>57</v>
      </c>
      <c r="B34" s="49" t="s">
        <v>70</v>
      </c>
      <c r="C34" s="11">
        <v>37</v>
      </c>
      <c r="D34" s="45">
        <v>8.4722222222222213E-2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2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5">
        <v>8.6065277777777782E-2</v>
      </c>
      <c r="X34" s="45">
        <f t="shared" si="6"/>
        <v>1.3430555555555695E-3</v>
      </c>
      <c r="Y34" s="46">
        <f t="shared" si="7"/>
        <v>2</v>
      </c>
      <c r="Z34" s="47">
        <f t="shared" si="8"/>
        <v>1.3662037037037178E-3</v>
      </c>
      <c r="AA34" s="46">
        <v>6</v>
      </c>
    </row>
    <row r="35" spans="1:27" ht="12.95" customHeight="1">
      <c r="A35" s="55" t="s">
        <v>57</v>
      </c>
      <c r="B35" s="49" t="s">
        <v>71</v>
      </c>
      <c r="C35" s="49">
        <v>38</v>
      </c>
      <c r="D35" s="45">
        <v>8.5416666666666696E-2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5">
        <v>8.6855439814814805E-2</v>
      </c>
      <c r="X35" s="45">
        <f t="shared" si="6"/>
        <v>1.4387731481481092E-3</v>
      </c>
      <c r="Y35" s="46">
        <f t="shared" si="7"/>
        <v>0</v>
      </c>
      <c r="Z35" s="47">
        <f t="shared" si="8"/>
        <v>1.4387731481481092E-3</v>
      </c>
      <c r="AA35" s="46">
        <v>7</v>
      </c>
    </row>
    <row r="36" spans="1:27" ht="12.95" customHeight="1">
      <c r="A36" s="44" t="s">
        <v>57</v>
      </c>
      <c r="B36" s="11" t="s">
        <v>64</v>
      </c>
      <c r="C36" s="11">
        <v>33</v>
      </c>
      <c r="D36" s="45">
        <v>8.2638888888889206E-2</v>
      </c>
      <c r="E36" s="46">
        <v>0</v>
      </c>
      <c r="F36" s="46">
        <v>0</v>
      </c>
      <c r="G36" s="46">
        <v>0</v>
      </c>
      <c r="H36" s="46">
        <v>2</v>
      </c>
      <c r="I36" s="46">
        <v>0</v>
      </c>
      <c r="J36" s="46">
        <v>0</v>
      </c>
      <c r="K36" s="46">
        <v>0</v>
      </c>
      <c r="L36" s="46">
        <v>2</v>
      </c>
      <c r="M36" s="46">
        <v>2</v>
      </c>
      <c r="N36" s="46">
        <v>0</v>
      </c>
      <c r="O36" s="46">
        <v>0</v>
      </c>
      <c r="P36" s="46">
        <v>2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5">
        <v>8.4326851851851847E-2</v>
      </c>
      <c r="X36" s="45">
        <f t="shared" si="6"/>
        <v>1.6879629629626414E-3</v>
      </c>
      <c r="Y36" s="46">
        <f t="shared" si="7"/>
        <v>8</v>
      </c>
      <c r="Z36" s="47">
        <f t="shared" si="8"/>
        <v>1.780555555555234E-3</v>
      </c>
      <c r="AA36" s="46">
        <v>8</v>
      </c>
    </row>
    <row r="37" spans="1:27" ht="12.95" customHeight="1">
      <c r="A37" s="44" t="s">
        <v>57</v>
      </c>
      <c r="B37" s="11" t="s">
        <v>66</v>
      </c>
      <c r="C37" s="49">
        <v>34</v>
      </c>
      <c r="D37" s="45">
        <v>8.3333333333333703E-2</v>
      </c>
      <c r="E37" s="46">
        <v>2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2</v>
      </c>
      <c r="N37" s="46">
        <v>0</v>
      </c>
      <c r="O37" s="46">
        <v>2</v>
      </c>
      <c r="P37" s="46">
        <v>0</v>
      </c>
      <c r="Q37" s="46">
        <v>0</v>
      </c>
      <c r="R37" s="46">
        <v>2</v>
      </c>
      <c r="S37" s="46">
        <v>0</v>
      </c>
      <c r="T37" s="46">
        <v>2</v>
      </c>
      <c r="U37" s="46">
        <v>0</v>
      </c>
      <c r="V37" s="46">
        <v>0</v>
      </c>
      <c r="W37" s="45">
        <v>8.5123958333333347E-2</v>
      </c>
      <c r="X37" s="45">
        <f t="shared" si="6"/>
        <v>1.7906249999996432E-3</v>
      </c>
      <c r="Y37" s="46">
        <f t="shared" si="7"/>
        <v>10</v>
      </c>
      <c r="Z37" s="47">
        <f t="shared" si="8"/>
        <v>1.9063657407403839E-3</v>
      </c>
      <c r="AA37" s="46">
        <v>9</v>
      </c>
    </row>
    <row r="38" spans="1:27" ht="12.95" customHeight="1">
      <c r="A38" s="55" t="s">
        <v>57</v>
      </c>
      <c r="B38" s="11" t="s">
        <v>58</v>
      </c>
      <c r="C38" s="11">
        <v>26</v>
      </c>
      <c r="D38" s="45">
        <v>7.8472222222222221E-2</v>
      </c>
      <c r="E38" s="46">
        <v>0</v>
      </c>
      <c r="F38" s="46">
        <v>0</v>
      </c>
      <c r="G38" s="46">
        <v>0</v>
      </c>
      <c r="H38" s="46">
        <v>0</v>
      </c>
      <c r="I38" s="46">
        <v>2</v>
      </c>
      <c r="J38" s="46">
        <v>0</v>
      </c>
      <c r="K38" s="46">
        <v>0</v>
      </c>
      <c r="L38" s="46">
        <v>2</v>
      </c>
      <c r="M38" s="46">
        <v>2</v>
      </c>
      <c r="N38" s="46">
        <v>0</v>
      </c>
      <c r="O38" s="46">
        <v>2</v>
      </c>
      <c r="P38" s="46">
        <v>0</v>
      </c>
      <c r="Q38" s="46">
        <v>0</v>
      </c>
      <c r="R38" s="46">
        <v>0</v>
      </c>
      <c r="S38" s="46">
        <v>0</v>
      </c>
      <c r="T38" s="46">
        <v>2</v>
      </c>
      <c r="U38" s="46">
        <v>0</v>
      </c>
      <c r="V38" s="46">
        <v>2</v>
      </c>
      <c r="W38" s="45">
        <v>8.0337615740740734E-2</v>
      </c>
      <c r="X38" s="45">
        <f t="shared" si="6"/>
        <v>1.8653935185185128E-3</v>
      </c>
      <c r="Y38" s="46">
        <f t="shared" si="7"/>
        <v>12</v>
      </c>
      <c r="Z38" s="47">
        <f t="shared" si="8"/>
        <v>2.0042824074074017E-3</v>
      </c>
      <c r="AA38" s="46">
        <v>10</v>
      </c>
    </row>
    <row r="39" spans="1:27" ht="12.95" customHeight="1">
      <c r="A39" s="44" t="s">
        <v>57</v>
      </c>
      <c r="B39" s="11" t="s">
        <v>72</v>
      </c>
      <c r="C39" s="11">
        <v>39</v>
      </c>
      <c r="D39" s="45">
        <v>8.6111111111111097E-2</v>
      </c>
      <c r="E39" s="46">
        <v>0</v>
      </c>
      <c r="F39" s="46">
        <v>0</v>
      </c>
      <c r="G39" s="46">
        <v>0</v>
      </c>
      <c r="H39" s="46">
        <v>0</v>
      </c>
      <c r="I39" s="46">
        <v>2</v>
      </c>
      <c r="J39" s="46">
        <v>0</v>
      </c>
      <c r="K39" s="46">
        <v>0</v>
      </c>
      <c r="L39" s="46">
        <v>2</v>
      </c>
      <c r="M39" s="46">
        <v>50</v>
      </c>
      <c r="N39" s="46">
        <v>0</v>
      </c>
      <c r="O39" s="46">
        <v>2</v>
      </c>
      <c r="P39" s="46">
        <v>2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5">
        <v>8.7650000000000006E-2</v>
      </c>
      <c r="X39" s="45">
        <f t="shared" si="6"/>
        <v>1.5388888888889091E-3</v>
      </c>
      <c r="Y39" s="46">
        <f t="shared" si="7"/>
        <v>58</v>
      </c>
      <c r="Z39" s="47">
        <f t="shared" si="8"/>
        <v>2.2101851851852052E-3</v>
      </c>
      <c r="AA39" s="46">
        <v>11</v>
      </c>
    </row>
    <row r="40" spans="1:27" ht="12.95" customHeight="1">
      <c r="A40" s="44" t="s">
        <v>57</v>
      </c>
      <c r="B40" s="49" t="s">
        <v>38</v>
      </c>
      <c r="C40" s="49">
        <v>30</v>
      </c>
      <c r="D40" s="45">
        <v>8.05555555555557E-2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2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5">
        <v>8.2843981481481477E-2</v>
      </c>
      <c r="X40" s="45">
        <f t="shared" si="6"/>
        <v>2.2884259259257772E-3</v>
      </c>
      <c r="Y40" s="46">
        <f t="shared" si="7"/>
        <v>2</v>
      </c>
      <c r="Z40" s="47">
        <f t="shared" si="8"/>
        <v>2.3115740740739252E-3</v>
      </c>
      <c r="AA40" s="46">
        <v>12</v>
      </c>
    </row>
    <row r="41" spans="1:27" ht="12.95" customHeight="1">
      <c r="A41" s="44" t="s">
        <v>57</v>
      </c>
      <c r="B41" s="11" t="s">
        <v>69</v>
      </c>
      <c r="C41" s="49">
        <v>36</v>
      </c>
      <c r="D41" s="45">
        <v>8.4027777777777771E-2</v>
      </c>
      <c r="E41" s="46">
        <v>0</v>
      </c>
      <c r="F41" s="46">
        <v>0</v>
      </c>
      <c r="G41" s="46">
        <v>0</v>
      </c>
      <c r="H41" s="46">
        <v>2</v>
      </c>
      <c r="I41" s="46">
        <v>2</v>
      </c>
      <c r="J41" s="46">
        <v>0</v>
      </c>
      <c r="K41" s="46">
        <v>0</v>
      </c>
      <c r="L41" s="46">
        <v>2</v>
      </c>
      <c r="M41" s="46">
        <v>2</v>
      </c>
      <c r="N41" s="46">
        <v>2</v>
      </c>
      <c r="O41" s="46">
        <v>0</v>
      </c>
      <c r="P41" s="46">
        <v>2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5">
        <v>8.6341319444444453E-2</v>
      </c>
      <c r="X41" s="45">
        <f t="shared" si="6"/>
        <v>2.3135416666666825E-3</v>
      </c>
      <c r="Y41" s="46">
        <f t="shared" si="7"/>
        <v>12</v>
      </c>
      <c r="Z41" s="47">
        <f t="shared" si="8"/>
        <v>2.4524305555555714E-3</v>
      </c>
      <c r="AA41" s="46">
        <v>13</v>
      </c>
    </row>
    <row r="42" spans="1:27" ht="12.95" customHeight="1">
      <c r="A42" s="55" t="s">
        <v>57</v>
      </c>
      <c r="B42" s="11" t="s">
        <v>56</v>
      </c>
      <c r="C42" s="11">
        <v>25</v>
      </c>
      <c r="D42" s="45">
        <v>7.7777777777777779E-2</v>
      </c>
      <c r="E42" s="46">
        <v>2</v>
      </c>
      <c r="F42" s="46">
        <v>2</v>
      </c>
      <c r="G42" s="46">
        <v>50</v>
      </c>
      <c r="H42" s="46">
        <v>0</v>
      </c>
      <c r="I42" s="46">
        <v>0</v>
      </c>
      <c r="J42" s="46">
        <v>0</v>
      </c>
      <c r="K42" s="46">
        <v>2</v>
      </c>
      <c r="L42" s="46">
        <v>2</v>
      </c>
      <c r="M42" s="46">
        <v>2</v>
      </c>
      <c r="N42" s="46">
        <v>2</v>
      </c>
      <c r="O42" s="46">
        <v>0</v>
      </c>
      <c r="P42" s="46">
        <v>0</v>
      </c>
      <c r="Q42" s="46">
        <v>2</v>
      </c>
      <c r="R42" s="46">
        <v>0</v>
      </c>
      <c r="S42" s="46">
        <v>0</v>
      </c>
      <c r="T42" s="46">
        <v>0</v>
      </c>
      <c r="U42" s="46">
        <v>2</v>
      </c>
      <c r="V42" s="46">
        <v>0</v>
      </c>
      <c r="W42" s="45">
        <v>7.9682523148148152E-2</v>
      </c>
      <c r="X42" s="45">
        <f t="shared" si="6"/>
        <v>1.9047453703703726E-3</v>
      </c>
      <c r="Y42" s="46">
        <f t="shared" si="7"/>
        <v>66</v>
      </c>
      <c r="Z42" s="47">
        <f t="shared" si="8"/>
        <v>2.6686342592592617E-3</v>
      </c>
      <c r="AA42" s="46">
        <v>14</v>
      </c>
    </row>
    <row r="43" spans="1:27" ht="12.95" customHeight="1">
      <c r="A43" s="44" t="s">
        <v>57</v>
      </c>
      <c r="B43" s="49" t="s">
        <v>63</v>
      </c>
      <c r="C43" s="49">
        <v>32</v>
      </c>
      <c r="D43" s="45">
        <v>8.1944444444444695E-2</v>
      </c>
      <c r="E43" s="46">
        <v>2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50</v>
      </c>
      <c r="N43" s="46">
        <v>2</v>
      </c>
      <c r="O43" s="46">
        <v>50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5">
        <v>8.4156712962962954E-2</v>
      </c>
      <c r="X43" s="45">
        <f t="shared" si="6"/>
        <v>2.2122685185182595E-3</v>
      </c>
      <c r="Y43" s="46">
        <f t="shared" si="7"/>
        <v>104</v>
      </c>
      <c r="Z43" s="47">
        <f t="shared" si="8"/>
        <v>3.4159722222219632E-3</v>
      </c>
      <c r="AA43" s="46">
        <v>15</v>
      </c>
    </row>
    <row r="44" spans="1:27" ht="12.95" customHeight="1">
      <c r="A44" s="44" t="s">
        <v>57</v>
      </c>
      <c r="B44" s="11" t="s">
        <v>61</v>
      </c>
      <c r="C44" s="11">
        <v>29</v>
      </c>
      <c r="D44" s="45">
        <v>7.9861111111111202E-2</v>
      </c>
      <c r="E44" s="46">
        <v>2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2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2</v>
      </c>
      <c r="T44" s="46">
        <v>0</v>
      </c>
      <c r="U44" s="46">
        <v>0</v>
      </c>
      <c r="V44" s="46">
        <v>0</v>
      </c>
      <c r="W44" s="45">
        <v>8.3882175925925936E-2</v>
      </c>
      <c r="X44" s="45">
        <f t="shared" si="6"/>
        <v>4.0210648148147343E-3</v>
      </c>
      <c r="Y44" s="46">
        <f t="shared" si="7"/>
        <v>6</v>
      </c>
      <c r="Z44" s="47">
        <f t="shared" si="8"/>
        <v>4.0905092592591783E-3</v>
      </c>
      <c r="AA44" s="46">
        <v>16</v>
      </c>
    </row>
    <row r="45" spans="1:27" ht="12.95" customHeight="1">
      <c r="A45" s="44" t="s">
        <v>57</v>
      </c>
      <c r="B45" s="11" t="s">
        <v>62</v>
      </c>
      <c r="C45" s="11">
        <v>31</v>
      </c>
      <c r="D45" s="45">
        <v>8.1250000000000197E-2</v>
      </c>
      <c r="E45" s="46">
        <v>50</v>
      </c>
      <c r="F45" s="46">
        <v>2</v>
      </c>
      <c r="G45" s="46">
        <v>2</v>
      </c>
      <c r="H45" s="46">
        <v>0</v>
      </c>
      <c r="I45" s="46">
        <v>0</v>
      </c>
      <c r="J45" s="46">
        <v>50</v>
      </c>
      <c r="K45" s="46">
        <v>50</v>
      </c>
      <c r="L45" s="46">
        <v>2</v>
      </c>
      <c r="M45" s="46">
        <v>0</v>
      </c>
      <c r="N45" s="46">
        <v>2</v>
      </c>
      <c r="O45" s="46">
        <v>2</v>
      </c>
      <c r="P45" s="46">
        <v>0</v>
      </c>
      <c r="Q45" s="46">
        <v>0</v>
      </c>
      <c r="R45" s="46">
        <v>0</v>
      </c>
      <c r="S45" s="46">
        <v>2</v>
      </c>
      <c r="T45" s="46">
        <v>0</v>
      </c>
      <c r="U45" s="46">
        <v>2</v>
      </c>
      <c r="V45" s="46">
        <v>0</v>
      </c>
      <c r="W45" s="45">
        <v>8.4841435185185179E-2</v>
      </c>
      <c r="X45" s="45">
        <f t="shared" si="6"/>
        <v>3.5914351851849824E-3</v>
      </c>
      <c r="Y45" s="46">
        <f t="shared" si="7"/>
        <v>164</v>
      </c>
      <c r="Z45" s="47">
        <f t="shared" si="8"/>
        <v>5.4895833333331303E-3</v>
      </c>
      <c r="AA45" s="46">
        <v>17</v>
      </c>
    </row>
    <row r="46" spans="1:27" ht="12.95" customHeight="1">
      <c r="A46" s="44" t="s">
        <v>57</v>
      </c>
      <c r="B46" s="49" t="s">
        <v>59</v>
      </c>
      <c r="C46" s="49">
        <v>28</v>
      </c>
      <c r="D46" s="45">
        <v>7.9166666666666705E-2</v>
      </c>
      <c r="E46" s="46">
        <v>50</v>
      </c>
      <c r="F46" s="46">
        <v>50</v>
      </c>
      <c r="G46" s="46">
        <v>50</v>
      </c>
      <c r="H46" s="46">
        <v>50</v>
      </c>
      <c r="I46" s="46">
        <v>0</v>
      </c>
      <c r="J46" s="46">
        <v>0</v>
      </c>
      <c r="K46" s="46">
        <v>50</v>
      </c>
      <c r="L46" s="46">
        <v>2</v>
      </c>
      <c r="M46" s="46">
        <v>0</v>
      </c>
      <c r="N46" s="46">
        <v>50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5">
        <v>8.1590509259259258E-2</v>
      </c>
      <c r="X46" s="45">
        <f t="shared" si="6"/>
        <v>2.4238425925925539E-3</v>
      </c>
      <c r="Y46" s="46">
        <f t="shared" si="7"/>
        <v>302</v>
      </c>
      <c r="Z46" s="47">
        <f t="shared" si="8"/>
        <v>5.9192129629629248E-3</v>
      </c>
      <c r="AA46" s="46">
        <v>18</v>
      </c>
    </row>
    <row r="47" spans="1:27" ht="12.95" customHeight="1">
      <c r="A47" s="44" t="s">
        <v>57</v>
      </c>
      <c r="B47" s="11" t="s">
        <v>67</v>
      </c>
      <c r="C47" s="11">
        <v>35</v>
      </c>
      <c r="D47" s="45" t="s">
        <v>121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5" t="s">
        <v>122</v>
      </c>
      <c r="X47" s="45" t="s">
        <v>121</v>
      </c>
      <c r="Y47" s="46">
        <f t="shared" si="7"/>
        <v>0</v>
      </c>
      <c r="Z47" s="45" t="s">
        <v>121</v>
      </c>
      <c r="AA47" s="46"/>
    </row>
    <row r="48" spans="1:27" ht="12.95" customHeight="1">
      <c r="A48" s="92" t="s">
        <v>74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101"/>
    </row>
    <row r="49" spans="1:27" ht="12.95" customHeight="1">
      <c r="A49" s="44" t="s">
        <v>75</v>
      </c>
      <c r="B49" s="11" t="s">
        <v>30</v>
      </c>
      <c r="C49" s="11">
        <v>49</v>
      </c>
      <c r="D49" s="45">
        <v>9.0972222222222399E-2</v>
      </c>
      <c r="E49" s="46">
        <v>0</v>
      </c>
      <c r="F49" s="46">
        <v>2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2</v>
      </c>
      <c r="M49" s="46">
        <v>2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5">
        <v>9.2519675925925929E-2</v>
      </c>
      <c r="X49" s="45">
        <f>W49-D49</f>
        <v>1.5474537037035302E-3</v>
      </c>
      <c r="Y49" s="46">
        <f>SUM(E49,F49,G49,H49,I49,J49,K49,L49,M49,N49,O49,P49,Q49,R49,S49,T49,U49,V49)</f>
        <v>6</v>
      </c>
      <c r="Z49" s="47">
        <f>X49+TIME(0,0,Y49)</f>
        <v>1.6168981481479747E-3</v>
      </c>
      <c r="AA49" s="59">
        <v>1</v>
      </c>
    </row>
    <row r="50" spans="1:27" ht="12.95" customHeight="1">
      <c r="A50" s="44" t="s">
        <v>75</v>
      </c>
      <c r="B50" s="11" t="s">
        <v>28</v>
      </c>
      <c r="C50" s="11">
        <v>51</v>
      </c>
      <c r="D50" s="45">
        <v>9.2361111111111394E-2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2</v>
      </c>
      <c r="K50" s="46">
        <v>0</v>
      </c>
      <c r="L50" s="46">
        <v>2</v>
      </c>
      <c r="M50" s="46">
        <v>0</v>
      </c>
      <c r="N50" s="46">
        <v>2</v>
      </c>
      <c r="O50" s="46">
        <v>0</v>
      </c>
      <c r="P50" s="46">
        <v>2</v>
      </c>
      <c r="Q50" s="46">
        <v>0</v>
      </c>
      <c r="R50" s="46">
        <v>0</v>
      </c>
      <c r="S50" s="46">
        <v>0</v>
      </c>
      <c r="T50" s="46">
        <v>2</v>
      </c>
      <c r="U50" s="46">
        <v>0</v>
      </c>
      <c r="V50" s="46">
        <v>0</v>
      </c>
      <c r="W50" s="45">
        <v>9.4192824074074075E-2</v>
      </c>
      <c r="X50" s="45">
        <f>W50-D50</f>
        <v>1.831712962962681E-3</v>
      </c>
      <c r="Y50" s="46">
        <f>SUM(E50,F50,G50,H50,I50,J50,K50,L50,M50,N50,O50,P50,Q50,R50,S50,T50,U50,V50)</f>
        <v>10</v>
      </c>
      <c r="Z50" s="47">
        <f>X50+TIME(0,0,Y50)</f>
        <v>1.9474537037034217E-3</v>
      </c>
      <c r="AA50" s="59">
        <v>2</v>
      </c>
    </row>
    <row r="51" spans="1:27" ht="12.95" customHeight="1">
      <c r="A51" s="44" t="s">
        <v>75</v>
      </c>
      <c r="B51" s="11" t="s">
        <v>26</v>
      </c>
      <c r="C51" s="11">
        <v>50</v>
      </c>
      <c r="D51" s="45">
        <v>9.1666666666666896E-2</v>
      </c>
      <c r="E51" s="46">
        <v>2</v>
      </c>
      <c r="F51" s="46">
        <v>0</v>
      </c>
      <c r="G51" s="46">
        <v>0</v>
      </c>
      <c r="H51" s="46">
        <v>0</v>
      </c>
      <c r="I51" s="46">
        <v>0</v>
      </c>
      <c r="J51" s="46">
        <v>2</v>
      </c>
      <c r="K51" s="46">
        <v>0</v>
      </c>
      <c r="L51" s="46">
        <v>2</v>
      </c>
      <c r="M51" s="46">
        <v>2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2</v>
      </c>
      <c r="U51" s="46">
        <v>0</v>
      </c>
      <c r="V51" s="46">
        <v>0</v>
      </c>
      <c r="W51" s="45">
        <v>9.3563888888888891E-2</v>
      </c>
      <c r="X51" s="45">
        <f>W51-D51</f>
        <v>1.8972222222219948E-3</v>
      </c>
      <c r="Y51" s="46">
        <f>SUM(E51,F51,G51,H51,I51,J51,K51,L51,M51,N51,O51,P51,Q51,R51,S51,T51,U51,V51)</f>
        <v>10</v>
      </c>
      <c r="Z51" s="47">
        <f>X51+TIME(0,0,Y51)</f>
        <v>2.0129629629627357E-3</v>
      </c>
      <c r="AA51" s="59">
        <v>3</v>
      </c>
    </row>
    <row r="52" spans="1:27" ht="12.95" customHeight="1">
      <c r="A52" s="44" t="s">
        <v>75</v>
      </c>
      <c r="B52" s="11" t="s">
        <v>29</v>
      </c>
      <c r="C52" s="11">
        <v>48</v>
      </c>
      <c r="D52" s="45">
        <v>9.0277777777777901E-2</v>
      </c>
      <c r="E52" s="46">
        <v>0</v>
      </c>
      <c r="F52" s="46">
        <v>0</v>
      </c>
      <c r="G52" s="46">
        <v>0</v>
      </c>
      <c r="H52" s="46">
        <v>2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2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5">
        <v>9.2320370370370372E-2</v>
      </c>
      <c r="X52" s="45">
        <f>W52-D52</f>
        <v>2.0425925925924709E-3</v>
      </c>
      <c r="Y52" s="46">
        <f>SUM(E52,F52,G52,H52,I52,J52,K52,L52,M52,N52,O52,P52,Q52,R52,S52,T52,U52,V52)</f>
        <v>4</v>
      </c>
      <c r="Z52" s="47">
        <f>X52+TIME(0,0,Y52)</f>
        <v>2.0888888888887674E-3</v>
      </c>
      <c r="AA52" s="59">
        <v>4</v>
      </c>
    </row>
    <row r="53" spans="1:27" ht="12.95" customHeight="1">
      <c r="A53" s="94" t="s">
        <v>76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</row>
    <row r="54" spans="1:27" ht="39.950000000000003" customHeight="1">
      <c r="A54" s="44" t="s">
        <v>34</v>
      </c>
      <c r="B54" s="49" t="s">
        <v>80</v>
      </c>
      <c r="C54" s="49">
        <v>53</v>
      </c>
      <c r="D54" s="45">
        <v>9.5138888888888884E-2</v>
      </c>
      <c r="E54" s="46">
        <v>0</v>
      </c>
      <c r="F54" s="46">
        <v>0</v>
      </c>
      <c r="G54" s="46">
        <v>2</v>
      </c>
      <c r="H54" s="46">
        <v>0</v>
      </c>
      <c r="I54" s="46">
        <v>0</v>
      </c>
      <c r="J54" s="46">
        <v>0</v>
      </c>
      <c r="K54" s="46">
        <v>0</v>
      </c>
      <c r="L54" s="46">
        <v>2</v>
      </c>
      <c r="M54" s="46">
        <v>2</v>
      </c>
      <c r="N54" s="46">
        <v>0</v>
      </c>
      <c r="O54" s="46">
        <v>2</v>
      </c>
      <c r="P54" s="46">
        <v>0</v>
      </c>
      <c r="Q54" s="46">
        <v>0</v>
      </c>
      <c r="R54" s="46">
        <v>0</v>
      </c>
      <c r="S54" s="46">
        <v>2</v>
      </c>
      <c r="T54" s="46">
        <v>0</v>
      </c>
      <c r="U54" s="46">
        <v>0</v>
      </c>
      <c r="V54" s="46">
        <v>2</v>
      </c>
      <c r="W54" s="45">
        <v>9.6555671296296289E-2</v>
      </c>
      <c r="X54" s="45">
        <f>W54-D54</f>
        <v>1.4167824074074048E-3</v>
      </c>
      <c r="Y54" s="46">
        <f t="shared" ref="Y54:Y59" si="9">SUM(E54,F54,G54,H54,I54,J54,K54,L54,M54,N54,O54,P54,Q54,R54,S54,T54,U54,V54)</f>
        <v>12</v>
      </c>
      <c r="Z54" s="47">
        <f>X54+TIME(0,0,Y54)</f>
        <v>1.5556712962962937E-3</v>
      </c>
      <c r="AA54" s="59">
        <v>1</v>
      </c>
    </row>
    <row r="55" spans="1:27" ht="39.950000000000003" customHeight="1">
      <c r="A55" s="44" t="s">
        <v>34</v>
      </c>
      <c r="B55" s="60" t="s">
        <v>88</v>
      </c>
      <c r="C55" s="49">
        <v>57</v>
      </c>
      <c r="D55" s="45">
        <v>9.7222222222222224E-2</v>
      </c>
      <c r="E55" s="46">
        <v>0</v>
      </c>
      <c r="F55" s="46">
        <v>0</v>
      </c>
      <c r="G55" s="46">
        <v>0</v>
      </c>
      <c r="H55" s="46">
        <v>2</v>
      </c>
      <c r="I55" s="46">
        <v>2</v>
      </c>
      <c r="J55" s="46">
        <v>2</v>
      </c>
      <c r="K55" s="46">
        <v>0</v>
      </c>
      <c r="L55" s="46">
        <v>2</v>
      </c>
      <c r="M55" s="46">
        <v>0</v>
      </c>
      <c r="N55" s="46">
        <v>0</v>
      </c>
      <c r="O55" s="46">
        <v>0</v>
      </c>
      <c r="P55" s="46">
        <v>2</v>
      </c>
      <c r="Q55" s="46">
        <v>0</v>
      </c>
      <c r="R55" s="46">
        <v>0</v>
      </c>
      <c r="S55" s="46">
        <v>0</v>
      </c>
      <c r="T55" s="46">
        <v>0</v>
      </c>
      <c r="U55" s="46">
        <v>2</v>
      </c>
      <c r="V55" s="46">
        <v>0</v>
      </c>
      <c r="W55" s="45">
        <v>9.8728240740740755E-2</v>
      </c>
      <c r="X55" s="45">
        <f>W55-D55</f>
        <v>1.5060185185185315E-3</v>
      </c>
      <c r="Y55" s="46">
        <f t="shared" si="9"/>
        <v>12</v>
      </c>
      <c r="Z55" s="47">
        <f>X55+TIME(0,0,Y55)</f>
        <v>1.6449074074074204E-3</v>
      </c>
      <c r="AA55" s="59">
        <v>2</v>
      </c>
    </row>
    <row r="56" spans="1:27" ht="39.950000000000003" customHeight="1">
      <c r="A56" s="44" t="s">
        <v>34</v>
      </c>
      <c r="B56" s="12" t="s">
        <v>85</v>
      </c>
      <c r="C56" s="49">
        <v>55</v>
      </c>
      <c r="D56" s="45">
        <v>9.5833333333333326E-2</v>
      </c>
      <c r="E56" s="46">
        <v>0</v>
      </c>
      <c r="F56" s="46">
        <v>0</v>
      </c>
      <c r="G56" s="46">
        <v>0</v>
      </c>
      <c r="H56" s="46">
        <v>2</v>
      </c>
      <c r="I56" s="46">
        <v>2</v>
      </c>
      <c r="J56" s="46">
        <v>0</v>
      </c>
      <c r="K56" s="46">
        <v>2</v>
      </c>
      <c r="L56" s="46">
        <v>50</v>
      </c>
      <c r="M56" s="46">
        <v>2</v>
      </c>
      <c r="N56" s="46">
        <v>0</v>
      </c>
      <c r="O56" s="46">
        <v>2</v>
      </c>
      <c r="P56" s="46">
        <v>50</v>
      </c>
      <c r="Q56" s="46">
        <v>0</v>
      </c>
      <c r="R56" s="46">
        <v>0</v>
      </c>
      <c r="S56" s="46">
        <v>2</v>
      </c>
      <c r="T56" s="46">
        <v>2</v>
      </c>
      <c r="U56" s="46">
        <v>0</v>
      </c>
      <c r="V56" s="46">
        <v>0</v>
      </c>
      <c r="W56" s="45">
        <v>9.7963194444444443E-2</v>
      </c>
      <c r="X56" s="45">
        <f>W56-D56</f>
        <v>2.1298611111111171E-3</v>
      </c>
      <c r="Y56" s="46">
        <f t="shared" si="9"/>
        <v>114</v>
      </c>
      <c r="Z56" s="47">
        <f>X56+TIME(0,0,Y56)</f>
        <v>3.4493055555555614E-3</v>
      </c>
      <c r="AA56" s="59">
        <v>3</v>
      </c>
    </row>
    <row r="57" spans="1:27" ht="39.950000000000003" customHeight="1">
      <c r="A57" s="44" t="s">
        <v>34</v>
      </c>
      <c r="B57" s="12" t="s">
        <v>77</v>
      </c>
      <c r="C57" s="11">
        <v>52</v>
      </c>
      <c r="D57" s="45">
        <v>9.375E-2</v>
      </c>
      <c r="E57" s="46">
        <v>2</v>
      </c>
      <c r="F57" s="46">
        <v>2</v>
      </c>
      <c r="G57" s="46">
        <v>0</v>
      </c>
      <c r="H57" s="46">
        <v>2</v>
      </c>
      <c r="I57" s="46">
        <v>2</v>
      </c>
      <c r="J57" s="46">
        <v>2</v>
      </c>
      <c r="K57" s="46">
        <v>2</v>
      </c>
      <c r="L57" s="46">
        <v>2</v>
      </c>
      <c r="M57" s="46">
        <v>2</v>
      </c>
      <c r="N57" s="46">
        <v>2</v>
      </c>
      <c r="O57" s="46">
        <v>2</v>
      </c>
      <c r="P57" s="46">
        <v>2</v>
      </c>
      <c r="Q57" s="46">
        <v>0</v>
      </c>
      <c r="R57" s="46">
        <v>0</v>
      </c>
      <c r="S57" s="46">
        <v>0</v>
      </c>
      <c r="T57" s="46">
        <v>2</v>
      </c>
      <c r="U57" s="46">
        <v>2</v>
      </c>
      <c r="V57" s="46">
        <v>0</v>
      </c>
      <c r="W57" s="45">
        <v>9.6966435185185176E-2</v>
      </c>
      <c r="X57" s="45">
        <f>W57-D57</f>
        <v>3.2164351851851763E-3</v>
      </c>
      <c r="Y57" s="46">
        <f t="shared" si="9"/>
        <v>26</v>
      </c>
      <c r="Z57" s="47">
        <f>X57+TIME(0,0,Y57)</f>
        <v>3.5173611111111022E-3</v>
      </c>
      <c r="AA57" s="59">
        <v>4</v>
      </c>
    </row>
    <row r="58" spans="1:27" ht="39.950000000000003" customHeight="1">
      <c r="A58" s="55" t="s">
        <v>105</v>
      </c>
      <c r="B58" s="12" t="s">
        <v>31</v>
      </c>
      <c r="C58" s="55">
        <v>8</v>
      </c>
      <c r="D58" s="45" t="s">
        <v>121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5" t="s">
        <v>121</v>
      </c>
      <c r="X58" s="45" t="s">
        <v>121</v>
      </c>
      <c r="Y58" s="46">
        <f t="shared" si="9"/>
        <v>0</v>
      </c>
      <c r="Z58" s="45" t="s">
        <v>121</v>
      </c>
      <c r="AA58" s="46"/>
    </row>
    <row r="59" spans="1:27" ht="39.950000000000003" customHeight="1">
      <c r="A59" s="44" t="s">
        <v>34</v>
      </c>
      <c r="B59" s="12" t="s">
        <v>83</v>
      </c>
      <c r="C59" s="11">
        <v>54</v>
      </c>
      <c r="D59" s="45" t="s">
        <v>121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5" t="s">
        <v>121</v>
      </c>
      <c r="X59" s="45" t="s">
        <v>121</v>
      </c>
      <c r="Y59" s="46">
        <f t="shared" si="9"/>
        <v>0</v>
      </c>
      <c r="Z59" s="45" t="s">
        <v>121</v>
      </c>
      <c r="AA59" s="46"/>
    </row>
    <row r="60" spans="1:27">
      <c r="B60" t="s">
        <v>101</v>
      </c>
      <c r="E60" t="s">
        <v>123</v>
      </c>
    </row>
    <row r="61" spans="1:27">
      <c r="B61" t="s">
        <v>102</v>
      </c>
      <c r="E61" t="s">
        <v>103</v>
      </c>
    </row>
  </sheetData>
  <sortState ref="A49:AA52">
    <sortCondition ref="Z49:Z52"/>
  </sortState>
  <mergeCells count="6">
    <mergeCell ref="E4:V4"/>
    <mergeCell ref="A53:AA53"/>
    <mergeCell ref="A6:AA6"/>
    <mergeCell ref="A14:AA14"/>
    <mergeCell ref="A28:AA28"/>
    <mergeCell ref="A48:AA48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8"/>
  <sheetViews>
    <sheetView tabSelected="1" topLeftCell="A58" workbookViewId="0">
      <selection activeCell="F7" sqref="F7"/>
    </sheetView>
  </sheetViews>
  <sheetFormatPr defaultRowHeight="15"/>
  <cols>
    <col min="1" max="1" width="5.28515625" customWidth="1"/>
    <col min="2" max="2" width="16.85546875" customWidth="1"/>
    <col min="3" max="3" width="4.7109375" customWidth="1"/>
    <col min="4" max="4" width="5.140625" customWidth="1"/>
    <col min="5" max="5" width="5.28515625" customWidth="1"/>
    <col min="6" max="6" width="9.140625" customWidth="1"/>
    <col min="7" max="7" width="7.140625" customWidth="1"/>
    <col min="8" max="8" width="26.140625" customWidth="1"/>
    <col min="9" max="9" width="7" customWidth="1"/>
    <col min="10" max="10" width="6.5703125" customWidth="1"/>
    <col min="11" max="12" width="6" customWidth="1"/>
    <col min="13" max="13" width="5.5703125" customWidth="1"/>
    <col min="14" max="14" width="6" customWidth="1"/>
    <col min="15" max="15" width="6.28515625" customWidth="1"/>
    <col min="16" max="16" width="6.42578125" customWidth="1"/>
  </cols>
  <sheetData>
    <row r="1" spans="1:16" ht="15.75">
      <c r="A1" s="63"/>
      <c r="B1" s="134"/>
      <c r="C1" s="134"/>
      <c r="D1" s="127" t="s">
        <v>130</v>
      </c>
      <c r="E1" s="127"/>
      <c r="F1" s="127"/>
      <c r="G1" s="127"/>
      <c r="H1" s="127"/>
      <c r="I1" s="127"/>
      <c r="J1" s="134"/>
      <c r="K1" s="134"/>
      <c r="L1" s="134"/>
    </row>
    <row r="2" spans="1:16" ht="15.75">
      <c r="A2" s="63"/>
      <c r="B2" s="128"/>
      <c r="C2" s="128"/>
      <c r="D2" s="131" t="s">
        <v>131</v>
      </c>
      <c r="E2" s="131"/>
      <c r="F2" s="131"/>
      <c r="G2" s="131"/>
      <c r="H2" s="131"/>
      <c r="I2" s="131"/>
      <c r="J2" s="128"/>
      <c r="K2" s="128"/>
      <c r="L2" s="128"/>
      <c r="M2" s="10"/>
    </row>
    <row r="3" spans="1:16" ht="15.75">
      <c r="A3" s="63"/>
      <c r="B3" s="128"/>
      <c r="C3" s="128"/>
      <c r="D3" s="131" t="s">
        <v>0</v>
      </c>
      <c r="E3" s="131"/>
      <c r="F3" s="131"/>
      <c r="G3" s="131"/>
      <c r="H3" s="131"/>
      <c r="I3" s="131"/>
      <c r="J3" s="128"/>
      <c r="K3" s="128"/>
      <c r="L3" s="128"/>
      <c r="M3" s="10"/>
    </row>
    <row r="4" spans="1:16" ht="15.75" customHeight="1">
      <c r="A4" s="63"/>
      <c r="B4" s="129" t="s">
        <v>132</v>
      </c>
      <c r="C4" s="129"/>
      <c r="D4" s="135"/>
      <c r="E4" s="130"/>
      <c r="F4" s="130"/>
      <c r="G4" s="130"/>
      <c r="H4" s="130"/>
      <c r="I4" s="130"/>
      <c r="J4" s="10"/>
      <c r="K4" s="128" t="s">
        <v>133</v>
      </c>
      <c r="L4" s="128"/>
      <c r="M4" s="128"/>
    </row>
    <row r="5" spans="1:16" ht="15.75">
      <c r="A5" s="63"/>
      <c r="B5" s="129"/>
      <c r="C5" s="129"/>
      <c r="D5" s="135"/>
      <c r="E5" s="130"/>
      <c r="F5" s="130"/>
      <c r="G5" s="130"/>
      <c r="H5" s="130"/>
      <c r="I5" s="130"/>
      <c r="J5" s="10"/>
      <c r="K5" s="10"/>
      <c r="L5" s="10"/>
      <c r="M5" s="10"/>
    </row>
    <row r="6" spans="1:16" ht="15.75" customHeight="1">
      <c r="A6" s="63"/>
      <c r="B6" s="129" t="s">
        <v>134</v>
      </c>
      <c r="C6" s="129"/>
      <c r="D6" s="135"/>
      <c r="E6" s="130"/>
      <c r="F6" s="130"/>
      <c r="G6" s="130"/>
      <c r="H6" s="130"/>
      <c r="I6" s="130"/>
      <c r="J6" s="10"/>
      <c r="K6" s="10"/>
      <c r="L6" s="10"/>
      <c r="M6" s="10"/>
    </row>
    <row r="7" spans="1:16" ht="15.75">
      <c r="A7" s="63"/>
      <c r="B7" s="129"/>
      <c r="C7" s="129"/>
      <c r="D7" s="135"/>
      <c r="E7" s="130"/>
      <c r="F7" s="130"/>
      <c r="G7" s="130"/>
      <c r="H7" s="130"/>
      <c r="I7" s="130"/>
      <c r="J7" s="10"/>
      <c r="K7" s="10"/>
      <c r="L7" s="10"/>
      <c r="M7" s="10"/>
    </row>
    <row r="8" spans="1:16" ht="15.75">
      <c r="A8" s="63"/>
      <c r="B8" s="131" t="s">
        <v>135</v>
      </c>
      <c r="C8" s="131"/>
      <c r="D8" s="128"/>
      <c r="E8" s="130"/>
      <c r="F8" s="130"/>
      <c r="G8" s="130"/>
      <c r="H8" s="130"/>
      <c r="I8" s="130"/>
      <c r="J8" s="10"/>
      <c r="K8" s="10"/>
      <c r="L8" s="10"/>
      <c r="M8" s="10"/>
    </row>
    <row r="9" spans="1:16" ht="15.75" customHeight="1">
      <c r="A9" s="63"/>
      <c r="B9" s="132" t="s">
        <v>136</v>
      </c>
      <c r="C9" s="132"/>
      <c r="D9" s="136"/>
      <c r="E9" s="10"/>
      <c r="F9" s="10"/>
      <c r="G9" s="10"/>
      <c r="H9" s="10"/>
      <c r="I9" s="10"/>
      <c r="J9" s="10"/>
      <c r="K9" s="10"/>
      <c r="L9" s="10"/>
      <c r="M9" s="10"/>
    </row>
    <row r="10" spans="1:16" ht="15.75">
      <c r="A10" s="63"/>
      <c r="B10" s="133"/>
      <c r="C10" s="133"/>
      <c r="D10" s="137"/>
      <c r="E10" s="10"/>
      <c r="F10" s="10"/>
      <c r="G10" s="10"/>
      <c r="H10" s="10"/>
      <c r="I10" s="10"/>
      <c r="J10" s="10"/>
      <c r="K10" s="10"/>
      <c r="L10" s="10"/>
      <c r="M10" s="10"/>
    </row>
    <row r="11" spans="1:16" ht="60.75" customHeight="1">
      <c r="A11" s="11" t="s">
        <v>108</v>
      </c>
      <c r="B11" s="11" t="s">
        <v>94</v>
      </c>
      <c r="C11" s="12" t="s">
        <v>5</v>
      </c>
      <c r="D11" s="12" t="s">
        <v>7</v>
      </c>
      <c r="E11" s="12" t="s">
        <v>8</v>
      </c>
      <c r="F11" s="12" t="s">
        <v>10</v>
      </c>
      <c r="G11" s="12" t="s">
        <v>124</v>
      </c>
      <c r="H11" s="12" t="s">
        <v>12</v>
      </c>
      <c r="I11" s="12" t="s">
        <v>125</v>
      </c>
      <c r="J11" s="12" t="s">
        <v>126</v>
      </c>
      <c r="K11" s="12" t="s">
        <v>109</v>
      </c>
      <c r="L11" s="12" t="s">
        <v>127</v>
      </c>
      <c r="M11" s="12" t="s">
        <v>128</v>
      </c>
      <c r="N11" s="12" t="s">
        <v>110</v>
      </c>
      <c r="O11" s="65" t="s">
        <v>111</v>
      </c>
      <c r="P11" s="65" t="s">
        <v>137</v>
      </c>
    </row>
    <row r="12" spans="1:16">
      <c r="A12" s="102" t="s">
        <v>13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/>
      <c r="P12" s="138"/>
    </row>
    <row r="13" spans="1:16" ht="39.950000000000003" customHeight="1">
      <c r="A13" s="11">
        <v>1</v>
      </c>
      <c r="B13" s="11" t="s">
        <v>30</v>
      </c>
      <c r="C13" s="42">
        <v>7</v>
      </c>
      <c r="D13" s="11">
        <v>2003</v>
      </c>
      <c r="E13" s="11">
        <v>1</v>
      </c>
      <c r="F13" s="20" t="s">
        <v>17</v>
      </c>
      <c r="G13" s="20" t="s">
        <v>21</v>
      </c>
      <c r="H13" s="12" t="s">
        <v>22</v>
      </c>
      <c r="I13" s="66">
        <v>1.3587962962962642E-3</v>
      </c>
      <c r="J13" s="42">
        <v>0</v>
      </c>
      <c r="K13" s="67">
        <v>1.3587962962962642E-3</v>
      </c>
      <c r="L13" s="67">
        <v>1.3634259259259207E-3</v>
      </c>
      <c r="M13" s="68">
        <v>4</v>
      </c>
      <c r="N13" s="67">
        <v>1.4097222222222169E-3</v>
      </c>
      <c r="O13" s="67">
        <f t="shared" ref="O13:O19" si="0">MIN(K13,N13)</f>
        <v>1.3587962962962642E-3</v>
      </c>
      <c r="P13" s="72">
        <f>IF(AND(ISNUMBER(O13)),(O13-O$13)/O$13*100,"")</f>
        <v>0</v>
      </c>
    </row>
    <row r="14" spans="1:16" ht="39.950000000000003" customHeight="1">
      <c r="A14" s="11">
        <v>2</v>
      </c>
      <c r="B14" s="11" t="s">
        <v>26</v>
      </c>
      <c r="C14" s="42">
        <v>4</v>
      </c>
      <c r="D14" s="11">
        <v>2004</v>
      </c>
      <c r="E14" s="11">
        <v>3</v>
      </c>
      <c r="F14" s="20" t="s">
        <v>17</v>
      </c>
      <c r="G14" s="20" t="s">
        <v>21</v>
      </c>
      <c r="H14" s="12" t="s">
        <v>27</v>
      </c>
      <c r="I14" s="66">
        <v>1.3826388888889228E-3</v>
      </c>
      <c r="J14" s="42">
        <v>2</v>
      </c>
      <c r="K14" s="67">
        <v>1.405787037037071E-3</v>
      </c>
      <c r="L14" s="67">
        <v>1.409722222222215E-3</v>
      </c>
      <c r="M14" s="68">
        <v>2</v>
      </c>
      <c r="N14" s="67">
        <v>1.4328703703703632E-3</v>
      </c>
      <c r="O14" s="67">
        <f t="shared" si="0"/>
        <v>1.405787037037071E-3</v>
      </c>
      <c r="P14" s="72">
        <f t="shared" ref="P14:P19" si="1">IF(AND(ISNUMBER(O14)),(O14-O$13)/O$13*100,"")</f>
        <v>3.4582623509419119</v>
      </c>
    </row>
    <row r="15" spans="1:16" ht="39.950000000000003" customHeight="1">
      <c r="A15" s="11">
        <v>3</v>
      </c>
      <c r="B15" s="11" t="s">
        <v>29</v>
      </c>
      <c r="C15" s="49">
        <v>6</v>
      </c>
      <c r="D15" s="11">
        <v>2002</v>
      </c>
      <c r="E15" s="11">
        <v>1</v>
      </c>
      <c r="F15" s="20" t="s">
        <v>17</v>
      </c>
      <c r="G15" s="20" t="s">
        <v>21</v>
      </c>
      <c r="H15" s="12" t="s">
        <v>27</v>
      </c>
      <c r="I15" s="69">
        <v>1.4589120370370606E-3</v>
      </c>
      <c r="J15" s="49">
        <v>10</v>
      </c>
      <c r="K15" s="67">
        <v>1.5746527777778013E-3</v>
      </c>
      <c r="L15" s="67">
        <v>1.4440972222222181E-3</v>
      </c>
      <c r="M15" s="68">
        <v>4</v>
      </c>
      <c r="N15" s="67">
        <v>1.4903935185185144E-3</v>
      </c>
      <c r="O15" s="67">
        <f t="shared" si="0"/>
        <v>1.4903935185185144E-3</v>
      </c>
      <c r="P15" s="72">
        <f t="shared" si="1"/>
        <v>9.68483816013857</v>
      </c>
    </row>
    <row r="16" spans="1:16" ht="39.950000000000003" customHeight="1">
      <c r="A16" s="11">
        <v>4</v>
      </c>
      <c r="B16" s="11" t="s">
        <v>28</v>
      </c>
      <c r="C16" s="11">
        <v>5</v>
      </c>
      <c r="D16" s="11">
        <v>2004</v>
      </c>
      <c r="E16" s="11">
        <v>3</v>
      </c>
      <c r="F16" s="20" t="s">
        <v>17</v>
      </c>
      <c r="G16" s="20" t="s">
        <v>21</v>
      </c>
      <c r="H16" s="12" t="s">
        <v>22</v>
      </c>
      <c r="I16" s="67">
        <v>1.5120370370370201E-3</v>
      </c>
      <c r="J16" s="11">
        <v>6</v>
      </c>
      <c r="K16" s="67">
        <v>1.5814814814814645E-3</v>
      </c>
      <c r="L16" s="67">
        <v>1.4731481481481401E-3</v>
      </c>
      <c r="M16" s="68">
        <v>4</v>
      </c>
      <c r="N16" s="67">
        <v>1.5194444444444363E-3</v>
      </c>
      <c r="O16" s="67">
        <f t="shared" si="0"/>
        <v>1.5194444444444363E-3</v>
      </c>
      <c r="P16" s="72">
        <f t="shared" si="1"/>
        <v>11.822827938673253</v>
      </c>
    </row>
    <row r="17" spans="1:16" ht="39.950000000000003" customHeight="1">
      <c r="A17" s="11">
        <v>5</v>
      </c>
      <c r="B17" s="11" t="s">
        <v>20</v>
      </c>
      <c r="C17" s="11">
        <v>2</v>
      </c>
      <c r="D17" s="11">
        <v>2004</v>
      </c>
      <c r="E17" s="11" t="s">
        <v>15</v>
      </c>
      <c r="F17" s="20" t="s">
        <v>17</v>
      </c>
      <c r="G17" s="20" t="s">
        <v>21</v>
      </c>
      <c r="H17" s="12" t="s">
        <v>22</v>
      </c>
      <c r="I17" s="67">
        <v>2.0662037037036986E-3</v>
      </c>
      <c r="J17" s="11">
        <v>6</v>
      </c>
      <c r="K17" s="67">
        <v>2.135648148148143E-3</v>
      </c>
      <c r="L17" s="67">
        <v>2.1804398148148191E-3</v>
      </c>
      <c r="M17" s="68">
        <v>12</v>
      </c>
      <c r="N17" s="67">
        <v>2.319328703703708E-3</v>
      </c>
      <c r="O17" s="67">
        <f t="shared" si="0"/>
        <v>2.135648148148143E-3</v>
      </c>
      <c r="P17" s="72">
        <f t="shared" si="1"/>
        <v>57.172061328793788</v>
      </c>
    </row>
    <row r="18" spans="1:16" ht="39.950000000000003" customHeight="1">
      <c r="A18" s="11">
        <v>6</v>
      </c>
      <c r="B18" s="42" t="s">
        <v>14</v>
      </c>
      <c r="C18" s="42">
        <v>1</v>
      </c>
      <c r="D18" s="42">
        <v>2004</v>
      </c>
      <c r="E18" s="42" t="s">
        <v>15</v>
      </c>
      <c r="F18" s="20" t="s">
        <v>17</v>
      </c>
      <c r="G18" s="20" t="s">
        <v>21</v>
      </c>
      <c r="H18" s="20" t="s">
        <v>19</v>
      </c>
      <c r="I18" s="66">
        <v>2.505902777777777E-3</v>
      </c>
      <c r="J18" s="42">
        <v>64</v>
      </c>
      <c r="K18" s="67">
        <v>3.2466435185185176E-3</v>
      </c>
      <c r="L18" s="67">
        <v>2.177199074074071E-3</v>
      </c>
      <c r="M18" s="68">
        <v>8</v>
      </c>
      <c r="N18" s="67">
        <v>2.2697916666666634E-3</v>
      </c>
      <c r="O18" s="67">
        <f t="shared" si="0"/>
        <v>2.2697916666666634E-3</v>
      </c>
      <c r="P18" s="72">
        <f t="shared" si="1"/>
        <v>67.044293015335896</v>
      </c>
    </row>
    <row r="19" spans="1:16" ht="39.950000000000003" customHeight="1">
      <c r="A19" s="11">
        <v>7</v>
      </c>
      <c r="B19" s="49" t="s">
        <v>23</v>
      </c>
      <c r="C19" s="49">
        <v>3</v>
      </c>
      <c r="D19" s="49">
        <v>2005</v>
      </c>
      <c r="E19" s="49" t="s">
        <v>24</v>
      </c>
      <c r="F19" s="20" t="s">
        <v>17</v>
      </c>
      <c r="G19" s="20" t="s">
        <v>21</v>
      </c>
      <c r="H19" s="49" t="s">
        <v>25</v>
      </c>
      <c r="I19" s="69">
        <v>2.4296296296296184E-3</v>
      </c>
      <c r="J19" s="49">
        <v>262</v>
      </c>
      <c r="K19" s="67">
        <v>5.4620370370370257E-3</v>
      </c>
      <c r="L19" s="67">
        <v>2.0013888888889275E-3</v>
      </c>
      <c r="M19" s="68">
        <v>254</v>
      </c>
      <c r="N19" s="67">
        <v>4.9412037037037428E-3</v>
      </c>
      <c r="O19" s="67">
        <f t="shared" si="0"/>
        <v>4.9412037037037428E-3</v>
      </c>
      <c r="P19" s="72">
        <f t="shared" si="1"/>
        <v>263.64565587735387</v>
      </c>
    </row>
    <row r="20" spans="1:16" ht="15" customHeight="1">
      <c r="A20" s="102" t="s">
        <v>35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138"/>
    </row>
    <row r="21" spans="1:16" ht="39.950000000000003" customHeight="1">
      <c r="A21" s="11">
        <v>1</v>
      </c>
      <c r="B21" s="11" t="s">
        <v>49</v>
      </c>
      <c r="C21" s="53">
        <v>19</v>
      </c>
      <c r="D21" s="11">
        <v>2003</v>
      </c>
      <c r="E21" s="11" t="s">
        <v>50</v>
      </c>
      <c r="F21" s="12" t="s">
        <v>17</v>
      </c>
      <c r="G21" s="12" t="s">
        <v>21</v>
      </c>
      <c r="H21" s="12" t="s">
        <v>44</v>
      </c>
      <c r="I21" s="70">
        <v>1.2483796296294813E-3</v>
      </c>
      <c r="J21" s="53">
        <v>2</v>
      </c>
      <c r="K21" s="67">
        <v>1.2715277777776296E-3</v>
      </c>
      <c r="L21" s="67">
        <v>1.2093750000000125E-3</v>
      </c>
      <c r="M21" s="68">
        <v>0</v>
      </c>
      <c r="N21" s="67">
        <v>1.2093750000000125E-3</v>
      </c>
      <c r="O21" s="67">
        <f t="shared" ref="O21:O33" si="2">MIN(K21,N21)</f>
        <v>1.2093750000000125E-3</v>
      </c>
      <c r="P21" s="72">
        <f>IF(AND(ISNUMBER(O21)),(O21-O$21)/O$21*100,"")</f>
        <v>0</v>
      </c>
    </row>
    <row r="22" spans="1:16" ht="39.950000000000003" customHeight="1">
      <c r="A22" s="11">
        <v>2</v>
      </c>
      <c r="B22" s="49" t="s">
        <v>46</v>
      </c>
      <c r="C22" s="11">
        <v>16</v>
      </c>
      <c r="D22" s="49">
        <v>2002</v>
      </c>
      <c r="E22" s="49">
        <v>2</v>
      </c>
      <c r="F22" s="12" t="s">
        <v>17</v>
      </c>
      <c r="G22" s="12" t="s">
        <v>21</v>
      </c>
      <c r="H22" s="71" t="s">
        <v>42</v>
      </c>
      <c r="I22" s="67">
        <v>1.3178240740739922E-3</v>
      </c>
      <c r="J22" s="11">
        <v>6</v>
      </c>
      <c r="K22" s="67">
        <v>1.3872685185184366E-3</v>
      </c>
      <c r="L22" s="67">
        <v>1.2662037037036722E-3</v>
      </c>
      <c r="M22" s="68">
        <v>4</v>
      </c>
      <c r="N22" s="67">
        <v>1.3124999999999684E-3</v>
      </c>
      <c r="O22" s="67">
        <f t="shared" si="2"/>
        <v>1.3124999999999684E-3</v>
      </c>
      <c r="P22" s="72">
        <f t="shared" ref="P22:P33" si="3">IF(AND(ISNUMBER(O22)),(O22-O$21)/O$21*100,"")</f>
        <v>8.5271317829420017</v>
      </c>
    </row>
    <row r="23" spans="1:16" ht="39.950000000000003" customHeight="1">
      <c r="A23" s="11">
        <v>3</v>
      </c>
      <c r="B23" s="11" t="s">
        <v>43</v>
      </c>
      <c r="C23" s="11">
        <v>14</v>
      </c>
      <c r="D23" s="11">
        <v>2002</v>
      </c>
      <c r="E23" s="11">
        <v>1</v>
      </c>
      <c r="F23" s="12" t="s">
        <v>17</v>
      </c>
      <c r="G23" s="12" t="s">
        <v>21</v>
      </c>
      <c r="H23" s="12" t="s">
        <v>44</v>
      </c>
      <c r="I23" s="67">
        <v>1.3319444444443718E-3</v>
      </c>
      <c r="J23" s="11">
        <v>2</v>
      </c>
      <c r="K23" s="67">
        <v>1.35509259259252E-3</v>
      </c>
      <c r="L23" s="67">
        <v>1.3111111111110962E-3</v>
      </c>
      <c r="M23" s="68">
        <v>4</v>
      </c>
      <c r="N23" s="67">
        <v>1.3574074074073925E-3</v>
      </c>
      <c r="O23" s="67">
        <f t="shared" si="2"/>
        <v>1.35509259259252E-3</v>
      </c>
      <c r="P23" s="72">
        <f t="shared" si="3"/>
        <v>12.048999904289898</v>
      </c>
    </row>
    <row r="24" spans="1:16" ht="39.950000000000003" customHeight="1">
      <c r="A24" s="11">
        <v>4</v>
      </c>
      <c r="B24" s="11" t="s">
        <v>45</v>
      </c>
      <c r="C24" s="53">
        <v>15</v>
      </c>
      <c r="D24" s="11">
        <v>2003</v>
      </c>
      <c r="E24" s="11">
        <v>2</v>
      </c>
      <c r="F24" s="12" t="s">
        <v>17</v>
      </c>
      <c r="G24" s="12" t="s">
        <v>21</v>
      </c>
      <c r="H24" s="12" t="s">
        <v>27</v>
      </c>
      <c r="I24" s="70">
        <v>1.4013888888888687E-3</v>
      </c>
      <c r="J24" s="53">
        <v>8</v>
      </c>
      <c r="K24" s="67">
        <v>1.4939814814814614E-3</v>
      </c>
      <c r="L24" s="67">
        <v>1.3542824074074256E-3</v>
      </c>
      <c r="M24" s="68">
        <v>4</v>
      </c>
      <c r="N24" s="67">
        <v>1.4005787037037218E-3</v>
      </c>
      <c r="O24" s="67">
        <f t="shared" si="2"/>
        <v>1.4005787037037218E-3</v>
      </c>
      <c r="P24" s="72">
        <f t="shared" si="3"/>
        <v>15.810125370849182</v>
      </c>
    </row>
    <row r="25" spans="1:16" ht="39.950000000000003" customHeight="1">
      <c r="A25" s="11">
        <v>5</v>
      </c>
      <c r="B25" s="49" t="s">
        <v>41</v>
      </c>
      <c r="C25" s="53">
        <v>13</v>
      </c>
      <c r="D25" s="49">
        <v>2002</v>
      </c>
      <c r="E25" s="49">
        <v>2</v>
      </c>
      <c r="F25" s="12" t="s">
        <v>17</v>
      </c>
      <c r="G25" s="12" t="s">
        <v>21</v>
      </c>
      <c r="H25" s="71" t="s">
        <v>42</v>
      </c>
      <c r="I25" s="70">
        <v>1.3835648148148097E-3</v>
      </c>
      <c r="J25" s="53">
        <v>6</v>
      </c>
      <c r="K25" s="67">
        <v>1.4530092592592542E-3</v>
      </c>
      <c r="L25" s="67">
        <v>1.3648148148148187E-3</v>
      </c>
      <c r="M25" s="68">
        <v>4</v>
      </c>
      <c r="N25" s="67">
        <v>1.4111111111111149E-3</v>
      </c>
      <c r="O25" s="67">
        <f t="shared" si="2"/>
        <v>1.4111111111111149E-3</v>
      </c>
      <c r="P25" s="72">
        <f t="shared" si="3"/>
        <v>16.681022107377803</v>
      </c>
    </row>
    <row r="26" spans="1:16" ht="39.950000000000003" customHeight="1">
      <c r="A26" s="11">
        <v>6</v>
      </c>
      <c r="B26" s="11" t="s">
        <v>47</v>
      </c>
      <c r="C26" s="53">
        <v>17</v>
      </c>
      <c r="D26" s="11">
        <v>2003</v>
      </c>
      <c r="E26" s="11">
        <v>2</v>
      </c>
      <c r="F26" s="12" t="s">
        <v>17</v>
      </c>
      <c r="G26" s="12" t="s">
        <v>21</v>
      </c>
      <c r="H26" s="12" t="s">
        <v>27</v>
      </c>
      <c r="I26" s="70">
        <v>1.4314814814814433E-3</v>
      </c>
      <c r="J26" s="53">
        <v>2</v>
      </c>
      <c r="K26" s="67">
        <v>1.4546296296295916E-3</v>
      </c>
      <c r="L26" s="67">
        <v>1.3525462962962059E-3</v>
      </c>
      <c r="M26" s="68">
        <v>6</v>
      </c>
      <c r="N26" s="67">
        <v>1.4219907407406504E-3</v>
      </c>
      <c r="O26" s="67">
        <f t="shared" si="2"/>
        <v>1.4219907407406504E-3</v>
      </c>
      <c r="P26" s="72">
        <f t="shared" si="3"/>
        <v>17.580629725323877</v>
      </c>
    </row>
    <row r="27" spans="1:16" ht="39.950000000000003" customHeight="1">
      <c r="A27" s="11">
        <v>7</v>
      </c>
      <c r="B27" s="54" t="s">
        <v>48</v>
      </c>
      <c r="C27" s="11">
        <v>18</v>
      </c>
      <c r="D27" s="54">
        <v>2003</v>
      </c>
      <c r="E27" s="54">
        <v>1</v>
      </c>
      <c r="F27" s="12" t="s">
        <v>17</v>
      </c>
      <c r="G27" s="12" t="s">
        <v>21</v>
      </c>
      <c r="H27" s="60" t="s">
        <v>27</v>
      </c>
      <c r="I27" s="67">
        <v>1.4371527777776866E-3</v>
      </c>
      <c r="J27" s="11">
        <v>2</v>
      </c>
      <c r="K27" s="67">
        <v>1.4603009259258348E-3</v>
      </c>
      <c r="L27" s="67" t="s">
        <v>121</v>
      </c>
      <c r="M27" s="68">
        <v>0</v>
      </c>
      <c r="N27" s="67" t="s">
        <v>121</v>
      </c>
      <c r="O27" s="67">
        <f t="shared" si="2"/>
        <v>1.4603009259258348E-3</v>
      </c>
      <c r="P27" s="72">
        <f t="shared" si="3"/>
        <v>20.74839697577837</v>
      </c>
    </row>
    <row r="28" spans="1:16" ht="39.950000000000003" customHeight="1">
      <c r="A28" s="11">
        <v>8</v>
      </c>
      <c r="B28" s="54" t="s">
        <v>51</v>
      </c>
      <c r="C28" s="53">
        <v>21</v>
      </c>
      <c r="D28" s="54">
        <v>2002</v>
      </c>
      <c r="E28" s="54">
        <v>1</v>
      </c>
      <c r="F28" s="12" t="s">
        <v>17</v>
      </c>
      <c r="G28" s="12" t="s">
        <v>21</v>
      </c>
      <c r="H28" s="60" t="s">
        <v>27</v>
      </c>
      <c r="I28" s="70">
        <v>1.4180555555553045E-3</v>
      </c>
      <c r="J28" s="53">
        <v>6</v>
      </c>
      <c r="K28" s="67">
        <v>1.487499999999749E-3</v>
      </c>
      <c r="L28" s="67" t="s">
        <v>121</v>
      </c>
      <c r="M28" s="68">
        <v>0</v>
      </c>
      <c r="N28" s="67" t="s">
        <v>121</v>
      </c>
      <c r="O28" s="67">
        <f t="shared" si="2"/>
        <v>1.487499999999749E-3</v>
      </c>
      <c r="P28" s="72">
        <f t="shared" si="3"/>
        <v>22.997416020649808</v>
      </c>
    </row>
    <row r="29" spans="1:16" ht="39.950000000000003" customHeight="1">
      <c r="A29" s="11">
        <v>9</v>
      </c>
      <c r="B29" s="43" t="s">
        <v>52</v>
      </c>
      <c r="C29" s="11">
        <v>22</v>
      </c>
      <c r="D29" s="43">
        <v>2004</v>
      </c>
      <c r="E29" s="43" t="s">
        <v>15</v>
      </c>
      <c r="F29" s="12" t="s">
        <v>17</v>
      </c>
      <c r="G29" s="12" t="s">
        <v>21</v>
      </c>
      <c r="H29" s="19" t="s">
        <v>40</v>
      </c>
      <c r="I29" s="67">
        <v>1.9313657407404247E-3</v>
      </c>
      <c r="J29" s="11">
        <v>60</v>
      </c>
      <c r="K29" s="67">
        <v>2.6258101851848693E-3</v>
      </c>
      <c r="L29" s="67">
        <v>1.964351851851856E-3</v>
      </c>
      <c r="M29" s="68">
        <v>6</v>
      </c>
      <c r="N29" s="67">
        <v>2.0337962962963005E-3</v>
      </c>
      <c r="O29" s="67">
        <f t="shared" si="2"/>
        <v>2.0337962962963005E-3</v>
      </c>
      <c r="P29" s="72">
        <f t="shared" si="3"/>
        <v>68.169202794524395</v>
      </c>
    </row>
    <row r="30" spans="1:16" ht="39.950000000000003" customHeight="1">
      <c r="A30" s="11">
        <v>10</v>
      </c>
      <c r="B30" s="11" t="s">
        <v>36</v>
      </c>
      <c r="C30" s="11">
        <v>10</v>
      </c>
      <c r="D30" s="11">
        <v>2004</v>
      </c>
      <c r="E30" s="11">
        <v>3</v>
      </c>
      <c r="F30" s="12" t="s">
        <v>17</v>
      </c>
      <c r="G30" s="12" t="s">
        <v>21</v>
      </c>
      <c r="H30" s="12" t="s">
        <v>19</v>
      </c>
      <c r="I30" s="67">
        <v>2.3200231481481023E-3</v>
      </c>
      <c r="J30" s="11">
        <v>18</v>
      </c>
      <c r="K30" s="67">
        <v>2.5283564814814357E-3</v>
      </c>
      <c r="L30" s="67">
        <v>1.9445601851851846E-3</v>
      </c>
      <c r="M30" s="68">
        <v>14</v>
      </c>
      <c r="N30" s="67">
        <v>2.1065972222222215E-3</v>
      </c>
      <c r="O30" s="67">
        <f t="shared" si="2"/>
        <v>2.1065972222222215E-3</v>
      </c>
      <c r="P30" s="72">
        <f t="shared" si="3"/>
        <v>74.188917599768459</v>
      </c>
    </row>
    <row r="31" spans="1:16" ht="39.950000000000003" customHeight="1">
      <c r="A31" s="11">
        <v>11</v>
      </c>
      <c r="B31" s="11" t="s">
        <v>39</v>
      </c>
      <c r="C31" s="11">
        <v>12</v>
      </c>
      <c r="D31" s="11">
        <v>2002</v>
      </c>
      <c r="E31" s="11" t="s">
        <v>15</v>
      </c>
      <c r="F31" s="12" t="s">
        <v>17</v>
      </c>
      <c r="G31" s="12" t="s">
        <v>21</v>
      </c>
      <c r="H31" s="12" t="s">
        <v>40</v>
      </c>
      <c r="I31" s="67" t="s">
        <v>119</v>
      </c>
      <c r="J31" s="11">
        <v>152</v>
      </c>
      <c r="K31" s="67" t="s">
        <v>119</v>
      </c>
      <c r="L31" s="67">
        <v>1.8835648148148587E-3</v>
      </c>
      <c r="M31" s="68">
        <v>58</v>
      </c>
      <c r="N31" s="67">
        <v>2.5548611111111548E-3</v>
      </c>
      <c r="O31" s="67">
        <f t="shared" si="2"/>
        <v>2.5548611111111548E-3</v>
      </c>
      <c r="P31" s="72">
        <f t="shared" si="3"/>
        <v>111.25466551823284</v>
      </c>
    </row>
    <row r="32" spans="1:16" ht="39.950000000000003" customHeight="1">
      <c r="A32" s="11">
        <v>12</v>
      </c>
      <c r="B32" s="42" t="s">
        <v>53</v>
      </c>
      <c r="C32" s="53">
        <v>23</v>
      </c>
      <c r="D32" s="42">
        <v>2005</v>
      </c>
      <c r="E32" s="42" t="s">
        <v>15</v>
      </c>
      <c r="F32" s="12" t="s">
        <v>17</v>
      </c>
      <c r="G32" s="12" t="s">
        <v>21</v>
      </c>
      <c r="H32" s="20" t="s">
        <v>54</v>
      </c>
      <c r="I32" s="70">
        <v>3.3454861111107403E-3</v>
      </c>
      <c r="J32" s="53">
        <v>12</v>
      </c>
      <c r="K32" s="67">
        <v>3.4843749999996293E-3</v>
      </c>
      <c r="L32" s="67" t="s">
        <v>119</v>
      </c>
      <c r="M32" s="68">
        <v>12</v>
      </c>
      <c r="N32" s="67" t="s">
        <v>121</v>
      </c>
      <c r="O32" s="67">
        <f t="shared" si="2"/>
        <v>3.4843749999996293E-3</v>
      </c>
      <c r="P32" s="72">
        <f t="shared" si="3"/>
        <v>188.11369509040563</v>
      </c>
    </row>
    <row r="33" spans="1:16" ht="39.950000000000003" customHeight="1">
      <c r="A33" s="11">
        <v>13</v>
      </c>
      <c r="B33" s="53" t="s">
        <v>38</v>
      </c>
      <c r="C33" s="53">
        <v>11</v>
      </c>
      <c r="D33" s="53">
        <v>2005</v>
      </c>
      <c r="E33" s="53" t="s">
        <v>24</v>
      </c>
      <c r="F33" s="12" t="s">
        <v>17</v>
      </c>
      <c r="G33" s="12" t="s">
        <v>21</v>
      </c>
      <c r="H33" s="53" t="s">
        <v>25</v>
      </c>
      <c r="I33" s="70">
        <v>2.6149305555555544E-3</v>
      </c>
      <c r="J33" s="53">
        <v>108</v>
      </c>
      <c r="K33" s="67">
        <v>3.8649305555555546E-3</v>
      </c>
      <c r="L33" s="67">
        <v>2.7192129629629719E-3</v>
      </c>
      <c r="M33" s="68">
        <v>106</v>
      </c>
      <c r="N33" s="67">
        <v>3.9460648148148241E-3</v>
      </c>
      <c r="O33" s="67">
        <f t="shared" si="2"/>
        <v>3.8649305555555546E-3</v>
      </c>
      <c r="P33" s="72">
        <f t="shared" si="3"/>
        <v>219.58082113120537</v>
      </c>
    </row>
    <row r="34" spans="1:16" ht="15.75" customHeight="1">
      <c r="A34" s="102" t="s">
        <v>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4"/>
      <c r="P34" s="138"/>
    </row>
    <row r="35" spans="1:16" ht="39.950000000000003" customHeight="1">
      <c r="A35" s="11">
        <v>1</v>
      </c>
      <c r="B35" s="11" t="s">
        <v>49</v>
      </c>
      <c r="C35" s="11">
        <v>47</v>
      </c>
      <c r="D35" s="11">
        <v>2003</v>
      </c>
      <c r="E35" s="11" t="s">
        <v>50</v>
      </c>
      <c r="F35" s="12" t="s">
        <v>17</v>
      </c>
      <c r="G35" s="12" t="s">
        <v>21</v>
      </c>
      <c r="H35" s="12" t="s">
        <v>44</v>
      </c>
      <c r="I35" s="67">
        <v>1.0896990740741144E-3</v>
      </c>
      <c r="J35" s="11">
        <v>2</v>
      </c>
      <c r="K35" s="67">
        <v>1.1128472222222627E-3</v>
      </c>
      <c r="L35" s="67">
        <v>1.0687499999999378E-3</v>
      </c>
      <c r="M35" s="68">
        <v>2</v>
      </c>
      <c r="N35" s="67">
        <v>1.091898148148086E-3</v>
      </c>
      <c r="O35" s="67">
        <f t="shared" ref="O35:O52" si="4">MIN(K35,N35)</f>
        <v>1.091898148148086E-3</v>
      </c>
      <c r="P35" s="72">
        <f>IF(AND(ISNUMBER(O35)),(O35-O$35)/O$35*100,"")</f>
        <v>0</v>
      </c>
    </row>
    <row r="36" spans="1:16" ht="39.950000000000003" customHeight="1">
      <c r="A36" s="11">
        <v>2</v>
      </c>
      <c r="B36" s="11" t="s">
        <v>43</v>
      </c>
      <c r="C36" s="11">
        <v>45</v>
      </c>
      <c r="D36" s="11">
        <v>2002</v>
      </c>
      <c r="E36" s="11">
        <v>1</v>
      </c>
      <c r="F36" s="12" t="s">
        <v>17</v>
      </c>
      <c r="G36" s="12" t="s">
        <v>21</v>
      </c>
      <c r="H36" s="12" t="s">
        <v>44</v>
      </c>
      <c r="I36" s="67">
        <v>1.125578703703653E-3</v>
      </c>
      <c r="J36" s="11">
        <v>2</v>
      </c>
      <c r="K36" s="67">
        <v>1.1487268518518012E-3</v>
      </c>
      <c r="L36" s="67">
        <v>1.1085648148148608E-3</v>
      </c>
      <c r="M36" s="68">
        <v>2</v>
      </c>
      <c r="N36" s="67">
        <v>1.131712962963009E-3</v>
      </c>
      <c r="O36" s="67">
        <f t="shared" si="4"/>
        <v>1.131712962963009E-3</v>
      </c>
      <c r="P36" s="72">
        <f t="shared" ref="P36:P52" si="5">IF(AND(ISNUMBER(O36)),(O36-O$35)/O$35*100,"")</f>
        <v>3.6463854144684573</v>
      </c>
    </row>
    <row r="37" spans="1:16" ht="39.950000000000003" customHeight="1">
      <c r="A37" s="11">
        <v>3</v>
      </c>
      <c r="B37" s="11" t="s">
        <v>48</v>
      </c>
      <c r="C37" s="11">
        <v>46</v>
      </c>
      <c r="D37" s="11">
        <v>2003</v>
      </c>
      <c r="E37" s="11">
        <v>1</v>
      </c>
      <c r="F37" s="12" t="s">
        <v>17</v>
      </c>
      <c r="G37" s="12" t="s">
        <v>21</v>
      </c>
      <c r="H37" s="12" t="s">
        <v>27</v>
      </c>
      <c r="I37" s="67">
        <v>1.1857638888888786E-3</v>
      </c>
      <c r="J37" s="11">
        <v>4</v>
      </c>
      <c r="K37" s="67">
        <v>1.2320601851851748E-3</v>
      </c>
      <c r="L37" s="67">
        <v>1.1822916666666544E-3</v>
      </c>
      <c r="M37" s="68">
        <v>2</v>
      </c>
      <c r="N37" s="67">
        <v>1.2054398148148026E-3</v>
      </c>
      <c r="O37" s="67">
        <f t="shared" si="4"/>
        <v>1.2054398148148026E-3</v>
      </c>
      <c r="P37" s="72">
        <f t="shared" si="5"/>
        <v>10.398558405771542</v>
      </c>
    </row>
    <row r="38" spans="1:16" ht="39.950000000000003" customHeight="1">
      <c r="A38" s="11">
        <v>4</v>
      </c>
      <c r="B38" s="11" t="s">
        <v>51</v>
      </c>
      <c r="C38" s="11">
        <v>41</v>
      </c>
      <c r="D38" s="11">
        <v>2002</v>
      </c>
      <c r="E38" s="11">
        <v>1</v>
      </c>
      <c r="F38" s="12" t="s">
        <v>17</v>
      </c>
      <c r="G38" s="12" t="s">
        <v>21</v>
      </c>
      <c r="H38" s="12" t="s">
        <v>27</v>
      </c>
      <c r="I38" s="67">
        <v>1.3767361111110057E-3</v>
      </c>
      <c r="J38" s="11">
        <v>8</v>
      </c>
      <c r="K38" s="67">
        <v>1.4693287037035984E-3</v>
      </c>
      <c r="L38" s="67">
        <v>1.2053240740740739E-3</v>
      </c>
      <c r="M38" s="68">
        <v>6</v>
      </c>
      <c r="N38" s="67">
        <v>1.2747685185185184E-3</v>
      </c>
      <c r="O38" s="67">
        <f t="shared" si="4"/>
        <v>1.2747685185185184E-3</v>
      </c>
      <c r="P38" s="72">
        <f t="shared" si="5"/>
        <v>16.7479330082746</v>
      </c>
    </row>
    <row r="39" spans="1:16" ht="39.950000000000003" customHeight="1">
      <c r="A39" s="11">
        <v>5</v>
      </c>
      <c r="B39" s="49" t="s">
        <v>73</v>
      </c>
      <c r="C39" s="49">
        <v>40</v>
      </c>
      <c r="D39" s="49">
        <v>2003</v>
      </c>
      <c r="E39" s="49" t="s">
        <v>68</v>
      </c>
      <c r="F39" s="12" t="s">
        <v>17</v>
      </c>
      <c r="G39" s="12" t="s">
        <v>21</v>
      </c>
      <c r="H39" s="49" t="s">
        <v>42</v>
      </c>
      <c r="I39" s="69">
        <v>1.2974537037035577E-3</v>
      </c>
      <c r="J39" s="49">
        <v>0</v>
      </c>
      <c r="K39" s="67">
        <v>1.2974537037035577E-3</v>
      </c>
      <c r="L39" s="67">
        <v>1.3142361111111722E-3</v>
      </c>
      <c r="M39" s="68">
        <v>2</v>
      </c>
      <c r="N39" s="67">
        <v>1.3373842592593204E-3</v>
      </c>
      <c r="O39" s="67">
        <f t="shared" si="4"/>
        <v>1.2974537037035577E-3</v>
      </c>
      <c r="P39" s="72">
        <f t="shared" si="5"/>
        <v>18.8255246978946</v>
      </c>
    </row>
    <row r="40" spans="1:16" ht="39.950000000000003" customHeight="1">
      <c r="A40" s="11">
        <v>6</v>
      </c>
      <c r="B40" s="49" t="s">
        <v>70</v>
      </c>
      <c r="C40" s="11">
        <v>37</v>
      </c>
      <c r="D40" s="49">
        <v>2003</v>
      </c>
      <c r="E40" s="49" t="s">
        <v>65</v>
      </c>
      <c r="F40" s="12" t="s">
        <v>17</v>
      </c>
      <c r="G40" s="12" t="s">
        <v>21</v>
      </c>
      <c r="H40" s="49" t="s">
        <v>42</v>
      </c>
      <c r="I40" s="67">
        <v>1.4245370370370436E-3</v>
      </c>
      <c r="J40" s="11">
        <v>0</v>
      </c>
      <c r="K40" s="67">
        <v>1.4245370370370436E-3</v>
      </c>
      <c r="L40" s="67">
        <v>1.3430555555555695E-3</v>
      </c>
      <c r="M40" s="68">
        <v>2</v>
      </c>
      <c r="N40" s="67">
        <v>1.3662037037037178E-3</v>
      </c>
      <c r="O40" s="67">
        <f t="shared" si="4"/>
        <v>1.3662037037037178E-3</v>
      </c>
      <c r="P40" s="72">
        <f t="shared" si="5"/>
        <v>25.121899512410355</v>
      </c>
    </row>
    <row r="41" spans="1:16" ht="39.950000000000003" customHeight="1">
      <c r="A41" s="11">
        <v>7</v>
      </c>
      <c r="B41" s="49" t="s">
        <v>71</v>
      </c>
      <c r="C41" s="49">
        <v>38</v>
      </c>
      <c r="D41" s="49">
        <v>2003</v>
      </c>
      <c r="E41" s="49" t="s">
        <v>65</v>
      </c>
      <c r="F41" s="12" t="s">
        <v>17</v>
      </c>
      <c r="G41" s="12" t="s">
        <v>21</v>
      </c>
      <c r="H41" s="71" t="s">
        <v>42</v>
      </c>
      <c r="I41" s="69">
        <v>1.4622685185184878E-3</v>
      </c>
      <c r="J41" s="49">
        <v>0</v>
      </c>
      <c r="K41" s="67">
        <v>1.4622685185184878E-3</v>
      </c>
      <c r="L41" s="67">
        <v>1.4387731481481092E-3</v>
      </c>
      <c r="M41" s="68">
        <v>0</v>
      </c>
      <c r="N41" s="67">
        <v>1.4387731481481092E-3</v>
      </c>
      <c r="O41" s="67">
        <f t="shared" si="4"/>
        <v>1.4387731481481092E-3</v>
      </c>
      <c r="P41" s="72">
        <f t="shared" si="5"/>
        <v>31.768072927712215</v>
      </c>
    </row>
    <row r="42" spans="1:16" ht="39.950000000000003" customHeight="1">
      <c r="A42" s="11">
        <v>8</v>
      </c>
      <c r="B42" s="11" t="s">
        <v>72</v>
      </c>
      <c r="C42" s="11">
        <v>39</v>
      </c>
      <c r="D42" s="11">
        <v>2002</v>
      </c>
      <c r="E42" s="11" t="s">
        <v>65</v>
      </c>
      <c r="F42" s="12" t="s">
        <v>17</v>
      </c>
      <c r="G42" s="12" t="s">
        <v>21</v>
      </c>
      <c r="H42" s="12" t="s">
        <v>22</v>
      </c>
      <c r="I42" s="67">
        <v>1.4802083333332466E-3</v>
      </c>
      <c r="J42" s="11">
        <v>10</v>
      </c>
      <c r="K42" s="67">
        <v>1.5959490740739873E-3</v>
      </c>
      <c r="L42" s="67">
        <v>1.5388888888889091E-3</v>
      </c>
      <c r="M42" s="68">
        <v>58</v>
      </c>
      <c r="N42" s="67">
        <v>2.2101851851852052E-3</v>
      </c>
      <c r="O42" s="67">
        <f t="shared" si="4"/>
        <v>1.5959490740739873E-3</v>
      </c>
      <c r="P42" s="72">
        <f t="shared" si="5"/>
        <v>46.162815348738981</v>
      </c>
    </row>
    <row r="43" spans="1:16" ht="39.950000000000003" customHeight="1">
      <c r="A43" s="11">
        <v>9</v>
      </c>
      <c r="B43" s="11" t="s">
        <v>64</v>
      </c>
      <c r="C43" s="11">
        <v>33</v>
      </c>
      <c r="D43" s="11">
        <v>2005</v>
      </c>
      <c r="E43" s="11" t="s">
        <v>65</v>
      </c>
      <c r="F43" s="12" t="s">
        <v>17</v>
      </c>
      <c r="G43" s="12" t="s">
        <v>21</v>
      </c>
      <c r="H43" s="12" t="s">
        <v>22</v>
      </c>
      <c r="I43" s="67">
        <v>1.6391203703703602E-3</v>
      </c>
      <c r="J43" s="11">
        <v>8</v>
      </c>
      <c r="K43" s="67">
        <v>1.7317129629629529E-3</v>
      </c>
      <c r="L43" s="67">
        <v>1.6879629629626414E-3</v>
      </c>
      <c r="M43" s="68">
        <v>8</v>
      </c>
      <c r="N43" s="67">
        <v>1.780555555555234E-3</v>
      </c>
      <c r="O43" s="67">
        <f t="shared" si="4"/>
        <v>1.7317129629629529E-3</v>
      </c>
      <c r="P43" s="72">
        <f t="shared" si="5"/>
        <v>58.596565613745646</v>
      </c>
    </row>
    <row r="44" spans="1:16" ht="39.950000000000003" customHeight="1">
      <c r="A44" s="11">
        <v>10</v>
      </c>
      <c r="B44" s="11" t="s">
        <v>66</v>
      </c>
      <c r="C44" s="49">
        <v>34</v>
      </c>
      <c r="D44" s="11">
        <v>2003</v>
      </c>
      <c r="E44" s="11" t="s">
        <v>65</v>
      </c>
      <c r="F44" s="12" t="s">
        <v>17</v>
      </c>
      <c r="G44" s="12" t="s">
        <v>21</v>
      </c>
      <c r="H44" s="12" t="s">
        <v>19</v>
      </c>
      <c r="I44" s="69">
        <v>2.1399305555555859E-3</v>
      </c>
      <c r="J44" s="49">
        <v>160</v>
      </c>
      <c r="K44" s="67">
        <v>3.9917824074074378E-3</v>
      </c>
      <c r="L44" s="67">
        <v>1.7906249999996432E-3</v>
      </c>
      <c r="M44" s="68">
        <v>10</v>
      </c>
      <c r="N44" s="67">
        <v>1.9063657407403839E-3</v>
      </c>
      <c r="O44" s="67">
        <f t="shared" si="4"/>
        <v>1.9063657407403839E-3</v>
      </c>
      <c r="P44" s="72">
        <f t="shared" si="5"/>
        <v>74.591901632370721</v>
      </c>
    </row>
    <row r="45" spans="1:16" ht="39.950000000000003" customHeight="1">
      <c r="A45" s="11">
        <v>11</v>
      </c>
      <c r="B45" s="11" t="s">
        <v>58</v>
      </c>
      <c r="C45" s="11">
        <v>26</v>
      </c>
      <c r="D45" s="11">
        <v>2003</v>
      </c>
      <c r="E45" s="11" t="s">
        <v>15</v>
      </c>
      <c r="F45" s="12" t="s">
        <v>17</v>
      </c>
      <c r="G45" s="12" t="s">
        <v>21</v>
      </c>
      <c r="H45" s="12" t="s">
        <v>19</v>
      </c>
      <c r="I45" s="67">
        <v>2.6453703703703743E-3</v>
      </c>
      <c r="J45" s="11">
        <v>16</v>
      </c>
      <c r="K45" s="67">
        <v>2.8305555555555597E-3</v>
      </c>
      <c r="L45" s="67">
        <v>1.8653935185185128E-3</v>
      </c>
      <c r="M45" s="68">
        <v>12</v>
      </c>
      <c r="N45" s="67">
        <v>2.0042824074074017E-3</v>
      </c>
      <c r="O45" s="67">
        <f t="shared" si="4"/>
        <v>2.0042824074074017E-3</v>
      </c>
      <c r="P45" s="72">
        <f t="shared" si="5"/>
        <v>83.559465762146871</v>
      </c>
    </row>
    <row r="46" spans="1:16" ht="39.950000000000003" customHeight="1">
      <c r="A46" s="11">
        <v>12</v>
      </c>
      <c r="B46" s="49" t="s">
        <v>38</v>
      </c>
      <c r="C46" s="49">
        <v>30</v>
      </c>
      <c r="D46" s="49">
        <v>2005</v>
      </c>
      <c r="E46" s="49" t="s">
        <v>24</v>
      </c>
      <c r="F46" s="12" t="s">
        <v>17</v>
      </c>
      <c r="G46" s="12" t="s">
        <v>21</v>
      </c>
      <c r="H46" s="49" t="s">
        <v>25</v>
      </c>
      <c r="I46" s="69">
        <v>2.1892361111110689E-3</v>
      </c>
      <c r="J46" s="49">
        <v>154</v>
      </c>
      <c r="K46" s="67">
        <v>3.9716435185184768E-3</v>
      </c>
      <c r="L46" s="67">
        <v>2.2884259259257772E-3</v>
      </c>
      <c r="M46" s="68">
        <v>2</v>
      </c>
      <c r="N46" s="67">
        <v>2.3115740740739252E-3</v>
      </c>
      <c r="O46" s="67">
        <f t="shared" si="4"/>
        <v>2.3115740740739252E-3</v>
      </c>
      <c r="P46" s="72">
        <f t="shared" si="5"/>
        <v>111.70235319058565</v>
      </c>
    </row>
    <row r="47" spans="1:16" ht="39.950000000000003" customHeight="1">
      <c r="A47" s="11">
        <v>13</v>
      </c>
      <c r="B47" s="11" t="s">
        <v>69</v>
      </c>
      <c r="C47" s="49">
        <v>36</v>
      </c>
      <c r="D47" s="11">
        <v>2005</v>
      </c>
      <c r="E47" s="11" t="s">
        <v>68</v>
      </c>
      <c r="F47" s="12" t="s">
        <v>17</v>
      </c>
      <c r="G47" s="12" t="s">
        <v>21</v>
      </c>
      <c r="H47" s="12" t="s">
        <v>19</v>
      </c>
      <c r="I47" s="69">
        <v>1.9170138888888952E-3</v>
      </c>
      <c r="J47" s="49">
        <v>60</v>
      </c>
      <c r="K47" s="67">
        <v>2.6114583333333398E-3</v>
      </c>
      <c r="L47" s="67">
        <v>2.3135416666666825E-3</v>
      </c>
      <c r="M47" s="68">
        <v>12</v>
      </c>
      <c r="N47" s="67">
        <v>2.4524305555555714E-3</v>
      </c>
      <c r="O47" s="67">
        <f t="shared" si="4"/>
        <v>2.4524305555555714E-3</v>
      </c>
      <c r="P47" s="72">
        <f t="shared" si="5"/>
        <v>124.60250159000788</v>
      </c>
    </row>
    <row r="48" spans="1:16" ht="39.950000000000003" customHeight="1">
      <c r="A48" s="11">
        <v>14</v>
      </c>
      <c r="B48" s="11" t="s">
        <v>56</v>
      </c>
      <c r="C48" s="11">
        <v>25</v>
      </c>
      <c r="D48" s="11">
        <v>2005</v>
      </c>
      <c r="E48" s="11" t="s">
        <v>15</v>
      </c>
      <c r="F48" s="12" t="s">
        <v>17</v>
      </c>
      <c r="G48" s="12" t="s">
        <v>21</v>
      </c>
      <c r="H48" s="12" t="s">
        <v>22</v>
      </c>
      <c r="I48" s="67" t="s">
        <v>120</v>
      </c>
      <c r="J48" s="11">
        <v>0</v>
      </c>
      <c r="K48" s="67" t="s">
        <v>120</v>
      </c>
      <c r="L48" s="67">
        <v>1.9047453703703726E-3</v>
      </c>
      <c r="M48" s="68">
        <v>66</v>
      </c>
      <c r="N48" s="67">
        <v>2.6686342592592617E-3</v>
      </c>
      <c r="O48" s="67">
        <f t="shared" si="4"/>
        <v>2.6686342592592617E-3</v>
      </c>
      <c r="P48" s="72">
        <f t="shared" si="5"/>
        <v>144.40322238712457</v>
      </c>
    </row>
    <row r="49" spans="1:16" ht="39.950000000000003" customHeight="1">
      <c r="A49" s="11">
        <v>15</v>
      </c>
      <c r="B49" s="49" t="s">
        <v>63</v>
      </c>
      <c r="C49" s="49">
        <v>32</v>
      </c>
      <c r="D49" s="49">
        <v>2004</v>
      </c>
      <c r="E49" s="49" t="s">
        <v>24</v>
      </c>
      <c r="F49" s="12" t="s">
        <v>17</v>
      </c>
      <c r="G49" s="12" t="s">
        <v>21</v>
      </c>
      <c r="H49" s="49" t="s">
        <v>25</v>
      </c>
      <c r="I49" s="69">
        <v>2.0880787037037551E-3</v>
      </c>
      <c r="J49" s="49">
        <v>112</v>
      </c>
      <c r="K49" s="67">
        <v>3.3843750000000514E-3</v>
      </c>
      <c r="L49" s="67">
        <v>2.2122685185182595E-3</v>
      </c>
      <c r="M49" s="68">
        <v>104</v>
      </c>
      <c r="N49" s="67">
        <v>3.4159722222219632E-3</v>
      </c>
      <c r="O49" s="67">
        <f t="shared" si="4"/>
        <v>3.3843750000000514E-3</v>
      </c>
      <c r="P49" s="72">
        <f t="shared" si="5"/>
        <v>209.95336018658159</v>
      </c>
    </row>
    <row r="50" spans="1:16" ht="39.950000000000003" customHeight="1">
      <c r="A50" s="11">
        <v>16</v>
      </c>
      <c r="B50" s="11" t="s">
        <v>61</v>
      </c>
      <c r="C50" s="11">
        <v>29</v>
      </c>
      <c r="D50" s="11">
        <v>2005</v>
      </c>
      <c r="E50" s="11" t="s">
        <v>15</v>
      </c>
      <c r="F50" s="12" t="s">
        <v>17</v>
      </c>
      <c r="G50" s="12" t="s">
        <v>21</v>
      </c>
      <c r="H50" s="12" t="s">
        <v>19</v>
      </c>
      <c r="I50" s="67">
        <v>3.3495370370370467E-3</v>
      </c>
      <c r="J50" s="11">
        <v>56</v>
      </c>
      <c r="K50" s="67">
        <v>3.9976851851851944E-3</v>
      </c>
      <c r="L50" s="67">
        <v>4.0210648148147343E-3</v>
      </c>
      <c r="M50" s="68">
        <v>6</v>
      </c>
      <c r="N50" s="67">
        <v>4.0905092592591783E-3</v>
      </c>
      <c r="O50" s="67">
        <f t="shared" si="4"/>
        <v>3.9976851851851944E-3</v>
      </c>
      <c r="P50" s="72">
        <f t="shared" si="5"/>
        <v>266.12253550987964</v>
      </c>
    </row>
    <row r="51" spans="1:16" ht="39.950000000000003" customHeight="1">
      <c r="A51" s="11">
        <v>17</v>
      </c>
      <c r="B51" s="11" t="s">
        <v>62</v>
      </c>
      <c r="C51" s="11">
        <v>31</v>
      </c>
      <c r="D51" s="11">
        <v>2005</v>
      </c>
      <c r="E51" s="11" t="s">
        <v>15</v>
      </c>
      <c r="F51" s="12" t="s">
        <v>17</v>
      </c>
      <c r="G51" s="12" t="s">
        <v>21</v>
      </c>
      <c r="H51" s="12" t="s">
        <v>19</v>
      </c>
      <c r="I51" s="67">
        <v>2.0770833333333336E-3</v>
      </c>
      <c r="J51" s="11">
        <v>170</v>
      </c>
      <c r="K51" s="67">
        <v>4.0446759259259264E-3</v>
      </c>
      <c r="L51" s="67">
        <v>3.5914351851849824E-3</v>
      </c>
      <c r="M51" s="68">
        <v>164</v>
      </c>
      <c r="N51" s="67">
        <v>5.4895833333331303E-3</v>
      </c>
      <c r="O51" s="67">
        <f t="shared" si="4"/>
        <v>4.0446759259259264E-3</v>
      </c>
      <c r="P51" s="72">
        <f t="shared" si="5"/>
        <v>270.42611829554795</v>
      </c>
    </row>
    <row r="52" spans="1:16" ht="39.950000000000003" customHeight="1">
      <c r="A52" s="11">
        <v>18</v>
      </c>
      <c r="B52" s="49" t="s">
        <v>59</v>
      </c>
      <c r="C52" s="49">
        <v>28</v>
      </c>
      <c r="D52" s="49">
        <v>2005</v>
      </c>
      <c r="E52" s="49" t="s">
        <v>60</v>
      </c>
      <c r="F52" s="12" t="s">
        <v>17</v>
      </c>
      <c r="G52" s="12" t="s">
        <v>21</v>
      </c>
      <c r="H52" s="49" t="s">
        <v>25</v>
      </c>
      <c r="I52" s="69">
        <v>2.4778935185185147E-3</v>
      </c>
      <c r="J52" s="49">
        <v>560</v>
      </c>
      <c r="K52" s="67">
        <v>8.9593749999999951E-3</v>
      </c>
      <c r="L52" s="67">
        <v>2.4238425925925539E-3</v>
      </c>
      <c r="M52" s="68">
        <v>302</v>
      </c>
      <c r="N52" s="67">
        <v>5.9192129629629248E-3</v>
      </c>
      <c r="O52" s="67">
        <f t="shared" si="4"/>
        <v>5.9192129629629248E-3</v>
      </c>
      <c r="P52" s="72">
        <f t="shared" si="5"/>
        <v>442.103031587901</v>
      </c>
    </row>
    <row r="53" spans="1:16" ht="39.950000000000003" customHeight="1">
      <c r="A53" s="11"/>
      <c r="B53" s="11" t="s">
        <v>67</v>
      </c>
      <c r="C53" s="11">
        <v>35</v>
      </c>
      <c r="D53" s="11">
        <v>2002</v>
      </c>
      <c r="E53" s="11" t="s">
        <v>68</v>
      </c>
      <c r="F53" s="12" t="s">
        <v>17</v>
      </c>
      <c r="G53" s="12" t="s">
        <v>21</v>
      </c>
      <c r="H53" s="49" t="s">
        <v>25</v>
      </c>
      <c r="I53" s="67" t="s">
        <v>120</v>
      </c>
      <c r="J53" s="11">
        <v>0</v>
      </c>
      <c r="K53" s="72" t="s">
        <v>121</v>
      </c>
      <c r="L53" s="72" t="s">
        <v>121</v>
      </c>
      <c r="M53" s="68">
        <v>0</v>
      </c>
      <c r="N53" s="67" t="s">
        <v>121</v>
      </c>
      <c r="O53" s="67" t="s">
        <v>121</v>
      </c>
      <c r="P53" s="139"/>
    </row>
    <row r="54" spans="1:16" ht="15.75" customHeight="1">
      <c r="A54" s="102" t="s">
        <v>74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  <c r="P54" s="138"/>
    </row>
    <row r="55" spans="1:16" ht="39.950000000000003" customHeight="1">
      <c r="A55" s="11">
        <v>1</v>
      </c>
      <c r="B55" s="11" t="s">
        <v>30</v>
      </c>
      <c r="C55" s="11">
        <v>49</v>
      </c>
      <c r="D55" s="11">
        <v>2003</v>
      </c>
      <c r="E55" s="11">
        <v>1</v>
      </c>
      <c r="F55" s="12" t="s">
        <v>17</v>
      </c>
      <c r="G55" s="12" t="s">
        <v>21</v>
      </c>
      <c r="H55" s="12" t="s">
        <v>22</v>
      </c>
      <c r="I55" s="67">
        <v>1.5871527777777741E-3</v>
      </c>
      <c r="J55" s="11">
        <v>10</v>
      </c>
      <c r="K55" s="67">
        <v>1.7028935185185148E-3</v>
      </c>
      <c r="L55" s="67">
        <v>1.5474537037035302E-3</v>
      </c>
      <c r="M55" s="68">
        <v>6</v>
      </c>
      <c r="N55" s="67">
        <v>1.6168981481479747E-3</v>
      </c>
      <c r="O55" s="67">
        <f>MIN(K55,N55)</f>
        <v>1.6168981481479747E-3</v>
      </c>
      <c r="P55" s="72">
        <f>IF(AND(ISNUMBER(O55)),(O55-O$55)/O$55*100,"")</f>
        <v>0</v>
      </c>
    </row>
    <row r="56" spans="1:16" ht="39.950000000000003" customHeight="1">
      <c r="A56" s="11">
        <v>2</v>
      </c>
      <c r="B56" s="11" t="s">
        <v>26</v>
      </c>
      <c r="C56" s="11">
        <v>50</v>
      </c>
      <c r="D56" s="11">
        <v>2004</v>
      </c>
      <c r="E56" s="11">
        <v>3</v>
      </c>
      <c r="F56" s="12" t="s">
        <v>17</v>
      </c>
      <c r="G56" s="12" t="s">
        <v>21</v>
      </c>
      <c r="H56" s="12" t="s">
        <v>27</v>
      </c>
      <c r="I56" s="67">
        <v>1.8633101851851797E-3</v>
      </c>
      <c r="J56" s="11">
        <v>0</v>
      </c>
      <c r="K56" s="67">
        <v>1.8633101851851797E-3</v>
      </c>
      <c r="L56" s="67">
        <v>1.8972222222219948E-3</v>
      </c>
      <c r="M56" s="68">
        <v>10</v>
      </c>
      <c r="N56" s="67">
        <v>2.0129629629627357E-3</v>
      </c>
      <c r="O56" s="67">
        <f>MIN(K56,N56)</f>
        <v>1.8633101851851797E-3</v>
      </c>
      <c r="P56" s="72">
        <f t="shared" ref="P56:P58" si="6">IF(AND(ISNUMBER(O56)),(O56-O$55)/O$55*100,"")</f>
        <v>15.239799570520255</v>
      </c>
    </row>
    <row r="57" spans="1:16" ht="39.950000000000003" customHeight="1">
      <c r="A57" s="11">
        <v>3</v>
      </c>
      <c r="B57" s="11" t="s">
        <v>28</v>
      </c>
      <c r="C57" s="11">
        <v>51</v>
      </c>
      <c r="D57" s="11">
        <v>2004</v>
      </c>
      <c r="E57" s="11">
        <v>3</v>
      </c>
      <c r="F57" s="12" t="s">
        <v>17</v>
      </c>
      <c r="G57" s="12" t="s">
        <v>21</v>
      </c>
      <c r="H57" s="12" t="s">
        <v>22</v>
      </c>
      <c r="I57" s="67">
        <v>1.8576388888889503E-3</v>
      </c>
      <c r="J57" s="11">
        <v>12</v>
      </c>
      <c r="K57" s="67">
        <v>1.9965277777778392E-3</v>
      </c>
      <c r="L57" s="67">
        <v>1.831712962962681E-3</v>
      </c>
      <c r="M57" s="68">
        <v>10</v>
      </c>
      <c r="N57" s="67">
        <v>1.9474537037034217E-3</v>
      </c>
      <c r="O57" s="67">
        <f>MIN(K57,N57)</f>
        <v>1.9474537037034217E-3</v>
      </c>
      <c r="P57" s="72">
        <f t="shared" si="6"/>
        <v>20.443808160339078</v>
      </c>
    </row>
    <row r="58" spans="1:16" ht="39.950000000000003" customHeight="1">
      <c r="A58" s="11">
        <v>4</v>
      </c>
      <c r="B58" s="11" t="s">
        <v>29</v>
      </c>
      <c r="C58" s="11">
        <v>48</v>
      </c>
      <c r="D58" s="11">
        <v>2002</v>
      </c>
      <c r="E58" s="11">
        <v>1</v>
      </c>
      <c r="F58" s="12" t="s">
        <v>17</v>
      </c>
      <c r="G58" s="12" t="s">
        <v>21</v>
      </c>
      <c r="H58" s="12" t="s">
        <v>27</v>
      </c>
      <c r="I58" s="67">
        <v>2.0023148148148179E-3</v>
      </c>
      <c r="J58" s="11">
        <v>6</v>
      </c>
      <c r="K58" s="67">
        <v>2.0717592592592623E-3</v>
      </c>
      <c r="L58" s="67">
        <v>2.0425925925924709E-3</v>
      </c>
      <c r="M58" s="68">
        <v>4</v>
      </c>
      <c r="N58" s="67">
        <v>2.0888888888887674E-3</v>
      </c>
      <c r="O58" s="67">
        <f>MIN(K58,N58)</f>
        <v>2.0717592592592623E-3</v>
      </c>
      <c r="P58" s="72">
        <f t="shared" si="6"/>
        <v>28.131710808890105</v>
      </c>
    </row>
    <row r="59" spans="1:16" ht="15.75" customHeight="1">
      <c r="A59" s="102" t="s">
        <v>76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4"/>
      <c r="P59" s="138"/>
    </row>
    <row r="60" spans="1:16" ht="39.950000000000003" customHeight="1">
      <c r="A60" s="11">
        <v>1</v>
      </c>
      <c r="B60" s="49" t="s">
        <v>80</v>
      </c>
      <c r="C60" s="49">
        <v>53</v>
      </c>
      <c r="D60" s="49" t="s">
        <v>81</v>
      </c>
      <c r="E60" s="73" t="s">
        <v>82</v>
      </c>
      <c r="F60" s="55" t="s">
        <v>17</v>
      </c>
      <c r="G60" s="55" t="s">
        <v>21</v>
      </c>
      <c r="H60" s="71" t="s">
        <v>42</v>
      </c>
      <c r="I60" s="69">
        <v>1.432870370370376E-3</v>
      </c>
      <c r="J60" s="49">
        <v>4</v>
      </c>
      <c r="K60" s="67">
        <v>1.4791666666666722E-3</v>
      </c>
      <c r="L60" s="67">
        <v>1.4167824074074048E-3</v>
      </c>
      <c r="M60" s="68">
        <v>12</v>
      </c>
      <c r="N60" s="67">
        <v>1.5556712962962937E-3</v>
      </c>
      <c r="O60" s="67">
        <f t="shared" ref="O60:O65" si="7">MIN(K60,N60)</f>
        <v>1.4791666666666722E-3</v>
      </c>
      <c r="P60" s="72">
        <f>IF(AND(ISNUMBER(O60)),(O60-O$60)/O$60*100,"")</f>
        <v>0</v>
      </c>
    </row>
    <row r="61" spans="1:16" ht="39.950000000000003" customHeight="1">
      <c r="A61" s="11">
        <v>2</v>
      </c>
      <c r="B61" s="60" t="s">
        <v>88</v>
      </c>
      <c r="C61" s="49">
        <v>57</v>
      </c>
      <c r="D61" s="60" t="s">
        <v>89</v>
      </c>
      <c r="E61" s="60" t="s">
        <v>90</v>
      </c>
      <c r="F61" s="55" t="s">
        <v>17</v>
      </c>
      <c r="G61" s="55" t="s">
        <v>21</v>
      </c>
      <c r="H61" s="60" t="s">
        <v>44</v>
      </c>
      <c r="I61" s="69">
        <v>1.4675925925925898E-3</v>
      </c>
      <c r="J61" s="49">
        <v>8</v>
      </c>
      <c r="K61" s="67">
        <v>1.5601851851851825E-3</v>
      </c>
      <c r="L61" s="67">
        <v>1.5060185185185315E-3</v>
      </c>
      <c r="M61" s="68">
        <v>12</v>
      </c>
      <c r="N61" s="67">
        <v>1.6449074074074204E-3</v>
      </c>
      <c r="O61" s="67">
        <f t="shared" si="7"/>
        <v>1.5601851851851825E-3</v>
      </c>
      <c r="P61" s="72">
        <f t="shared" ref="P61:P65" si="8">IF(AND(ISNUMBER(O61)),(O61-O$60)/O$60*100,"")</f>
        <v>5.4773082942091209</v>
      </c>
    </row>
    <row r="62" spans="1:16" ht="39.950000000000003" customHeight="1">
      <c r="A62" s="11">
        <v>3</v>
      </c>
      <c r="B62" s="12" t="s">
        <v>31</v>
      </c>
      <c r="C62" s="55">
        <v>8</v>
      </c>
      <c r="D62" s="12" t="s">
        <v>32</v>
      </c>
      <c r="E62" s="140" t="s">
        <v>33</v>
      </c>
      <c r="F62" s="55" t="s">
        <v>17</v>
      </c>
      <c r="G62" s="55" t="s">
        <v>21</v>
      </c>
      <c r="H62" s="12" t="s">
        <v>27</v>
      </c>
      <c r="I62" s="74">
        <v>1.4769675925926061E-3</v>
      </c>
      <c r="J62" s="55">
        <v>8</v>
      </c>
      <c r="K62" s="67">
        <v>1.5695601851851988E-3</v>
      </c>
      <c r="L62" s="67" t="s">
        <v>121</v>
      </c>
      <c r="M62" s="68">
        <v>0</v>
      </c>
      <c r="N62" s="67" t="s">
        <v>121</v>
      </c>
      <c r="O62" s="67">
        <f t="shared" si="7"/>
        <v>1.5695601851851988E-3</v>
      </c>
      <c r="P62" s="72">
        <f t="shared" si="8"/>
        <v>6.1111111111116303</v>
      </c>
    </row>
    <row r="63" spans="1:16" ht="39.950000000000003" customHeight="1">
      <c r="A63" s="11">
        <v>4</v>
      </c>
      <c r="B63" s="12" t="s">
        <v>83</v>
      </c>
      <c r="C63" s="11">
        <v>54</v>
      </c>
      <c r="D63" s="12" t="s">
        <v>84</v>
      </c>
      <c r="E63" s="12" t="s">
        <v>82</v>
      </c>
      <c r="F63" s="55" t="s">
        <v>17</v>
      </c>
      <c r="G63" s="55" t="s">
        <v>21</v>
      </c>
      <c r="H63" s="12" t="s">
        <v>27</v>
      </c>
      <c r="I63" s="67">
        <v>1.7878472222222636E-3</v>
      </c>
      <c r="J63" s="11">
        <v>6</v>
      </c>
      <c r="K63" s="67">
        <v>1.857291666666708E-3</v>
      </c>
      <c r="L63" s="67" t="s">
        <v>121</v>
      </c>
      <c r="M63" s="68">
        <v>0</v>
      </c>
      <c r="N63" s="67" t="s">
        <v>121</v>
      </c>
      <c r="O63" s="67">
        <f t="shared" si="7"/>
        <v>1.857291666666708E-3</v>
      </c>
      <c r="P63" s="72">
        <f t="shared" si="8"/>
        <v>25.56338028169246</v>
      </c>
    </row>
    <row r="64" spans="1:16" ht="39.950000000000003" customHeight="1">
      <c r="A64" s="11">
        <v>5</v>
      </c>
      <c r="B64" s="12" t="s">
        <v>85</v>
      </c>
      <c r="C64" s="49">
        <v>55</v>
      </c>
      <c r="D64" s="12" t="s">
        <v>86</v>
      </c>
      <c r="E64" s="12" t="s">
        <v>87</v>
      </c>
      <c r="F64" s="55" t="s">
        <v>17</v>
      </c>
      <c r="G64" s="55" t="s">
        <v>21</v>
      </c>
      <c r="H64" s="12" t="s">
        <v>54</v>
      </c>
      <c r="I64" s="69">
        <v>2.430787037037023E-3</v>
      </c>
      <c r="J64" s="49">
        <v>216</v>
      </c>
      <c r="K64" s="67">
        <v>4.9307870370370235E-3</v>
      </c>
      <c r="L64" s="67">
        <v>2.1298611111111171E-3</v>
      </c>
      <c r="M64" s="68">
        <v>114</v>
      </c>
      <c r="N64" s="67">
        <v>3.4493055555555614E-3</v>
      </c>
      <c r="O64" s="67">
        <f t="shared" si="7"/>
        <v>3.4493055555555614E-3</v>
      </c>
      <c r="P64" s="72">
        <f t="shared" si="8"/>
        <v>133.19248826291033</v>
      </c>
    </row>
    <row r="65" spans="1:16" ht="39.950000000000003" customHeight="1">
      <c r="A65" s="11">
        <v>6</v>
      </c>
      <c r="B65" s="12" t="s">
        <v>129</v>
      </c>
      <c r="C65" s="11">
        <v>52</v>
      </c>
      <c r="D65" s="12" t="s">
        <v>78</v>
      </c>
      <c r="E65" s="12" t="s">
        <v>79</v>
      </c>
      <c r="F65" s="55" t="s">
        <v>17</v>
      </c>
      <c r="G65" s="55" t="s">
        <v>21</v>
      </c>
      <c r="H65" s="12" t="s">
        <v>27</v>
      </c>
      <c r="I65" s="67">
        <v>2.6451388888888913E-3</v>
      </c>
      <c r="J65" s="11">
        <v>126</v>
      </c>
      <c r="K65" s="67">
        <v>4.1034722222222245E-3</v>
      </c>
      <c r="L65" s="67">
        <v>3.2164351851851763E-3</v>
      </c>
      <c r="M65" s="68">
        <v>26</v>
      </c>
      <c r="N65" s="67">
        <v>3.5173611111111022E-3</v>
      </c>
      <c r="O65" s="67">
        <f t="shared" si="7"/>
        <v>3.5173611111111022E-3</v>
      </c>
      <c r="P65" s="72">
        <f t="shared" si="8"/>
        <v>137.79342723004547</v>
      </c>
    </row>
    <row r="66" spans="1:16">
      <c r="B66" t="s">
        <v>101</v>
      </c>
      <c r="E66" t="s">
        <v>123</v>
      </c>
    </row>
    <row r="67" spans="1:16">
      <c r="B67" t="s">
        <v>102</v>
      </c>
      <c r="E67" t="s">
        <v>103</v>
      </c>
    </row>
    <row r="68" spans="1:16" ht="15.75">
      <c r="B68" s="64"/>
    </row>
  </sheetData>
  <sortState ref="A54:O59">
    <sortCondition ref="A54:A59"/>
  </sortState>
  <mergeCells count="12">
    <mergeCell ref="D1:I1"/>
    <mergeCell ref="D3:I3"/>
    <mergeCell ref="D2:I2"/>
    <mergeCell ref="B4:C5"/>
    <mergeCell ref="B6:C7"/>
    <mergeCell ref="B9:C10"/>
    <mergeCell ref="B8:C8"/>
    <mergeCell ref="A12:O12"/>
    <mergeCell ref="A20:O20"/>
    <mergeCell ref="A34:O34"/>
    <mergeCell ref="A54:O54"/>
    <mergeCell ref="A59:O5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32"/>
  <sheetViews>
    <sheetView topLeftCell="A7" workbookViewId="0">
      <selection activeCell="Y24" sqref="Y24:Y26"/>
    </sheetView>
  </sheetViews>
  <sheetFormatPr defaultRowHeight="15"/>
  <cols>
    <col min="1" max="1" width="5.7109375" customWidth="1"/>
    <col min="2" max="2" width="21.28515625" customWidth="1"/>
    <col min="3" max="3" width="3.7109375" customWidth="1"/>
    <col min="4" max="4" width="10.7109375" customWidth="1"/>
    <col min="5" max="5" width="2.85546875" customWidth="1"/>
    <col min="6" max="6" width="3" customWidth="1"/>
    <col min="7" max="7" width="2.7109375" customWidth="1"/>
    <col min="8" max="8" width="3" customWidth="1"/>
    <col min="9" max="9" width="2.85546875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4" width="10.5703125" customWidth="1"/>
    <col min="25" max="25" width="6.140625" customWidth="1"/>
    <col min="26" max="26" width="6.28515625" customWidth="1"/>
    <col min="27" max="27" width="7" customWidth="1"/>
  </cols>
  <sheetData>
    <row r="1" spans="1:27">
      <c r="B1" t="s">
        <v>104</v>
      </c>
    </row>
    <row r="2" spans="1:27">
      <c r="B2" t="s">
        <v>91</v>
      </c>
      <c r="X2" t="s">
        <v>2</v>
      </c>
    </row>
    <row r="4" spans="1:27">
      <c r="B4" t="s">
        <v>113</v>
      </c>
    </row>
    <row r="5" spans="1:27" ht="28.5" customHeight="1">
      <c r="A5" s="20" t="s">
        <v>93</v>
      </c>
      <c r="B5" s="42" t="s">
        <v>94</v>
      </c>
      <c r="C5" s="20" t="s">
        <v>5</v>
      </c>
      <c r="D5" s="20" t="s">
        <v>95</v>
      </c>
      <c r="E5" s="42" t="s">
        <v>96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20" t="s">
        <v>97</v>
      </c>
      <c r="X5" s="20" t="s">
        <v>98</v>
      </c>
      <c r="Y5" s="20" t="s">
        <v>99</v>
      </c>
      <c r="Z5" s="20" t="s">
        <v>100</v>
      </c>
      <c r="AA5" s="21" t="s">
        <v>108</v>
      </c>
    </row>
    <row r="6" spans="1:27">
      <c r="A6" s="42"/>
      <c r="B6" s="42"/>
      <c r="C6" s="42"/>
      <c r="D6" s="42"/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42">
        <v>10</v>
      </c>
      <c r="O6" s="42">
        <v>11</v>
      </c>
      <c r="P6" s="42">
        <v>12</v>
      </c>
      <c r="Q6" s="42">
        <v>13</v>
      </c>
      <c r="R6" s="42">
        <v>14</v>
      </c>
      <c r="S6" s="42">
        <v>15</v>
      </c>
      <c r="T6" s="42">
        <v>16</v>
      </c>
      <c r="U6" s="42">
        <v>17</v>
      </c>
      <c r="V6" s="42">
        <v>18</v>
      </c>
      <c r="W6" s="42"/>
      <c r="X6" s="42"/>
      <c r="Y6" s="42"/>
      <c r="Z6" s="42"/>
      <c r="AA6" s="42"/>
    </row>
    <row r="7" spans="1:27" ht="15.75" customHeight="1">
      <c r="A7" s="114" t="s">
        <v>35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6"/>
      <c r="AA7" s="75"/>
    </row>
    <row r="8" spans="1:27">
      <c r="A8" s="106" t="s">
        <v>37</v>
      </c>
      <c r="B8" s="43" t="s">
        <v>47</v>
      </c>
      <c r="C8" s="43">
        <v>17</v>
      </c>
      <c r="D8" s="109">
        <v>0.17708333333333334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2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109">
        <v>0.17884675925925927</v>
      </c>
      <c r="X8" s="109">
        <f t="shared" ref="X8" si="0">W8-D8</f>
        <v>1.7634259259259322E-3</v>
      </c>
      <c r="Y8" s="42">
        <f t="shared" ref="Y8:Y10" si="1">SUM(E8,F8,G8,H8,I8,J8,K8,L8,M8,N8,O8,P8,Q8,R8,S8,T8,U8,V8)</f>
        <v>2</v>
      </c>
      <c r="Z8" s="112">
        <f t="shared" ref="Z8" si="2">X8+TIME(0,0,Y8)+TIME(0,0,Y9)+TIME(0,0,Y10)</f>
        <v>2.018055555555562E-3</v>
      </c>
      <c r="AA8" s="105"/>
    </row>
    <row r="9" spans="1:27">
      <c r="A9" s="107"/>
      <c r="B9" s="43" t="s">
        <v>45</v>
      </c>
      <c r="C9" s="43">
        <v>15</v>
      </c>
      <c r="D9" s="110"/>
      <c r="E9" s="42">
        <v>0</v>
      </c>
      <c r="F9" s="42">
        <v>0</v>
      </c>
      <c r="G9" s="42">
        <v>0</v>
      </c>
      <c r="H9" s="42">
        <v>2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2</v>
      </c>
      <c r="S9" s="42">
        <v>0</v>
      </c>
      <c r="T9" s="42">
        <v>0</v>
      </c>
      <c r="U9" s="42">
        <v>0</v>
      </c>
      <c r="V9" s="42">
        <v>0</v>
      </c>
      <c r="W9" s="110"/>
      <c r="X9" s="107"/>
      <c r="Y9" s="42">
        <f t="shared" si="1"/>
        <v>4</v>
      </c>
      <c r="Z9" s="107"/>
      <c r="AA9" s="105"/>
    </row>
    <row r="10" spans="1:27">
      <c r="A10" s="108"/>
      <c r="B10" s="19" t="s">
        <v>36</v>
      </c>
      <c r="C10" s="43">
        <v>10</v>
      </c>
      <c r="D10" s="111"/>
      <c r="E10" s="42">
        <v>0</v>
      </c>
      <c r="F10" s="42">
        <v>2</v>
      </c>
      <c r="G10" s="42">
        <v>0</v>
      </c>
      <c r="H10" s="42">
        <v>2</v>
      </c>
      <c r="I10" s="42">
        <v>2</v>
      </c>
      <c r="J10" s="42">
        <v>0</v>
      </c>
      <c r="K10" s="42">
        <v>0</v>
      </c>
      <c r="L10" s="42">
        <v>2</v>
      </c>
      <c r="M10" s="42">
        <v>2</v>
      </c>
      <c r="N10" s="42">
        <v>0</v>
      </c>
      <c r="O10" s="42">
        <v>2</v>
      </c>
      <c r="P10" s="42">
        <v>2</v>
      </c>
      <c r="Q10" s="42">
        <v>0</v>
      </c>
      <c r="R10" s="42">
        <v>2</v>
      </c>
      <c r="S10" s="42">
        <v>0</v>
      </c>
      <c r="T10" s="42">
        <v>0</v>
      </c>
      <c r="U10" s="42">
        <v>0</v>
      </c>
      <c r="V10" s="42">
        <v>0</v>
      </c>
      <c r="W10" s="111"/>
      <c r="X10" s="108"/>
      <c r="Y10" s="42">
        <f t="shared" si="1"/>
        <v>16</v>
      </c>
      <c r="Z10" s="108"/>
      <c r="AA10" s="105"/>
    </row>
    <row r="11" spans="1:27">
      <c r="A11" s="106" t="s">
        <v>37</v>
      </c>
      <c r="B11" s="43" t="s">
        <v>52</v>
      </c>
      <c r="C11" s="43">
        <v>22</v>
      </c>
      <c r="D11" s="109">
        <v>0.17569444444444446</v>
      </c>
      <c r="E11" s="42">
        <v>0</v>
      </c>
      <c r="F11" s="42">
        <v>0</v>
      </c>
      <c r="G11" s="42">
        <v>2</v>
      </c>
      <c r="H11" s="42">
        <v>2</v>
      </c>
      <c r="I11" s="42">
        <v>0</v>
      </c>
      <c r="J11" s="42">
        <v>0</v>
      </c>
      <c r="K11" s="42">
        <v>0</v>
      </c>
      <c r="L11" s="42">
        <v>2</v>
      </c>
      <c r="M11" s="42">
        <v>2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109">
        <v>0.1783628472222222</v>
      </c>
      <c r="X11" s="109">
        <f t="shared" ref="X11" si="3">W11-D11</f>
        <v>2.6684027777777453E-3</v>
      </c>
      <c r="Y11" s="42">
        <f t="shared" ref="Y11:Y13" si="4">SUM(E11,F11,G11,H11,I11,J11,K11,L11,M11,N11,O11,P11,Q11,R11,S11,T11,U11,V11)</f>
        <v>8</v>
      </c>
      <c r="Z11" s="112">
        <f t="shared" ref="Z11" si="5">X11+TIME(0,0,Y11)+TIME(0,0,Y12)+TIME(0,0,Y13)</f>
        <v>2.9924768518518195E-3</v>
      </c>
      <c r="AA11" s="105"/>
    </row>
    <row r="12" spans="1:27">
      <c r="A12" s="107"/>
      <c r="B12" s="43" t="s">
        <v>39</v>
      </c>
      <c r="C12" s="43">
        <v>12</v>
      </c>
      <c r="D12" s="110"/>
      <c r="E12" s="42">
        <v>2</v>
      </c>
      <c r="F12" s="42">
        <v>2</v>
      </c>
      <c r="G12" s="42">
        <v>0</v>
      </c>
      <c r="H12" s="42">
        <v>2</v>
      </c>
      <c r="I12" s="42">
        <v>0</v>
      </c>
      <c r="J12" s="42">
        <v>0</v>
      </c>
      <c r="K12" s="42">
        <v>2</v>
      </c>
      <c r="L12" s="42">
        <v>2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110"/>
      <c r="X12" s="107"/>
      <c r="Y12" s="42">
        <f t="shared" si="4"/>
        <v>10</v>
      </c>
      <c r="Z12" s="107"/>
      <c r="AA12" s="105"/>
    </row>
    <row r="13" spans="1:27">
      <c r="A13" s="108"/>
      <c r="B13" s="42" t="s">
        <v>53</v>
      </c>
      <c r="C13" s="43">
        <v>23</v>
      </c>
      <c r="D13" s="111"/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2</v>
      </c>
      <c r="M13" s="42">
        <v>2</v>
      </c>
      <c r="N13" s="42">
        <v>2</v>
      </c>
      <c r="O13" s="42">
        <v>2</v>
      </c>
      <c r="P13" s="42">
        <v>0</v>
      </c>
      <c r="Q13" s="42">
        <v>0</v>
      </c>
      <c r="R13" s="42">
        <v>0</v>
      </c>
      <c r="S13" s="42">
        <v>0</v>
      </c>
      <c r="T13" s="42">
        <v>2</v>
      </c>
      <c r="U13" s="42">
        <v>0</v>
      </c>
      <c r="V13" s="42">
        <v>0</v>
      </c>
      <c r="W13" s="111"/>
      <c r="X13" s="108"/>
      <c r="Y13" s="42">
        <f t="shared" si="4"/>
        <v>10</v>
      </c>
      <c r="Z13" s="108"/>
      <c r="AA13" s="105"/>
    </row>
    <row r="14" spans="1:27" ht="15.75" customHeight="1">
      <c r="A14" s="114" t="s">
        <v>114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6"/>
      <c r="AA14" s="75"/>
    </row>
    <row r="15" spans="1:27">
      <c r="A15" s="113" t="s">
        <v>57</v>
      </c>
      <c r="B15" s="42" t="s">
        <v>70</v>
      </c>
      <c r="C15" s="42">
        <v>37</v>
      </c>
      <c r="D15" s="109">
        <v>0.17916666666666667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2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109">
        <v>0.18061319444444446</v>
      </c>
      <c r="X15" s="109">
        <f t="shared" ref="X15:X27" si="6">W15-D15</f>
        <v>1.4465277777777896E-3</v>
      </c>
      <c r="Y15" s="42">
        <f t="shared" ref="Y15:Y29" si="7">SUM(E15,F15,G15,H15,I15,J15,K15,L15,M15,N15,O15,P15,Q15,R15,S15,T15,U15,V15)</f>
        <v>2</v>
      </c>
      <c r="Z15" s="112">
        <f t="shared" ref="Z15" si="8">X15+TIME(0,0,Y15)+TIME(0,0,Y16)+TIME(0,0,Y17)</f>
        <v>1.4696759259259379E-3</v>
      </c>
      <c r="AA15" s="105">
        <v>1</v>
      </c>
    </row>
    <row r="16" spans="1:27">
      <c r="A16" s="107"/>
      <c r="B16" s="17" t="s">
        <v>71</v>
      </c>
      <c r="C16" s="42">
        <v>38</v>
      </c>
      <c r="D16" s="110"/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110"/>
      <c r="X16" s="107"/>
      <c r="Y16" s="42">
        <f t="shared" si="7"/>
        <v>0</v>
      </c>
      <c r="Z16" s="107"/>
      <c r="AA16" s="105"/>
    </row>
    <row r="17" spans="1:27">
      <c r="A17" s="108"/>
      <c r="B17" s="42" t="s">
        <v>73</v>
      </c>
      <c r="C17" s="42">
        <v>40</v>
      </c>
      <c r="D17" s="111"/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111"/>
      <c r="X17" s="108"/>
      <c r="Y17" s="42">
        <f t="shared" si="7"/>
        <v>0</v>
      </c>
      <c r="Z17" s="108"/>
      <c r="AA17" s="105"/>
    </row>
    <row r="18" spans="1:27">
      <c r="A18" s="113" t="s">
        <v>57</v>
      </c>
      <c r="B18" s="42" t="s">
        <v>49</v>
      </c>
      <c r="C18" s="42">
        <v>47</v>
      </c>
      <c r="D18" s="109">
        <v>0.18055555555555555</v>
      </c>
      <c r="E18" s="42">
        <v>2</v>
      </c>
      <c r="F18" s="42">
        <v>0</v>
      </c>
      <c r="G18" s="42">
        <v>0</v>
      </c>
      <c r="H18" s="42">
        <v>0</v>
      </c>
      <c r="I18" s="42">
        <v>0</v>
      </c>
      <c r="J18" s="42">
        <v>2</v>
      </c>
      <c r="K18" s="42">
        <v>0</v>
      </c>
      <c r="L18" s="42">
        <v>0</v>
      </c>
      <c r="M18" s="42">
        <v>2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2</v>
      </c>
      <c r="V18" s="42">
        <v>0</v>
      </c>
      <c r="W18" s="109">
        <v>0.18210405092592594</v>
      </c>
      <c r="X18" s="109">
        <f t="shared" si="6"/>
        <v>1.5484953703703841E-3</v>
      </c>
      <c r="Y18" s="42">
        <f t="shared" si="7"/>
        <v>8</v>
      </c>
      <c r="Z18" s="112">
        <f t="shared" ref="Z18" si="9">X18+TIME(0,0,Y18)+TIME(0,0,Y19)+TIME(0,0,Y20)</f>
        <v>1.6873842592592732E-3</v>
      </c>
      <c r="AA18" s="105">
        <v>2</v>
      </c>
    </row>
    <row r="19" spans="1:27">
      <c r="A19" s="107"/>
      <c r="B19" s="42" t="s">
        <v>43</v>
      </c>
      <c r="C19" s="42">
        <v>45</v>
      </c>
      <c r="D19" s="110"/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2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110"/>
      <c r="X19" s="107"/>
      <c r="Y19" s="42">
        <f t="shared" si="7"/>
        <v>2</v>
      </c>
      <c r="Z19" s="107"/>
      <c r="AA19" s="105"/>
    </row>
    <row r="20" spans="1:27" ht="17.25" customHeight="1">
      <c r="A20" s="108"/>
      <c r="B20" s="17" t="s">
        <v>72</v>
      </c>
      <c r="C20" s="42">
        <v>39</v>
      </c>
      <c r="D20" s="111"/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2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111"/>
      <c r="X20" s="108"/>
      <c r="Y20" s="42">
        <f t="shared" si="7"/>
        <v>2</v>
      </c>
      <c r="Z20" s="108"/>
      <c r="AA20" s="105"/>
    </row>
    <row r="21" spans="1:27">
      <c r="A21" s="113" t="s">
        <v>57</v>
      </c>
      <c r="B21" s="42" t="s">
        <v>48</v>
      </c>
      <c r="C21" s="42">
        <v>46</v>
      </c>
      <c r="D21" s="109">
        <v>0.18194444444444444</v>
      </c>
      <c r="E21" s="42">
        <v>0</v>
      </c>
      <c r="F21" s="42">
        <v>0</v>
      </c>
      <c r="G21" s="42">
        <v>0</v>
      </c>
      <c r="H21" s="42">
        <v>2</v>
      </c>
      <c r="I21" s="42">
        <v>0</v>
      </c>
      <c r="J21" s="42">
        <v>0</v>
      </c>
      <c r="K21" s="42">
        <v>0</v>
      </c>
      <c r="L21" s="42">
        <v>2</v>
      </c>
      <c r="M21" s="42">
        <v>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109">
        <v>0.18397812499999999</v>
      </c>
      <c r="X21" s="109">
        <f t="shared" ref="X21" si="10">W21-D21</f>
        <v>2.0336805555555559E-3</v>
      </c>
      <c r="Y21" s="42">
        <f t="shared" si="7"/>
        <v>6</v>
      </c>
      <c r="Z21" s="112">
        <f t="shared" ref="Z21" si="11">X21+TIME(0,0,Y21)+TIME(0,0,Y22)+TIME(0,0,Y23)</f>
        <v>2.2420138888888893E-3</v>
      </c>
      <c r="AA21" s="105">
        <v>3</v>
      </c>
    </row>
    <row r="22" spans="1:27">
      <c r="A22" s="107"/>
      <c r="B22" s="42" t="s">
        <v>51</v>
      </c>
      <c r="C22" s="42">
        <v>41</v>
      </c>
      <c r="D22" s="110"/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110"/>
      <c r="X22" s="107"/>
      <c r="Y22" s="42">
        <f t="shared" si="7"/>
        <v>0</v>
      </c>
      <c r="Z22" s="107"/>
      <c r="AA22" s="105"/>
    </row>
    <row r="23" spans="1:27">
      <c r="A23" s="108"/>
      <c r="B23" s="42" t="s">
        <v>69</v>
      </c>
      <c r="C23" s="42">
        <v>36</v>
      </c>
      <c r="D23" s="111"/>
      <c r="E23" s="42">
        <v>0</v>
      </c>
      <c r="F23" s="42">
        <v>2</v>
      </c>
      <c r="G23" s="42">
        <v>0</v>
      </c>
      <c r="H23" s="42">
        <v>2</v>
      </c>
      <c r="I23" s="42">
        <v>0</v>
      </c>
      <c r="J23" s="42">
        <v>0</v>
      </c>
      <c r="K23" s="42">
        <v>0</v>
      </c>
      <c r="L23" s="42">
        <v>2</v>
      </c>
      <c r="M23" s="42">
        <v>2</v>
      </c>
      <c r="N23" s="42">
        <v>2</v>
      </c>
      <c r="O23" s="42">
        <v>2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111"/>
      <c r="X23" s="108"/>
      <c r="Y23" s="42">
        <f t="shared" si="7"/>
        <v>12</v>
      </c>
      <c r="Z23" s="108"/>
      <c r="AA23" s="105"/>
    </row>
    <row r="24" spans="1:27">
      <c r="A24" s="113" t="s">
        <v>57</v>
      </c>
      <c r="B24" s="42" t="s">
        <v>58</v>
      </c>
      <c r="C24" s="42">
        <v>26</v>
      </c>
      <c r="D24" s="109">
        <v>0.18333333333333335</v>
      </c>
      <c r="E24" s="42">
        <v>0</v>
      </c>
      <c r="F24" s="42">
        <v>2</v>
      </c>
      <c r="G24" s="42">
        <v>0</v>
      </c>
      <c r="H24" s="42">
        <v>2</v>
      </c>
      <c r="I24" s="42">
        <v>2</v>
      </c>
      <c r="J24" s="42">
        <v>0</v>
      </c>
      <c r="K24" s="42">
        <v>0</v>
      </c>
      <c r="L24" s="42">
        <v>2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2</v>
      </c>
      <c r="T24" s="42">
        <v>2</v>
      </c>
      <c r="U24" s="42">
        <v>0</v>
      </c>
      <c r="V24" s="42">
        <v>0</v>
      </c>
      <c r="W24" s="109">
        <v>0.18624560185185188</v>
      </c>
      <c r="X24" s="109">
        <f t="shared" si="6"/>
        <v>2.9122685185185293E-3</v>
      </c>
      <c r="Y24" s="42">
        <f t="shared" si="7"/>
        <v>12</v>
      </c>
      <c r="Z24" s="112">
        <f t="shared" ref="Z24" si="12">X24+TIME(0,0,Y24)+TIME(0,0,Y25)+TIME(0,0,Y26)</f>
        <v>4.4863425925926034E-3</v>
      </c>
      <c r="AA24" s="105">
        <v>4</v>
      </c>
    </row>
    <row r="25" spans="1:27">
      <c r="A25" s="107"/>
      <c r="B25" s="17" t="s">
        <v>66</v>
      </c>
      <c r="C25" s="42">
        <v>34</v>
      </c>
      <c r="D25" s="110"/>
      <c r="E25" s="42">
        <v>0</v>
      </c>
      <c r="F25" s="42">
        <v>2</v>
      </c>
      <c r="G25" s="42">
        <v>50</v>
      </c>
      <c r="H25" s="42">
        <v>0</v>
      </c>
      <c r="I25" s="42">
        <v>0</v>
      </c>
      <c r="J25" s="42">
        <v>0</v>
      </c>
      <c r="K25" s="42">
        <v>0</v>
      </c>
      <c r="L25" s="42">
        <v>2</v>
      </c>
      <c r="M25" s="42">
        <v>2</v>
      </c>
      <c r="N25" s="42">
        <v>0</v>
      </c>
      <c r="O25" s="42">
        <v>2</v>
      </c>
      <c r="P25" s="42">
        <v>2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110"/>
      <c r="X25" s="107"/>
      <c r="Y25" s="42">
        <f t="shared" si="7"/>
        <v>60</v>
      </c>
      <c r="Z25" s="107"/>
      <c r="AA25" s="105"/>
    </row>
    <row r="26" spans="1:27">
      <c r="A26" s="108"/>
      <c r="B26" s="42" t="s">
        <v>61</v>
      </c>
      <c r="C26" s="42">
        <v>29</v>
      </c>
      <c r="D26" s="111"/>
      <c r="E26" s="42">
        <v>0</v>
      </c>
      <c r="F26" s="42">
        <v>2</v>
      </c>
      <c r="G26" s="42">
        <v>50</v>
      </c>
      <c r="H26" s="42">
        <v>2</v>
      </c>
      <c r="I26" s="42">
        <v>0</v>
      </c>
      <c r="J26" s="42">
        <v>0</v>
      </c>
      <c r="K26" s="42">
        <v>2</v>
      </c>
      <c r="L26" s="42">
        <v>2</v>
      </c>
      <c r="M26" s="42">
        <v>2</v>
      </c>
      <c r="N26" s="42">
        <v>0</v>
      </c>
      <c r="O26" s="42">
        <v>0</v>
      </c>
      <c r="P26" s="42">
        <v>2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2</v>
      </c>
      <c r="W26" s="111"/>
      <c r="X26" s="108"/>
      <c r="Y26" s="42">
        <f t="shared" si="7"/>
        <v>64</v>
      </c>
      <c r="Z26" s="108"/>
      <c r="AA26" s="105"/>
    </row>
    <row r="27" spans="1:27">
      <c r="A27" s="113" t="s">
        <v>57</v>
      </c>
      <c r="B27" s="42" t="s">
        <v>64</v>
      </c>
      <c r="C27" s="42">
        <v>33</v>
      </c>
      <c r="D27" s="109">
        <v>0.18472222222222223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2</v>
      </c>
      <c r="M27" s="42">
        <v>2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109">
        <v>0.18679328703703704</v>
      </c>
      <c r="X27" s="109">
        <f t="shared" si="6"/>
        <v>2.0710648148148103E-3</v>
      </c>
      <c r="Y27" s="42">
        <f t="shared" si="7"/>
        <v>4</v>
      </c>
      <c r="Z27" s="112">
        <f t="shared" ref="Z27" si="13">X27+TIME(0,0,Y27)+TIME(0,0,Y28)+TIME(0,0,Y29)</f>
        <v>2.3256944444444401E-3</v>
      </c>
      <c r="AA27" s="105">
        <v>5</v>
      </c>
    </row>
    <row r="28" spans="1:27">
      <c r="A28" s="107"/>
      <c r="B28" s="42" t="s">
        <v>53</v>
      </c>
      <c r="C28" s="42">
        <v>23</v>
      </c>
      <c r="D28" s="110"/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2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110"/>
      <c r="X28" s="107"/>
      <c r="Y28" s="42">
        <f t="shared" si="7"/>
        <v>2</v>
      </c>
      <c r="Z28" s="107"/>
      <c r="AA28" s="105"/>
    </row>
    <row r="29" spans="1:27">
      <c r="A29" s="108"/>
      <c r="B29" s="42" t="s">
        <v>56</v>
      </c>
      <c r="C29" s="42">
        <v>25</v>
      </c>
      <c r="D29" s="111"/>
      <c r="E29" s="42">
        <v>0</v>
      </c>
      <c r="F29" s="42">
        <v>0</v>
      </c>
      <c r="G29" s="42">
        <v>0</v>
      </c>
      <c r="H29" s="42">
        <v>2</v>
      </c>
      <c r="I29" s="42">
        <v>2</v>
      </c>
      <c r="J29" s="42">
        <v>0</v>
      </c>
      <c r="K29" s="42">
        <v>0</v>
      </c>
      <c r="L29" s="42">
        <v>2</v>
      </c>
      <c r="M29" s="42">
        <v>2</v>
      </c>
      <c r="N29" s="42">
        <v>0</v>
      </c>
      <c r="O29" s="42">
        <v>0</v>
      </c>
      <c r="P29" s="42">
        <v>2</v>
      </c>
      <c r="Q29" s="42">
        <v>0</v>
      </c>
      <c r="R29" s="42">
        <v>0</v>
      </c>
      <c r="S29" s="42">
        <v>2</v>
      </c>
      <c r="T29" s="42">
        <v>2</v>
      </c>
      <c r="U29" s="42">
        <v>2</v>
      </c>
      <c r="V29" s="42"/>
      <c r="W29" s="111"/>
      <c r="X29" s="108"/>
      <c r="Y29" s="42">
        <f t="shared" si="7"/>
        <v>16</v>
      </c>
      <c r="Z29" s="108"/>
      <c r="AA29" s="105"/>
    </row>
    <row r="30" spans="1:27">
      <c r="B30" t="s">
        <v>101</v>
      </c>
      <c r="E30" t="s">
        <v>123</v>
      </c>
    </row>
    <row r="31" spans="1:27">
      <c r="B31" t="s">
        <v>102</v>
      </c>
      <c r="E31" t="s">
        <v>103</v>
      </c>
    </row>
    <row r="32" spans="1:27">
      <c r="B32" s="76"/>
    </row>
  </sheetData>
  <mergeCells count="44">
    <mergeCell ref="AA11:AA13"/>
    <mergeCell ref="A7:Z7"/>
    <mergeCell ref="A11:A13"/>
    <mergeCell ref="D11:D13"/>
    <mergeCell ref="W11:W13"/>
    <mergeCell ref="X11:X13"/>
    <mergeCell ref="Z11:Z13"/>
    <mergeCell ref="A14:Z14"/>
    <mergeCell ref="A15:A17"/>
    <mergeCell ref="D15:D17"/>
    <mergeCell ref="W15:W17"/>
    <mergeCell ref="X15:X17"/>
    <mergeCell ref="Z15:Z17"/>
    <mergeCell ref="AA15:AA17"/>
    <mergeCell ref="A18:A20"/>
    <mergeCell ref="D18:D20"/>
    <mergeCell ref="W18:W20"/>
    <mergeCell ref="X18:X20"/>
    <mergeCell ref="Z18:Z20"/>
    <mergeCell ref="AA18:AA20"/>
    <mergeCell ref="X21:X23"/>
    <mergeCell ref="Z21:Z23"/>
    <mergeCell ref="AA21:AA23"/>
    <mergeCell ref="A24:A26"/>
    <mergeCell ref="D24:D26"/>
    <mergeCell ref="W24:W26"/>
    <mergeCell ref="X24:X26"/>
    <mergeCell ref="Z24:Z26"/>
    <mergeCell ref="AA27:AA29"/>
    <mergeCell ref="A8:A10"/>
    <mergeCell ref="D8:D10"/>
    <mergeCell ref="W8:W10"/>
    <mergeCell ref="X8:X10"/>
    <mergeCell ref="Z8:Z10"/>
    <mergeCell ref="AA8:AA10"/>
    <mergeCell ref="A27:A29"/>
    <mergeCell ref="D27:D29"/>
    <mergeCell ref="W27:W29"/>
    <mergeCell ref="X27:X29"/>
    <mergeCell ref="Z27:Z29"/>
    <mergeCell ref="AA24:AA26"/>
    <mergeCell ref="A21:A23"/>
    <mergeCell ref="D21:D23"/>
    <mergeCell ref="W21:W23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31"/>
  <sheetViews>
    <sheetView topLeftCell="A7" workbookViewId="0">
      <selection activeCell="AC19" sqref="AC19"/>
    </sheetView>
  </sheetViews>
  <sheetFormatPr defaultRowHeight="15"/>
  <cols>
    <col min="1" max="1" width="5.7109375" customWidth="1"/>
    <col min="2" max="2" width="21.28515625" customWidth="1"/>
    <col min="3" max="3" width="3.7109375" customWidth="1"/>
    <col min="4" max="4" width="10.7109375" customWidth="1"/>
    <col min="5" max="5" width="2.85546875" customWidth="1"/>
    <col min="6" max="6" width="3" customWidth="1"/>
    <col min="7" max="7" width="2.7109375" customWidth="1"/>
    <col min="8" max="8" width="3" customWidth="1"/>
    <col min="9" max="9" width="2.85546875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4" width="10.5703125" customWidth="1"/>
    <col min="25" max="25" width="6.140625" customWidth="1"/>
    <col min="26" max="26" width="6.28515625" customWidth="1"/>
    <col min="27" max="27" width="7" customWidth="1"/>
  </cols>
  <sheetData>
    <row r="1" spans="1:27">
      <c r="B1" t="s">
        <v>104</v>
      </c>
    </row>
    <row r="2" spans="1:27">
      <c r="B2" t="s">
        <v>91</v>
      </c>
      <c r="X2" t="s">
        <v>2</v>
      </c>
    </row>
    <row r="4" spans="1:27">
      <c r="B4" t="s">
        <v>115</v>
      </c>
    </row>
    <row r="5" spans="1:27" ht="28.5" customHeight="1">
      <c r="A5" s="13" t="s">
        <v>93</v>
      </c>
      <c r="B5" s="14" t="s">
        <v>94</v>
      </c>
      <c r="C5" s="13" t="s">
        <v>5</v>
      </c>
      <c r="D5" s="13" t="s">
        <v>95</v>
      </c>
      <c r="E5" s="14" t="s">
        <v>96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3" t="s">
        <v>97</v>
      </c>
      <c r="X5" s="13" t="s">
        <v>98</v>
      </c>
      <c r="Y5" s="13" t="s">
        <v>99</v>
      </c>
      <c r="Z5" s="13" t="s">
        <v>100</v>
      </c>
      <c r="AA5" s="15" t="s">
        <v>108</v>
      </c>
    </row>
    <row r="6" spans="1:27">
      <c r="A6" s="14"/>
      <c r="B6" s="14"/>
      <c r="C6" s="14"/>
      <c r="D6" s="14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4"/>
      <c r="X6" s="14"/>
      <c r="Y6" s="14"/>
      <c r="Z6" s="14"/>
      <c r="AA6" s="14"/>
    </row>
    <row r="7" spans="1:27" ht="15.75" customHeight="1">
      <c r="A7" s="114" t="s">
        <v>35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6"/>
      <c r="AA7" s="18"/>
    </row>
    <row r="8" spans="1:27">
      <c r="A8" s="106" t="s">
        <v>37</v>
      </c>
      <c r="B8" s="41" t="s">
        <v>47</v>
      </c>
      <c r="C8" s="41">
        <v>17</v>
      </c>
      <c r="D8" s="109">
        <v>0.18958333333333333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109">
        <v>0.1914386574074074</v>
      </c>
      <c r="X8" s="109">
        <f t="shared" ref="X8" si="0">W8-D8</f>
        <v>1.8553240740740717E-3</v>
      </c>
      <c r="Y8" s="40">
        <f t="shared" ref="Y8:Y10" si="1">SUM(E8,F8,G8,H8,I8,J8,K8,L8,M8,N8,O8,P8,Q8,R8,S8,T8,U8,V8)</f>
        <v>0</v>
      </c>
      <c r="Z8" s="112">
        <f t="shared" ref="Z8" si="2">X8+TIME(0,0,Y8)+TIME(0,0,Y9)+TIME(0,0,Y10)</f>
        <v>2.5034722222222199E-3</v>
      </c>
      <c r="AA8" s="105"/>
    </row>
    <row r="9" spans="1:27">
      <c r="A9" s="107"/>
      <c r="B9" s="41" t="s">
        <v>45</v>
      </c>
      <c r="C9" s="41">
        <v>15</v>
      </c>
      <c r="D9" s="110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2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110"/>
      <c r="X9" s="107"/>
      <c r="Y9" s="40">
        <f t="shared" si="1"/>
        <v>2</v>
      </c>
      <c r="Z9" s="107"/>
      <c r="AA9" s="105"/>
    </row>
    <row r="10" spans="1:27">
      <c r="A10" s="108"/>
      <c r="B10" s="19" t="s">
        <v>36</v>
      </c>
      <c r="C10" s="41">
        <v>10</v>
      </c>
      <c r="D10" s="111"/>
      <c r="E10" s="40">
        <v>0</v>
      </c>
      <c r="F10" s="40">
        <v>2</v>
      </c>
      <c r="G10" s="40">
        <v>0</v>
      </c>
      <c r="H10" s="40">
        <v>0</v>
      </c>
      <c r="I10" s="40">
        <v>50</v>
      </c>
      <c r="J10" s="40">
        <v>0</v>
      </c>
      <c r="K10" s="40">
        <v>0</v>
      </c>
      <c r="L10" s="40">
        <v>2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111"/>
      <c r="X10" s="108"/>
      <c r="Y10" s="40">
        <f t="shared" si="1"/>
        <v>54</v>
      </c>
      <c r="Z10" s="108"/>
      <c r="AA10" s="105"/>
    </row>
    <row r="11" spans="1:27">
      <c r="A11" s="106" t="s">
        <v>37</v>
      </c>
      <c r="B11" s="41" t="s">
        <v>52</v>
      </c>
      <c r="C11" s="41">
        <v>22</v>
      </c>
      <c r="D11" s="109">
        <v>0.19375000000000001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2</v>
      </c>
      <c r="M11" s="16">
        <v>0</v>
      </c>
      <c r="N11" s="16">
        <v>0</v>
      </c>
      <c r="O11" s="16">
        <v>2</v>
      </c>
      <c r="P11" s="16">
        <v>0</v>
      </c>
      <c r="Q11" s="16">
        <v>0</v>
      </c>
      <c r="R11" s="16">
        <v>0</v>
      </c>
      <c r="S11" s="16">
        <v>0</v>
      </c>
      <c r="T11" s="16">
        <v>2</v>
      </c>
      <c r="U11" s="16">
        <v>0</v>
      </c>
      <c r="V11" s="16">
        <v>0</v>
      </c>
      <c r="W11" s="109">
        <v>0.19658969907407409</v>
      </c>
      <c r="X11" s="109">
        <f t="shared" ref="X11" si="3">W11-D11</f>
        <v>2.8396990740740813E-3</v>
      </c>
      <c r="Y11" s="16">
        <f t="shared" ref="Y11:Y29" si="4">SUM(E11,F11,G11,H11,I11,J11,K11,L11,M11,N11,O11,P11,Q11,R11,S11,T11,U11,V11)</f>
        <v>6</v>
      </c>
      <c r="Z11" s="112">
        <f t="shared" ref="Z11" si="5">X11+TIME(0,0,Y11)+TIME(0,0,Y12)+TIME(0,0,Y13)</f>
        <v>3.1174768518518591E-3</v>
      </c>
      <c r="AA11" s="105"/>
    </row>
    <row r="12" spans="1:27">
      <c r="A12" s="107"/>
      <c r="B12" s="41" t="s">
        <v>39</v>
      </c>
      <c r="C12" s="41">
        <v>12</v>
      </c>
      <c r="D12" s="110"/>
      <c r="E12" s="16">
        <v>2</v>
      </c>
      <c r="F12" s="16">
        <v>0</v>
      </c>
      <c r="G12" s="16">
        <v>0</v>
      </c>
      <c r="H12" s="16">
        <v>2</v>
      </c>
      <c r="I12" s="16">
        <v>2</v>
      </c>
      <c r="J12" s="16">
        <v>2</v>
      </c>
      <c r="K12" s="16">
        <v>0</v>
      </c>
      <c r="L12" s="16">
        <v>2</v>
      </c>
      <c r="M12" s="16">
        <v>2</v>
      </c>
      <c r="N12" s="16">
        <v>0</v>
      </c>
      <c r="O12" s="16">
        <v>2</v>
      </c>
      <c r="P12" s="16">
        <v>2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10"/>
      <c r="X12" s="107"/>
      <c r="Y12" s="16">
        <f t="shared" si="4"/>
        <v>16</v>
      </c>
      <c r="Z12" s="107"/>
      <c r="AA12" s="105"/>
    </row>
    <row r="13" spans="1:27">
      <c r="A13" s="108"/>
      <c r="B13" s="40" t="s">
        <v>53</v>
      </c>
      <c r="C13" s="41">
        <v>23</v>
      </c>
      <c r="D13" s="111"/>
      <c r="E13" s="16">
        <v>0</v>
      </c>
      <c r="F13" s="16">
        <v>2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11"/>
      <c r="X13" s="108"/>
      <c r="Y13" s="16">
        <f t="shared" si="4"/>
        <v>2</v>
      </c>
      <c r="Z13" s="108"/>
      <c r="AA13" s="105"/>
    </row>
    <row r="14" spans="1:27" ht="15.75" customHeight="1">
      <c r="A14" s="114" t="s">
        <v>114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6"/>
      <c r="AA14" s="18"/>
    </row>
    <row r="15" spans="1:27">
      <c r="A15" s="113" t="s">
        <v>57</v>
      </c>
      <c r="B15" s="40" t="s">
        <v>70</v>
      </c>
      <c r="C15" s="40">
        <v>37</v>
      </c>
      <c r="D15" s="109">
        <v>0.19236111111111112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09">
        <v>0.19384803240740742</v>
      </c>
      <c r="X15" s="109">
        <f t="shared" ref="X15:X27" si="6">W15-D15</f>
        <v>1.4869212962962952E-3</v>
      </c>
      <c r="Y15" s="16">
        <f t="shared" si="4"/>
        <v>0</v>
      </c>
      <c r="Z15" s="112">
        <f t="shared" ref="Z15" si="7">X15+TIME(0,0,Y15)+TIME(0,0,Y16)+TIME(0,0,Y17)</f>
        <v>1.5100694444444434E-3</v>
      </c>
      <c r="AA15" s="105">
        <v>1</v>
      </c>
    </row>
    <row r="16" spans="1:27">
      <c r="A16" s="107"/>
      <c r="B16" s="17" t="s">
        <v>71</v>
      </c>
      <c r="C16" s="40">
        <v>38</v>
      </c>
      <c r="D16" s="110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10"/>
      <c r="X16" s="107"/>
      <c r="Y16" s="16">
        <f t="shared" si="4"/>
        <v>0</v>
      </c>
      <c r="Z16" s="107"/>
      <c r="AA16" s="105"/>
    </row>
    <row r="17" spans="1:27">
      <c r="A17" s="108"/>
      <c r="B17" s="40" t="s">
        <v>73</v>
      </c>
      <c r="C17" s="40">
        <v>40</v>
      </c>
      <c r="D17" s="111"/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2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11"/>
      <c r="X17" s="108"/>
      <c r="Y17" s="16">
        <f t="shared" si="4"/>
        <v>2</v>
      </c>
      <c r="Z17" s="108"/>
      <c r="AA17" s="105"/>
    </row>
    <row r="18" spans="1:27">
      <c r="A18" s="113" t="s">
        <v>57</v>
      </c>
      <c r="B18" s="40" t="s">
        <v>49</v>
      </c>
      <c r="C18" s="40">
        <v>47</v>
      </c>
      <c r="D18" s="109">
        <v>0.19652777777777777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09">
        <v>0.19807546296296297</v>
      </c>
      <c r="X18" s="109">
        <f t="shared" si="6"/>
        <v>1.5476851851851936E-3</v>
      </c>
      <c r="Y18" s="16">
        <f t="shared" si="4"/>
        <v>0</v>
      </c>
      <c r="Z18" s="112">
        <f t="shared" ref="Z18" si="8">X18+TIME(0,0,Y18)+TIME(0,0,Y19)+TIME(0,0,Y20)</f>
        <v>1.6402777777777863E-3</v>
      </c>
      <c r="AA18" s="105">
        <v>2</v>
      </c>
    </row>
    <row r="19" spans="1:27">
      <c r="A19" s="107"/>
      <c r="B19" s="40" t="s">
        <v>43</v>
      </c>
      <c r="C19" s="40">
        <v>45</v>
      </c>
      <c r="D19" s="110"/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2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10"/>
      <c r="X19" s="107"/>
      <c r="Y19" s="16">
        <f t="shared" si="4"/>
        <v>2</v>
      </c>
      <c r="Z19" s="107"/>
      <c r="AA19" s="105"/>
    </row>
    <row r="20" spans="1:27" ht="17.25" customHeight="1">
      <c r="A20" s="108"/>
      <c r="B20" s="17" t="s">
        <v>72</v>
      </c>
      <c r="C20" s="40">
        <v>39</v>
      </c>
      <c r="D20" s="111"/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2</v>
      </c>
      <c r="M20" s="16">
        <v>0</v>
      </c>
      <c r="N20" s="16">
        <v>0</v>
      </c>
      <c r="O20" s="16">
        <v>2</v>
      </c>
      <c r="P20" s="16">
        <v>0</v>
      </c>
      <c r="Q20" s="16">
        <v>0</v>
      </c>
      <c r="R20" s="16">
        <v>0</v>
      </c>
      <c r="S20" s="16">
        <v>0</v>
      </c>
      <c r="T20" s="16">
        <v>2</v>
      </c>
      <c r="U20" s="16">
        <v>0</v>
      </c>
      <c r="V20" s="16">
        <v>0</v>
      </c>
      <c r="W20" s="111"/>
      <c r="X20" s="108"/>
      <c r="Y20" s="16">
        <f t="shared" si="4"/>
        <v>6</v>
      </c>
      <c r="Z20" s="108"/>
      <c r="AA20" s="105"/>
    </row>
    <row r="21" spans="1:27">
      <c r="A21" s="113" t="s">
        <v>57</v>
      </c>
      <c r="B21" s="40" t="s">
        <v>48</v>
      </c>
      <c r="C21" s="40">
        <v>46</v>
      </c>
      <c r="D21" s="109">
        <v>0.19097222222222221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09">
        <v>0.19275300925925923</v>
      </c>
      <c r="X21" s="109">
        <f t="shared" ref="X21" si="9">W21-D21</f>
        <v>1.7807870370370182E-3</v>
      </c>
      <c r="Y21" s="16">
        <f t="shared" si="4"/>
        <v>0</v>
      </c>
      <c r="Z21" s="112">
        <f t="shared" ref="Z21" si="10">X21+TIME(0,0,Y21)+TIME(0,0,Y22)+TIME(0,0,Y23)</f>
        <v>1.9196759259259072E-3</v>
      </c>
      <c r="AA21" s="105">
        <v>3</v>
      </c>
    </row>
    <row r="22" spans="1:27">
      <c r="A22" s="107"/>
      <c r="B22" s="40" t="s">
        <v>51</v>
      </c>
      <c r="C22" s="40">
        <v>41</v>
      </c>
      <c r="D22" s="110"/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10"/>
      <c r="X22" s="107"/>
      <c r="Y22" s="16">
        <f t="shared" si="4"/>
        <v>0</v>
      </c>
      <c r="Z22" s="107"/>
      <c r="AA22" s="105"/>
    </row>
    <row r="23" spans="1:27">
      <c r="A23" s="108"/>
      <c r="B23" s="40" t="s">
        <v>69</v>
      </c>
      <c r="C23" s="40">
        <v>36</v>
      </c>
      <c r="D23" s="111"/>
      <c r="E23" s="16">
        <v>0</v>
      </c>
      <c r="F23" s="16">
        <v>2</v>
      </c>
      <c r="G23" s="16">
        <v>0</v>
      </c>
      <c r="H23" s="16">
        <v>2</v>
      </c>
      <c r="I23" s="16">
        <v>2</v>
      </c>
      <c r="J23" s="16">
        <v>0</v>
      </c>
      <c r="K23" s="16">
        <v>0</v>
      </c>
      <c r="L23" s="16">
        <v>2</v>
      </c>
      <c r="M23" s="16">
        <v>2</v>
      </c>
      <c r="N23" s="16">
        <v>0</v>
      </c>
      <c r="O23" s="16">
        <v>0</v>
      </c>
      <c r="P23" s="16">
        <v>0</v>
      </c>
      <c r="Q23" s="16">
        <v>0</v>
      </c>
      <c r="R23" s="16">
        <v>2</v>
      </c>
      <c r="S23" s="16">
        <v>0</v>
      </c>
      <c r="T23" s="16">
        <v>0</v>
      </c>
      <c r="U23" s="16">
        <v>0</v>
      </c>
      <c r="V23" s="16">
        <v>0</v>
      </c>
      <c r="W23" s="111"/>
      <c r="X23" s="108"/>
      <c r="Y23" s="16">
        <f t="shared" si="4"/>
        <v>12</v>
      </c>
      <c r="Z23" s="108"/>
      <c r="AA23" s="105"/>
    </row>
    <row r="24" spans="1:27">
      <c r="A24" s="113" t="s">
        <v>57</v>
      </c>
      <c r="B24" s="40" t="s">
        <v>64</v>
      </c>
      <c r="C24" s="40">
        <v>33</v>
      </c>
      <c r="D24" s="109">
        <v>0.19999999999999998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2</v>
      </c>
      <c r="M24" s="40">
        <v>2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109">
        <v>0.20192175925925926</v>
      </c>
      <c r="X24" s="109">
        <f t="shared" ref="X24" si="11">W24-D24</f>
        <v>1.9217592592592758E-3</v>
      </c>
      <c r="Y24" s="40">
        <f t="shared" ref="Y24:Y26" si="12">SUM(E24,F24,G24,H24,I24,J24,K24,L24,M24,N24,O24,P24,Q24,R24,S24,T24,U24,V24)</f>
        <v>4</v>
      </c>
      <c r="Z24" s="112">
        <f t="shared" ref="Z24" si="13">X24+TIME(0,0,Y24)+TIME(0,0,Y25)+TIME(0,0,Y26)</f>
        <v>2.1995370370370537E-3</v>
      </c>
      <c r="AA24" s="105">
        <v>4</v>
      </c>
    </row>
    <row r="25" spans="1:27">
      <c r="A25" s="107"/>
      <c r="B25" s="40" t="s">
        <v>53</v>
      </c>
      <c r="C25" s="40">
        <v>23</v>
      </c>
      <c r="D25" s="110"/>
      <c r="E25" s="40">
        <v>2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2</v>
      </c>
      <c r="L25" s="40">
        <v>0</v>
      </c>
      <c r="M25" s="40">
        <v>2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110"/>
      <c r="X25" s="107"/>
      <c r="Y25" s="40">
        <f t="shared" si="12"/>
        <v>6</v>
      </c>
      <c r="Z25" s="107"/>
      <c r="AA25" s="105"/>
    </row>
    <row r="26" spans="1:27">
      <c r="A26" s="108"/>
      <c r="B26" s="40" t="s">
        <v>56</v>
      </c>
      <c r="C26" s="40">
        <v>25</v>
      </c>
      <c r="D26" s="111"/>
      <c r="E26" s="40">
        <v>0</v>
      </c>
      <c r="F26" s="40">
        <v>2</v>
      </c>
      <c r="G26" s="40">
        <v>0</v>
      </c>
      <c r="H26" s="40">
        <v>2</v>
      </c>
      <c r="I26" s="40">
        <v>0</v>
      </c>
      <c r="J26" s="40">
        <v>0</v>
      </c>
      <c r="K26" s="40">
        <v>2</v>
      </c>
      <c r="L26" s="40">
        <v>2</v>
      </c>
      <c r="M26" s="40">
        <v>0</v>
      </c>
      <c r="N26" s="40">
        <v>2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2</v>
      </c>
      <c r="U26" s="40">
        <v>0</v>
      </c>
      <c r="V26" s="40">
        <v>2</v>
      </c>
      <c r="W26" s="111"/>
      <c r="X26" s="108"/>
      <c r="Y26" s="40">
        <f t="shared" si="12"/>
        <v>14</v>
      </c>
      <c r="Z26" s="108"/>
      <c r="AA26" s="105"/>
    </row>
    <row r="27" spans="1:27">
      <c r="A27" s="113" t="s">
        <v>57</v>
      </c>
      <c r="B27" s="40" t="s">
        <v>58</v>
      </c>
      <c r="C27" s="40">
        <v>26</v>
      </c>
      <c r="D27" s="109">
        <v>0.19791666666666666</v>
      </c>
      <c r="E27" s="16">
        <v>2</v>
      </c>
      <c r="F27" s="16">
        <v>2</v>
      </c>
      <c r="G27" s="16">
        <v>0</v>
      </c>
      <c r="H27" s="16">
        <v>2</v>
      </c>
      <c r="I27" s="16">
        <v>50</v>
      </c>
      <c r="J27" s="16">
        <v>2</v>
      </c>
      <c r="K27" s="16">
        <v>0</v>
      </c>
      <c r="L27" s="16">
        <v>2</v>
      </c>
      <c r="M27" s="16">
        <v>0</v>
      </c>
      <c r="N27" s="16">
        <v>0</v>
      </c>
      <c r="O27" s="16">
        <v>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09">
        <v>0.20113819444444445</v>
      </c>
      <c r="X27" s="109">
        <f t="shared" si="6"/>
        <v>3.2215277777777884E-3</v>
      </c>
      <c r="Y27" s="16">
        <f t="shared" si="4"/>
        <v>62</v>
      </c>
      <c r="Z27" s="112">
        <f t="shared" ref="Z27" si="14">X27+TIME(0,0,Y27)+TIME(0,0,Y28)+TIME(0,0,Y29)</f>
        <v>4.7030092592592705E-3</v>
      </c>
      <c r="AA27" s="105">
        <v>5</v>
      </c>
    </row>
    <row r="28" spans="1:27">
      <c r="A28" s="107"/>
      <c r="B28" s="17" t="s">
        <v>66</v>
      </c>
      <c r="C28" s="40">
        <v>34</v>
      </c>
      <c r="D28" s="110"/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0</v>
      </c>
      <c r="N28" s="16">
        <v>2</v>
      </c>
      <c r="O28" s="16">
        <v>2</v>
      </c>
      <c r="P28" s="16">
        <v>0</v>
      </c>
      <c r="Q28" s="16">
        <v>0</v>
      </c>
      <c r="R28" s="16">
        <v>0</v>
      </c>
      <c r="S28" s="16">
        <v>0</v>
      </c>
      <c r="T28" s="16">
        <v>2</v>
      </c>
      <c r="U28" s="16">
        <v>0</v>
      </c>
      <c r="V28" s="16">
        <v>0</v>
      </c>
      <c r="W28" s="110"/>
      <c r="X28" s="107"/>
      <c r="Y28" s="16">
        <f t="shared" si="4"/>
        <v>8</v>
      </c>
      <c r="Z28" s="107"/>
      <c r="AA28" s="105"/>
    </row>
    <row r="29" spans="1:27">
      <c r="A29" s="108"/>
      <c r="B29" s="40" t="s">
        <v>61</v>
      </c>
      <c r="C29" s="40">
        <v>29</v>
      </c>
      <c r="D29" s="111"/>
      <c r="E29" s="16">
        <v>0</v>
      </c>
      <c r="F29" s="16">
        <v>0</v>
      </c>
      <c r="G29" s="16">
        <v>0</v>
      </c>
      <c r="H29" s="16">
        <v>0</v>
      </c>
      <c r="I29" s="16">
        <v>2</v>
      </c>
      <c r="J29" s="16">
        <v>50</v>
      </c>
      <c r="K29" s="16">
        <v>0</v>
      </c>
      <c r="L29" s="16">
        <v>2</v>
      </c>
      <c r="M29" s="16">
        <v>0</v>
      </c>
      <c r="N29" s="16">
        <v>0</v>
      </c>
      <c r="O29" s="16">
        <v>2</v>
      </c>
      <c r="P29" s="16">
        <v>0</v>
      </c>
      <c r="Q29" s="16">
        <v>0</v>
      </c>
      <c r="R29" s="16">
        <v>0</v>
      </c>
      <c r="S29" s="16">
        <v>2</v>
      </c>
      <c r="T29" s="16">
        <v>0</v>
      </c>
      <c r="U29" s="16">
        <v>0</v>
      </c>
      <c r="V29" s="16">
        <v>0</v>
      </c>
      <c r="W29" s="111"/>
      <c r="X29" s="108"/>
      <c r="Y29" s="16">
        <f t="shared" si="4"/>
        <v>58</v>
      </c>
      <c r="Z29" s="108"/>
      <c r="AA29" s="105"/>
    </row>
    <row r="30" spans="1:27">
      <c r="B30" t="s">
        <v>101</v>
      </c>
      <c r="E30" t="s">
        <v>123</v>
      </c>
    </row>
    <row r="31" spans="1:27">
      <c r="B31" t="s">
        <v>102</v>
      </c>
      <c r="E31" t="s">
        <v>103</v>
      </c>
    </row>
  </sheetData>
  <mergeCells count="44">
    <mergeCell ref="Z24:Z26"/>
    <mergeCell ref="AA24:AA26"/>
    <mergeCell ref="A8:A10"/>
    <mergeCell ref="D8:D10"/>
    <mergeCell ref="W8:W10"/>
    <mergeCell ref="X8:X10"/>
    <mergeCell ref="Z8:Z10"/>
    <mergeCell ref="AA8:AA10"/>
    <mergeCell ref="AA11:AA13"/>
    <mergeCell ref="A14:Z14"/>
    <mergeCell ref="A15:A17"/>
    <mergeCell ref="D15:D17"/>
    <mergeCell ref="W15:W17"/>
    <mergeCell ref="X15:X17"/>
    <mergeCell ref="Z15:Z17"/>
    <mergeCell ref="AA15:AA17"/>
    <mergeCell ref="Z18:Z20"/>
    <mergeCell ref="A7:Z7"/>
    <mergeCell ref="A11:A13"/>
    <mergeCell ref="D11:D13"/>
    <mergeCell ref="W11:W13"/>
    <mergeCell ref="X11:X13"/>
    <mergeCell ref="Z11:Z13"/>
    <mergeCell ref="W24:W26"/>
    <mergeCell ref="A18:A20"/>
    <mergeCell ref="D18:D20"/>
    <mergeCell ref="W18:W20"/>
    <mergeCell ref="X18:X20"/>
    <mergeCell ref="X24:X26"/>
    <mergeCell ref="AA18:AA20"/>
    <mergeCell ref="AA27:AA29"/>
    <mergeCell ref="A21:A23"/>
    <mergeCell ref="D21:D23"/>
    <mergeCell ref="W21:W23"/>
    <mergeCell ref="X21:X23"/>
    <mergeCell ref="Z21:Z23"/>
    <mergeCell ref="AA21:AA23"/>
    <mergeCell ref="A27:A29"/>
    <mergeCell ref="D27:D29"/>
    <mergeCell ref="W27:W29"/>
    <mergeCell ref="X27:X29"/>
    <mergeCell ref="Z27:Z29"/>
    <mergeCell ref="A24:A26"/>
    <mergeCell ref="D24:D26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M23" sqref="M23"/>
    </sheetView>
  </sheetViews>
  <sheetFormatPr defaultRowHeight="15"/>
  <cols>
    <col min="3" max="3" width="18.28515625" customWidth="1"/>
  </cols>
  <sheetData>
    <row r="1" spans="1:11">
      <c r="A1" s="10"/>
      <c r="B1" s="10"/>
      <c r="C1" s="10"/>
      <c r="D1" s="10" t="s">
        <v>104</v>
      </c>
      <c r="E1" s="10"/>
      <c r="F1" s="10"/>
      <c r="G1" s="10"/>
      <c r="H1" s="10"/>
      <c r="I1" s="10"/>
      <c r="J1" s="10"/>
      <c r="K1" s="10"/>
    </row>
    <row r="2" spans="1:11">
      <c r="A2" s="10"/>
      <c r="B2" s="10"/>
      <c r="C2" s="10" t="s">
        <v>91</v>
      </c>
      <c r="D2" s="10"/>
      <c r="E2" s="10"/>
      <c r="F2" s="10"/>
      <c r="G2" s="10"/>
      <c r="H2" s="10"/>
      <c r="I2" s="10"/>
      <c r="J2" s="10" t="s">
        <v>112</v>
      </c>
      <c r="K2" s="10"/>
    </row>
    <row r="3" spans="1:11">
      <c r="A3" s="10"/>
      <c r="B3" s="10" t="s">
        <v>116</v>
      </c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 t="s">
        <v>107</v>
      </c>
      <c r="D4" s="10"/>
      <c r="E4" s="10"/>
      <c r="F4" s="10"/>
      <c r="G4" s="10"/>
      <c r="H4" s="10"/>
      <c r="I4" s="10"/>
      <c r="J4" s="10"/>
      <c r="K4" s="10"/>
    </row>
    <row r="5" spans="1:11" ht="25.5">
      <c r="A5" s="16" t="s">
        <v>108</v>
      </c>
      <c r="B5" s="20" t="s">
        <v>93</v>
      </c>
      <c r="C5" s="16" t="s">
        <v>94</v>
      </c>
      <c r="D5" s="16" t="s">
        <v>5</v>
      </c>
      <c r="E5" s="20" t="s">
        <v>125</v>
      </c>
      <c r="F5" s="20" t="s">
        <v>126</v>
      </c>
      <c r="G5" s="20" t="s">
        <v>109</v>
      </c>
      <c r="H5" s="20" t="s">
        <v>127</v>
      </c>
      <c r="I5" s="20" t="s">
        <v>128</v>
      </c>
      <c r="J5" s="20" t="s">
        <v>110</v>
      </c>
      <c r="K5" s="21" t="s">
        <v>111</v>
      </c>
    </row>
    <row r="6" spans="1:11" ht="12.75" customHeight="1">
      <c r="A6" s="125" t="s">
        <v>35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ht="15" customHeight="1">
      <c r="A7" s="117"/>
      <c r="B7" s="126" t="s">
        <v>37</v>
      </c>
      <c r="C7" s="41" t="s">
        <v>47</v>
      </c>
      <c r="D7" s="41">
        <v>17</v>
      </c>
      <c r="E7" s="119">
        <v>1.7634259259259322E-3</v>
      </c>
      <c r="F7" s="43">
        <v>2</v>
      </c>
      <c r="G7" s="112">
        <v>2.018055555555562E-3</v>
      </c>
      <c r="H7" s="119">
        <v>1.8553240740740717E-3</v>
      </c>
      <c r="I7" s="77">
        <v>0</v>
      </c>
      <c r="J7" s="118">
        <v>2.5034722222222199E-3</v>
      </c>
      <c r="K7" s="118">
        <f t="shared" ref="K7" si="0">MIN(G7,J7)</f>
        <v>2.018055555555562E-3</v>
      </c>
    </row>
    <row r="8" spans="1:11" ht="15" customHeight="1">
      <c r="A8" s="117"/>
      <c r="B8" s="105"/>
      <c r="C8" s="41" t="s">
        <v>45</v>
      </c>
      <c r="D8" s="41">
        <v>15</v>
      </c>
      <c r="E8" s="120"/>
      <c r="F8" s="43">
        <v>4</v>
      </c>
      <c r="G8" s="107"/>
      <c r="H8" s="120"/>
      <c r="I8" s="77">
        <v>2</v>
      </c>
      <c r="J8" s="118"/>
      <c r="K8" s="117"/>
    </row>
    <row r="9" spans="1:11" ht="15" customHeight="1">
      <c r="A9" s="117"/>
      <c r="B9" s="105"/>
      <c r="C9" s="19" t="s">
        <v>36</v>
      </c>
      <c r="D9" s="41">
        <v>10</v>
      </c>
      <c r="E9" s="121"/>
      <c r="F9" s="43">
        <v>16</v>
      </c>
      <c r="G9" s="108"/>
      <c r="H9" s="121"/>
      <c r="I9" s="77">
        <v>54</v>
      </c>
      <c r="J9" s="118"/>
      <c r="K9" s="117"/>
    </row>
    <row r="10" spans="1:11" ht="15" customHeight="1">
      <c r="A10" s="117"/>
      <c r="B10" s="126" t="s">
        <v>37</v>
      </c>
      <c r="C10" s="41" t="s">
        <v>52</v>
      </c>
      <c r="D10" s="41">
        <v>22</v>
      </c>
      <c r="E10" s="119">
        <v>2.6684027777777453E-3</v>
      </c>
      <c r="F10" s="43">
        <v>8</v>
      </c>
      <c r="G10" s="112">
        <v>2.9924768518518195E-3</v>
      </c>
      <c r="H10" s="119">
        <v>2.8396990740740813E-3</v>
      </c>
      <c r="I10" s="77">
        <v>6</v>
      </c>
      <c r="J10" s="118">
        <v>3.1174768518518591E-3</v>
      </c>
      <c r="K10" s="118">
        <f>MIN(G10,J10)</f>
        <v>2.9924768518518195E-3</v>
      </c>
    </row>
    <row r="11" spans="1:11" ht="15" customHeight="1">
      <c r="A11" s="117"/>
      <c r="B11" s="105"/>
      <c r="C11" s="41" t="s">
        <v>39</v>
      </c>
      <c r="D11" s="41">
        <v>12</v>
      </c>
      <c r="E11" s="120"/>
      <c r="F11" s="43">
        <v>10</v>
      </c>
      <c r="G11" s="107"/>
      <c r="H11" s="120"/>
      <c r="I11" s="77">
        <v>16</v>
      </c>
      <c r="J11" s="118"/>
      <c r="K11" s="117"/>
    </row>
    <row r="12" spans="1:11" ht="15" customHeight="1">
      <c r="A12" s="117"/>
      <c r="B12" s="105"/>
      <c r="C12" s="40" t="s">
        <v>53</v>
      </c>
      <c r="D12" s="41">
        <v>23</v>
      </c>
      <c r="E12" s="121"/>
      <c r="F12" s="43">
        <v>10</v>
      </c>
      <c r="G12" s="108"/>
      <c r="H12" s="121"/>
      <c r="I12" s="77">
        <v>2</v>
      </c>
      <c r="J12" s="118"/>
      <c r="K12" s="117"/>
    </row>
    <row r="13" spans="1:11" ht="12.75" customHeight="1">
      <c r="A13" s="122" t="s">
        <v>55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4"/>
    </row>
    <row r="14" spans="1:11" ht="14.25" customHeight="1">
      <c r="A14" s="117">
        <v>1</v>
      </c>
      <c r="B14" s="105" t="s">
        <v>57</v>
      </c>
      <c r="C14" s="40" t="s">
        <v>70</v>
      </c>
      <c r="D14" s="40">
        <v>37</v>
      </c>
      <c r="E14" s="119">
        <v>1.4465277777777896E-3</v>
      </c>
      <c r="F14" s="42">
        <v>2</v>
      </c>
      <c r="G14" s="118">
        <v>1.4696759259259379E-3</v>
      </c>
      <c r="H14" s="119">
        <v>1.4869212962962952E-3</v>
      </c>
      <c r="I14" s="78">
        <v>0</v>
      </c>
      <c r="J14" s="118">
        <v>1.5100694444444434E-3</v>
      </c>
      <c r="K14" s="118">
        <f t="shared" ref="K14" si="1">MIN(G14,J14)</f>
        <v>1.4696759259259379E-3</v>
      </c>
    </row>
    <row r="15" spans="1:11" ht="13.5" customHeight="1">
      <c r="A15" s="117"/>
      <c r="B15" s="105"/>
      <c r="C15" s="17" t="s">
        <v>71</v>
      </c>
      <c r="D15" s="40">
        <v>38</v>
      </c>
      <c r="E15" s="120"/>
      <c r="F15" s="42">
        <v>0</v>
      </c>
      <c r="G15" s="118"/>
      <c r="H15" s="120"/>
      <c r="I15" s="78">
        <v>0</v>
      </c>
      <c r="J15" s="118"/>
      <c r="K15" s="117"/>
    </row>
    <row r="16" spans="1:11" ht="12.75" customHeight="1">
      <c r="A16" s="117"/>
      <c r="B16" s="105"/>
      <c r="C16" s="40" t="s">
        <v>73</v>
      </c>
      <c r="D16" s="40">
        <v>40</v>
      </c>
      <c r="E16" s="121"/>
      <c r="F16" s="42">
        <v>0</v>
      </c>
      <c r="G16" s="118"/>
      <c r="H16" s="121"/>
      <c r="I16" s="78">
        <v>2</v>
      </c>
      <c r="J16" s="118"/>
      <c r="K16" s="117"/>
    </row>
    <row r="17" spans="1:11" ht="13.5" customHeight="1">
      <c r="A17" s="117">
        <v>2</v>
      </c>
      <c r="B17" s="105" t="s">
        <v>57</v>
      </c>
      <c r="C17" s="40" t="s">
        <v>49</v>
      </c>
      <c r="D17" s="40">
        <v>47</v>
      </c>
      <c r="E17" s="119">
        <v>1.5484953703703841E-3</v>
      </c>
      <c r="F17" s="42">
        <v>8</v>
      </c>
      <c r="G17" s="118">
        <v>1.6873842592592732E-3</v>
      </c>
      <c r="H17" s="119">
        <v>1.5476851851851936E-3</v>
      </c>
      <c r="I17" s="78">
        <v>0</v>
      </c>
      <c r="J17" s="118">
        <v>1.6402777777777863E-3</v>
      </c>
      <c r="K17" s="118">
        <f t="shared" ref="K17" si="2">MIN(G17,J17)</f>
        <v>1.6402777777777863E-3</v>
      </c>
    </row>
    <row r="18" spans="1:11" ht="13.5" customHeight="1">
      <c r="A18" s="117"/>
      <c r="B18" s="105"/>
      <c r="C18" s="40" t="s">
        <v>43</v>
      </c>
      <c r="D18" s="40">
        <v>45</v>
      </c>
      <c r="E18" s="120"/>
      <c r="F18" s="42">
        <v>2</v>
      </c>
      <c r="G18" s="118"/>
      <c r="H18" s="120"/>
      <c r="I18" s="78">
        <v>2</v>
      </c>
      <c r="J18" s="118"/>
      <c r="K18" s="117"/>
    </row>
    <row r="19" spans="1:11" ht="15.75" customHeight="1">
      <c r="A19" s="117"/>
      <c r="B19" s="105"/>
      <c r="C19" s="17" t="s">
        <v>72</v>
      </c>
      <c r="D19" s="40">
        <v>39</v>
      </c>
      <c r="E19" s="121"/>
      <c r="F19" s="42">
        <v>2</v>
      </c>
      <c r="G19" s="118"/>
      <c r="H19" s="121"/>
      <c r="I19" s="78">
        <v>6</v>
      </c>
      <c r="J19" s="118"/>
      <c r="K19" s="117"/>
    </row>
    <row r="20" spans="1:11" ht="12.75" customHeight="1">
      <c r="A20" s="117">
        <v>3</v>
      </c>
      <c r="B20" s="105" t="s">
        <v>57</v>
      </c>
      <c r="C20" s="40" t="s">
        <v>48</v>
      </c>
      <c r="D20" s="40">
        <v>46</v>
      </c>
      <c r="E20" s="119">
        <v>2.0336805555555559E-3</v>
      </c>
      <c r="F20" s="42">
        <v>6</v>
      </c>
      <c r="G20" s="118">
        <v>2.2420138888888893E-3</v>
      </c>
      <c r="H20" s="119">
        <v>1.7807870370370182E-3</v>
      </c>
      <c r="I20" s="78">
        <v>0</v>
      </c>
      <c r="J20" s="118">
        <v>1.9196759259259072E-3</v>
      </c>
      <c r="K20" s="118">
        <f t="shared" ref="K20" si="3">MIN(G20,J20)</f>
        <v>1.9196759259259072E-3</v>
      </c>
    </row>
    <row r="21" spans="1:11" ht="14.25" customHeight="1">
      <c r="A21" s="117"/>
      <c r="B21" s="105"/>
      <c r="C21" s="40" t="s">
        <v>51</v>
      </c>
      <c r="D21" s="40">
        <v>41</v>
      </c>
      <c r="E21" s="120"/>
      <c r="F21" s="42">
        <v>0</v>
      </c>
      <c r="G21" s="118"/>
      <c r="H21" s="120"/>
      <c r="I21" s="78">
        <v>0</v>
      </c>
      <c r="J21" s="118"/>
      <c r="K21" s="117"/>
    </row>
    <row r="22" spans="1:11" ht="12.75" customHeight="1">
      <c r="A22" s="117"/>
      <c r="B22" s="105"/>
      <c r="C22" s="40" t="s">
        <v>69</v>
      </c>
      <c r="D22" s="40">
        <v>36</v>
      </c>
      <c r="E22" s="121"/>
      <c r="F22" s="42">
        <v>12</v>
      </c>
      <c r="G22" s="118"/>
      <c r="H22" s="121"/>
      <c r="I22" s="78">
        <v>12</v>
      </c>
      <c r="J22" s="118"/>
      <c r="K22" s="117"/>
    </row>
    <row r="23" spans="1:11" ht="12.75" customHeight="1">
      <c r="A23" s="117">
        <v>4</v>
      </c>
      <c r="B23" s="105" t="s">
        <v>57</v>
      </c>
      <c r="C23" s="40" t="s">
        <v>64</v>
      </c>
      <c r="D23" s="40">
        <v>33</v>
      </c>
      <c r="E23" s="119">
        <v>2.0710648148148103E-3</v>
      </c>
      <c r="F23" s="42">
        <v>4</v>
      </c>
      <c r="G23" s="118">
        <v>2.3256944444444401E-3</v>
      </c>
      <c r="H23" s="119">
        <v>1.9217592592592758E-3</v>
      </c>
      <c r="I23" s="78">
        <v>4</v>
      </c>
      <c r="J23" s="118">
        <v>2.1995370370370537E-3</v>
      </c>
      <c r="K23" s="118">
        <f t="shared" ref="K23" si="4">MIN(G23,J23)</f>
        <v>2.1995370370370537E-3</v>
      </c>
    </row>
    <row r="24" spans="1:11" ht="14.25" customHeight="1">
      <c r="A24" s="117"/>
      <c r="B24" s="105"/>
      <c r="C24" s="40" t="s">
        <v>53</v>
      </c>
      <c r="D24" s="40">
        <v>23</v>
      </c>
      <c r="E24" s="120"/>
      <c r="F24" s="42">
        <v>2</v>
      </c>
      <c r="G24" s="118"/>
      <c r="H24" s="120"/>
      <c r="I24" s="78">
        <v>6</v>
      </c>
      <c r="J24" s="118"/>
      <c r="K24" s="117"/>
    </row>
    <row r="25" spans="1:11" ht="12" customHeight="1">
      <c r="A25" s="117"/>
      <c r="B25" s="105"/>
      <c r="C25" s="40" t="s">
        <v>56</v>
      </c>
      <c r="D25" s="40">
        <v>25</v>
      </c>
      <c r="E25" s="121"/>
      <c r="F25" s="42">
        <v>16</v>
      </c>
      <c r="G25" s="118"/>
      <c r="H25" s="121"/>
      <c r="I25" s="78">
        <v>14</v>
      </c>
      <c r="J25" s="118"/>
      <c r="K25" s="117"/>
    </row>
    <row r="26" spans="1:11" ht="12.75" customHeight="1">
      <c r="A26" s="117">
        <v>5</v>
      </c>
      <c r="B26" s="105" t="s">
        <v>57</v>
      </c>
      <c r="C26" s="40" t="s">
        <v>58</v>
      </c>
      <c r="D26" s="40">
        <v>26</v>
      </c>
      <c r="E26" s="119">
        <v>2.9122685185185293E-3</v>
      </c>
      <c r="F26" s="42">
        <v>12</v>
      </c>
      <c r="G26" s="118">
        <v>4.4863425925926034E-3</v>
      </c>
      <c r="H26" s="119">
        <v>3.2215277777777884E-3</v>
      </c>
      <c r="I26" s="78">
        <v>62</v>
      </c>
      <c r="J26" s="118">
        <v>4.7030092592592705E-3</v>
      </c>
      <c r="K26" s="118">
        <f t="shared" ref="K26" si="5">MIN(G26,J26)</f>
        <v>4.4863425925926034E-3</v>
      </c>
    </row>
    <row r="27" spans="1:11" ht="12.75" customHeight="1">
      <c r="A27" s="117"/>
      <c r="B27" s="105"/>
      <c r="C27" s="17" t="s">
        <v>66</v>
      </c>
      <c r="D27" s="40">
        <v>34</v>
      </c>
      <c r="E27" s="120"/>
      <c r="F27" s="42">
        <v>60</v>
      </c>
      <c r="G27" s="118"/>
      <c r="H27" s="120"/>
      <c r="I27" s="78">
        <v>8</v>
      </c>
      <c r="J27" s="118"/>
      <c r="K27" s="117"/>
    </row>
    <row r="28" spans="1:11" ht="12.75" customHeight="1">
      <c r="A28" s="117"/>
      <c r="B28" s="105"/>
      <c r="C28" s="40" t="s">
        <v>61</v>
      </c>
      <c r="D28" s="40">
        <v>29</v>
      </c>
      <c r="E28" s="121"/>
      <c r="F28" s="42">
        <v>64</v>
      </c>
      <c r="G28" s="118"/>
      <c r="H28" s="121"/>
      <c r="I28" s="78">
        <v>58</v>
      </c>
      <c r="J28" s="118"/>
      <c r="K28" s="117"/>
    </row>
    <row r="29" spans="1:11">
      <c r="C29" t="s">
        <v>101</v>
      </c>
      <c r="F29" t="s">
        <v>123</v>
      </c>
    </row>
    <row r="30" spans="1:11">
      <c r="C30" t="s">
        <v>102</v>
      </c>
      <c r="F30" t="s">
        <v>103</v>
      </c>
    </row>
  </sheetData>
  <mergeCells count="51">
    <mergeCell ref="A23:A25"/>
    <mergeCell ref="B23:B25"/>
    <mergeCell ref="G23:G25"/>
    <mergeCell ref="J23:J25"/>
    <mergeCell ref="K23:K25"/>
    <mergeCell ref="E23:E25"/>
    <mergeCell ref="H23:H25"/>
    <mergeCell ref="A6:K6"/>
    <mergeCell ref="A10:A12"/>
    <mergeCell ref="B10:B12"/>
    <mergeCell ref="G10:G12"/>
    <mergeCell ref="J10:J12"/>
    <mergeCell ref="K10:K12"/>
    <mergeCell ref="A7:A9"/>
    <mergeCell ref="B7:B9"/>
    <mergeCell ref="G7:G9"/>
    <mergeCell ref="J7:J9"/>
    <mergeCell ref="K7:K9"/>
    <mergeCell ref="E7:E9"/>
    <mergeCell ref="E10:E12"/>
    <mergeCell ref="H7:H9"/>
    <mergeCell ref="H10:H12"/>
    <mergeCell ref="A13:K13"/>
    <mergeCell ref="A17:A19"/>
    <mergeCell ref="B17:B19"/>
    <mergeCell ref="G17:G19"/>
    <mergeCell ref="J17:J19"/>
    <mergeCell ref="K17:K19"/>
    <mergeCell ref="A14:A16"/>
    <mergeCell ref="B14:B16"/>
    <mergeCell ref="G14:G16"/>
    <mergeCell ref="J14:J16"/>
    <mergeCell ref="K14:K16"/>
    <mergeCell ref="E14:E16"/>
    <mergeCell ref="E17:E19"/>
    <mergeCell ref="H14:H16"/>
    <mergeCell ref="H17:H19"/>
    <mergeCell ref="A26:A28"/>
    <mergeCell ref="B26:B28"/>
    <mergeCell ref="G26:G28"/>
    <mergeCell ref="J26:J28"/>
    <mergeCell ref="K26:K28"/>
    <mergeCell ref="E26:E28"/>
    <mergeCell ref="H26:H28"/>
    <mergeCell ref="A20:A22"/>
    <mergeCell ref="B20:B22"/>
    <mergeCell ref="G20:G22"/>
    <mergeCell ref="J20:J22"/>
    <mergeCell ref="K20:K22"/>
    <mergeCell ref="E20:E22"/>
    <mergeCell ref="H20:H2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старт до 17</vt:lpstr>
      <vt:lpstr>до 17 п1</vt:lpstr>
      <vt:lpstr>до 17 п2</vt:lpstr>
      <vt:lpstr>до17 итог</vt:lpstr>
      <vt:lpstr>до 17 ком1</vt:lpstr>
      <vt:lpstr>до 17 ком2</vt:lpstr>
      <vt:lpstr>до 17 комитог</vt:lpstr>
      <vt:lpstr>'старт до 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2017-06-05T09:58:27Z</dcterms:modified>
</cp:coreProperties>
</file>