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9525"/>
  </bookViews>
  <sheets>
    <sheet name="Результаты" sheetId="1" r:id="rId1"/>
    <sheet name="К-1м" sheetId="3" r:id="rId2"/>
    <sheet name="С-1м" sheetId="5" r:id="rId3"/>
    <sheet name="С-2м С-2см" sheetId="6" r:id="rId4"/>
    <sheet name="К-1ж" sheetId="7" r:id="rId5"/>
    <sheet name="С-1ж" sheetId="8" r:id="rId6"/>
  </sheets>
  <definedNames>
    <definedName name="_xlnm._FilterDatabase" localSheetId="4" hidden="1">'К-1ж'!$A$3:$O$14</definedName>
    <definedName name="_xlnm._FilterDatabase" localSheetId="1" hidden="1">'К-1м'!$A$3:$O$42</definedName>
    <definedName name="_xlnm._FilterDatabase" localSheetId="5" hidden="1">'С-1ж'!$A$3:$O$9</definedName>
    <definedName name="_xlnm._FilterDatabase" localSheetId="2" hidden="1">'С-1м'!$A$3:$O$20</definedName>
    <definedName name="_xlnm._FilterDatabase" localSheetId="3" hidden="1">'С-2м С-2см'!$A$3:$O$10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75" i="1"/>
  <c r="AV75" s="1"/>
  <c r="AU50"/>
  <c r="AV50" l="1"/>
  <c r="AW50" s="1"/>
  <c r="AU9"/>
  <c r="AV9" s="1"/>
  <c r="AW9" s="1"/>
  <c r="AU69"/>
  <c r="AV69" s="1"/>
  <c r="AU73"/>
  <c r="AV73" s="1"/>
  <c r="AU71"/>
  <c r="AV71" s="1"/>
  <c r="AW75"/>
  <c r="AU34"/>
  <c r="AU74"/>
  <c r="AV74" s="1"/>
  <c r="AU25"/>
  <c r="AV25" s="1"/>
  <c r="AU68"/>
  <c r="AV68" s="1"/>
  <c r="AU72"/>
  <c r="AV72" s="1"/>
  <c r="AW72"/>
  <c r="AU67"/>
  <c r="AV67" s="1"/>
  <c r="AU48"/>
  <c r="AV48" s="1"/>
  <c r="AU44"/>
  <c r="AV44" s="1"/>
  <c r="AW44" s="1"/>
  <c r="AU16"/>
  <c r="AV16" s="1"/>
  <c r="AU29"/>
  <c r="AV29" s="1"/>
  <c r="AU19"/>
  <c r="AV19" s="1"/>
  <c r="AU58"/>
  <c r="AV58" s="1"/>
  <c r="AW58" s="1"/>
  <c r="AU6"/>
  <c r="AV6" s="1"/>
  <c r="AU15"/>
  <c r="AV15" s="1"/>
  <c r="AU32"/>
  <c r="AV32" s="1"/>
  <c r="AU3"/>
  <c r="AV3" s="1"/>
  <c r="AW3" s="1"/>
  <c r="AU10"/>
  <c r="AV10" s="1"/>
  <c r="AU4"/>
  <c r="AV4" s="1"/>
  <c r="AU13"/>
  <c r="AV13" s="1"/>
  <c r="AU11"/>
  <c r="AV11" s="1"/>
  <c r="AW11" s="1"/>
  <c r="AU31"/>
  <c r="AV31" s="1"/>
  <c r="AU5"/>
  <c r="AV5" s="1"/>
  <c r="AU23"/>
  <c r="AV23" s="1"/>
  <c r="AW23" s="1"/>
  <c r="AU8"/>
  <c r="AV8" s="1"/>
  <c r="AU22"/>
  <c r="AV22" s="1"/>
  <c r="AW22" s="1"/>
  <c r="AU30"/>
  <c r="AV30" s="1"/>
  <c r="AU43"/>
  <c r="AV43" s="1"/>
  <c r="AW43" s="1"/>
  <c r="AU57"/>
  <c r="AV57" s="1"/>
  <c r="AW57" s="1"/>
  <c r="AU45"/>
  <c r="AV45" s="1"/>
  <c r="AU21"/>
  <c r="AV21" s="1"/>
  <c r="AW21" s="1"/>
  <c r="AU35"/>
  <c r="AV35" s="1"/>
  <c r="AU27"/>
  <c r="AV27" s="1"/>
  <c r="AU14"/>
  <c r="AV14" s="1"/>
  <c r="AW14" s="1"/>
  <c r="AU12"/>
  <c r="AV12" s="1"/>
  <c r="AU33"/>
  <c r="AV33" s="1"/>
  <c r="AU36"/>
  <c r="AV36" s="1"/>
  <c r="AW36" s="1"/>
  <c r="AU55"/>
  <c r="AV55" s="1"/>
  <c r="AU49"/>
  <c r="AV49" s="1"/>
  <c r="AU54"/>
  <c r="AV54" s="1"/>
  <c r="AW54" s="1"/>
  <c r="AU60"/>
  <c r="AV60" s="1"/>
  <c r="AW60" s="1"/>
  <c r="AU18"/>
  <c r="AV18" s="1"/>
  <c r="AW18" s="1"/>
  <c r="AU66"/>
  <c r="AV66" s="1"/>
  <c r="AU28"/>
  <c r="AV28" s="1"/>
  <c r="AU41"/>
  <c r="AV41" s="1"/>
  <c r="AU40"/>
  <c r="AV40" s="1"/>
  <c r="AU42"/>
  <c r="AV42" s="1"/>
  <c r="AU38"/>
  <c r="AU39"/>
  <c r="AV39" s="1"/>
  <c r="AU51"/>
  <c r="AV51" s="1"/>
  <c r="AW51" s="1"/>
  <c r="AU17"/>
  <c r="AV17" s="1"/>
  <c r="AU24"/>
  <c r="AV24" s="1"/>
  <c r="AU7"/>
  <c r="AV7" s="1"/>
  <c r="AU70"/>
  <c r="AV70" s="1"/>
  <c r="AU61"/>
  <c r="AV61" s="1"/>
  <c r="AW61" s="1"/>
  <c r="AU64"/>
  <c r="AV64" s="1"/>
  <c r="AU52"/>
  <c r="AV52" s="1"/>
  <c r="AU65"/>
  <c r="AV65" s="1"/>
  <c r="AU20"/>
  <c r="AV20" s="1"/>
  <c r="AW20" s="1"/>
  <c r="AU56"/>
  <c r="AV56" s="1"/>
  <c r="AW56"/>
  <c r="AU37"/>
  <c r="AV37" s="1"/>
  <c r="AW37" s="1"/>
  <c r="AU46"/>
  <c r="AV46" s="1"/>
  <c r="AW46" s="1"/>
  <c r="AU47"/>
  <c r="AV47" s="1"/>
  <c r="AW47" s="1"/>
  <c r="AU26"/>
  <c r="AV26" s="1"/>
  <c r="AW26"/>
  <c r="AU53"/>
  <c r="AV53" s="1"/>
  <c r="AW53" s="1"/>
  <c r="AU62"/>
  <c r="AV62" s="1"/>
  <c r="AU59"/>
  <c r="AV59" s="1"/>
  <c r="AU63"/>
  <c r="AV63" s="1"/>
  <c r="AU2"/>
  <c r="X63"/>
  <c r="Y63" s="1"/>
  <c r="X18"/>
  <c r="X30"/>
  <c r="X26"/>
  <c r="Y26" s="1"/>
  <c r="X51"/>
  <c r="Y51" s="1"/>
  <c r="X44"/>
  <c r="X16"/>
  <c r="X29"/>
  <c r="Y29" s="1"/>
  <c r="Z29" s="1"/>
  <c r="X50"/>
  <c r="Y50" s="1"/>
  <c r="X19"/>
  <c r="Y19" s="1"/>
  <c r="X58"/>
  <c r="Y58" s="1"/>
  <c r="Z58" s="1"/>
  <c r="X6"/>
  <c r="Y6" s="1"/>
  <c r="Z6" s="1"/>
  <c r="X15"/>
  <c r="Y15" s="1"/>
  <c r="X32"/>
  <c r="Y32" s="1"/>
  <c r="X3"/>
  <c r="Y3" s="1"/>
  <c r="X33"/>
  <c r="Y33" s="1"/>
  <c r="X10"/>
  <c r="Y10" s="1"/>
  <c r="X4"/>
  <c r="Y4" s="1"/>
  <c r="X9"/>
  <c r="Y9" s="1"/>
  <c r="X69"/>
  <c r="Y69" s="1"/>
  <c r="X73"/>
  <c r="Y73" s="1"/>
  <c r="X71"/>
  <c r="Y71" s="1"/>
  <c r="X75"/>
  <c r="Y75" s="1"/>
  <c r="Z75" s="1"/>
  <c r="X34"/>
  <c r="Y34" s="1"/>
  <c r="X74"/>
  <c r="Y74" s="1"/>
  <c r="X25"/>
  <c r="X68"/>
  <c r="X72"/>
  <c r="Y72" s="1"/>
  <c r="Z72" s="1"/>
  <c r="X67"/>
  <c r="Y67" s="1"/>
  <c r="X48"/>
  <c r="Y48" s="1"/>
  <c r="AW62" l="1"/>
  <c r="AW41"/>
  <c r="AW42"/>
  <c r="AW52"/>
  <c r="AW64"/>
  <c r="AW63"/>
  <c r="AW24"/>
  <c r="AW39"/>
  <c r="AW59"/>
  <c r="AV38"/>
  <c r="AW38" s="1"/>
  <c r="AW40"/>
  <c r="Z63"/>
  <c r="AW70"/>
  <c r="AW7"/>
  <c r="AW17"/>
  <c r="AW28"/>
  <c r="AW66"/>
  <c r="AW65"/>
  <c r="AW4"/>
  <c r="AW67"/>
  <c r="AW25"/>
  <c r="AW45"/>
  <c r="AW31"/>
  <c r="AW49"/>
  <c r="AW55"/>
  <c r="AW12"/>
  <c r="AW27"/>
  <c r="AW35"/>
  <c r="AW30"/>
  <c r="AW8"/>
  <c r="AW5"/>
  <c r="AW13"/>
  <c r="AW10"/>
  <c r="AW71"/>
  <c r="AX58"/>
  <c r="AX75"/>
  <c r="AW74"/>
  <c r="AW73"/>
  <c r="AW32"/>
  <c r="AW33"/>
  <c r="AW29"/>
  <c r="AX29" s="1"/>
  <c r="AW16"/>
  <c r="AW19"/>
  <c r="AX72"/>
  <c r="AW68"/>
  <c r="AV34"/>
  <c r="AW34" s="1"/>
  <c r="AW69"/>
  <c r="AW15"/>
  <c r="AW6"/>
  <c r="AX6" s="1"/>
  <c r="AW48"/>
  <c r="AV2"/>
  <c r="AW2" s="1"/>
  <c r="Z26"/>
  <c r="AX26" s="1"/>
  <c r="Z9"/>
  <c r="AX9" s="1"/>
  <c r="Z33"/>
  <c r="Z51"/>
  <c r="AX51" s="1"/>
  <c r="Y68"/>
  <c r="Z68" s="1"/>
  <c r="Y16"/>
  <c r="Z16" s="1"/>
  <c r="Z69"/>
  <c r="Z19"/>
  <c r="Z34"/>
  <c r="Z4"/>
  <c r="Z3"/>
  <c r="AX3" s="1"/>
  <c r="Z32"/>
  <c r="Z71"/>
  <c r="Z48"/>
  <c r="Y25"/>
  <c r="Z25" s="1"/>
  <c r="Y18"/>
  <c r="Z18" s="1"/>
  <c r="AX18" s="1"/>
  <c r="Y44"/>
  <c r="Z44" s="1"/>
  <c r="AX44" s="1"/>
  <c r="Z10"/>
  <c r="Z15"/>
  <c r="Z50"/>
  <c r="AX50" s="1"/>
  <c r="Z67"/>
  <c r="Z74"/>
  <c r="Z73"/>
  <c r="X2"/>
  <c r="AX63" l="1"/>
  <c r="AX25"/>
  <c r="AX4"/>
  <c r="AX67"/>
  <c r="AX10"/>
  <c r="AX71"/>
  <c r="AX73"/>
  <c r="AX74"/>
  <c r="AX33"/>
  <c r="AX15"/>
  <c r="AX69"/>
  <c r="AX19"/>
  <c r="AX32"/>
  <c r="AX16"/>
  <c r="AX48"/>
  <c r="AX68"/>
  <c r="AX34"/>
  <c r="Y2"/>
  <c r="Z2" s="1"/>
  <c r="AX2" s="1"/>
  <c r="X47" l="1"/>
  <c r="Y47" s="1"/>
  <c r="Z47" s="1"/>
  <c r="AX47" s="1"/>
  <c r="X37"/>
  <c r="Y37" s="1"/>
  <c r="Z37" s="1"/>
  <c r="AX37" s="1"/>
  <c r="X7"/>
  <c r="Y7" s="1"/>
  <c r="Z7" s="1"/>
  <c r="AX7" s="1"/>
  <c r="W59"/>
  <c r="X39"/>
  <c r="Y39" s="1"/>
  <c r="Z39" s="1"/>
  <c r="AX39" s="1"/>
  <c r="X38"/>
  <c r="Y38" s="1"/>
  <c r="Z38" s="1"/>
  <c r="AX38" s="1"/>
  <c r="X41"/>
  <c r="Y41" s="1"/>
  <c r="Z41" s="1"/>
  <c r="AX41" s="1"/>
  <c r="X66"/>
  <c r="Y66" s="1"/>
  <c r="Z66" s="1"/>
  <c r="AX66" s="1"/>
  <c r="X54"/>
  <c r="Y54" s="1"/>
  <c r="Z54" s="1"/>
  <c r="AX54" s="1"/>
  <c r="X12"/>
  <c r="Y12" s="1"/>
  <c r="Z12" s="1"/>
  <c r="AX12" s="1"/>
  <c r="X21"/>
  <c r="Y21" s="1"/>
  <c r="Z21" s="1"/>
  <c r="AX21" s="1"/>
  <c r="X45"/>
  <c r="Y45" s="1"/>
  <c r="Z45" s="1"/>
  <c r="AX45" s="1"/>
  <c r="Y30"/>
  <c r="Z30" s="1"/>
  <c r="AX30" s="1"/>
  <c r="X8"/>
  <c r="Y8" s="1"/>
  <c r="Z8" s="1"/>
  <c r="AX8" s="1"/>
  <c r="X11"/>
  <c r="Y11" s="1"/>
  <c r="Z11" s="1"/>
  <c r="AX11" s="1"/>
  <c r="X5" l="1"/>
  <c r="Y5" s="1"/>
  <c r="X14"/>
  <c r="Y14" s="1"/>
  <c r="X49"/>
  <c r="Y49" s="1"/>
  <c r="X28"/>
  <c r="Y28" s="1"/>
  <c r="X24"/>
  <c r="Y24" s="1"/>
  <c r="X64"/>
  <c r="Y64" s="1"/>
  <c r="X56"/>
  <c r="Y56" s="1"/>
  <c r="X13"/>
  <c r="Y13" s="1"/>
  <c r="X23"/>
  <c r="Y23" s="1"/>
  <c r="X52"/>
  <c r="Y52" s="1"/>
  <c r="X53"/>
  <c r="Y53" s="1"/>
  <c r="X43"/>
  <c r="Y43" s="1"/>
  <c r="X35"/>
  <c r="Y35" s="1"/>
  <c r="X36"/>
  <c r="Y36" s="1"/>
  <c r="X60"/>
  <c r="Y60" s="1"/>
  <c r="X40"/>
  <c r="Y40" s="1"/>
  <c r="X59"/>
  <c r="Y59" s="1"/>
  <c r="X70"/>
  <c r="Y70" s="1"/>
  <c r="X65"/>
  <c r="Y65" s="1"/>
  <c r="X62"/>
  <c r="Y62" s="1"/>
  <c r="X31"/>
  <c r="Y31" s="1"/>
  <c r="X22"/>
  <c r="Y22" s="1"/>
  <c r="X57"/>
  <c r="Y57" s="1"/>
  <c r="X27"/>
  <c r="Y27" s="1"/>
  <c r="X55"/>
  <c r="Y55" s="1"/>
  <c r="X42"/>
  <c r="Y42" s="1"/>
  <c r="X17"/>
  <c r="Y17" s="1"/>
  <c r="X61"/>
  <c r="Y61" s="1"/>
  <c r="X20"/>
  <c r="Y20" s="1"/>
  <c r="X46"/>
  <c r="Y46" s="1"/>
  <c r="Z28" l="1"/>
  <c r="AX28" s="1"/>
  <c r="Z46"/>
  <c r="AX46" s="1"/>
  <c r="Z35"/>
  <c r="AX35" s="1"/>
  <c r="Z27"/>
  <c r="AX27" s="1"/>
  <c r="Z53"/>
  <c r="AX53" s="1"/>
  <c r="Z14"/>
  <c r="AX14" s="1"/>
  <c r="Z65"/>
  <c r="AX65" s="1"/>
  <c r="Z64"/>
  <c r="AX64" s="1"/>
  <c r="Z22"/>
  <c r="AX22" s="1"/>
  <c r="Z42"/>
  <c r="AX42" s="1"/>
  <c r="Z60"/>
  <c r="AX60" s="1"/>
  <c r="Z56"/>
  <c r="AX56" s="1"/>
  <c r="Z24"/>
  <c r="AX24" s="1"/>
  <c r="Z49"/>
  <c r="AX49" s="1"/>
  <c r="Z5"/>
  <c r="AX5" s="1"/>
  <c r="Z61"/>
  <c r="AX61" s="1"/>
  <c r="Z59"/>
  <c r="AX59" s="1"/>
  <c r="Z23"/>
  <c r="AX23" s="1"/>
  <c r="Z20"/>
  <c r="AX20" s="1"/>
  <c r="Z17"/>
  <c r="AX17" s="1"/>
  <c r="Z55"/>
  <c r="AX55" s="1"/>
  <c r="Z57"/>
  <c r="AX57" s="1"/>
  <c r="Z31"/>
  <c r="AX31" s="1"/>
  <c r="Z62"/>
  <c r="AX62" s="1"/>
  <c r="Z70"/>
  <c r="AX70" s="1"/>
  <c r="Z40"/>
  <c r="AX40" s="1"/>
  <c r="Z36"/>
  <c r="AX36" s="1"/>
  <c r="Z43"/>
  <c r="AX43" s="1"/>
  <c r="Z52"/>
  <c r="AX52" s="1"/>
  <c r="Z13"/>
  <c r="AX13" s="1"/>
</calcChain>
</file>

<file path=xl/sharedStrings.xml><?xml version="1.0" encoding="utf-8"?>
<sst xmlns="http://schemas.openxmlformats.org/spreadsheetml/2006/main" count="723" uniqueCount="223">
  <si>
    <t>Ст№</t>
  </si>
  <si>
    <t>Фамилия, Имя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</si>
  <si>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</si>
  <si>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</si>
  <si>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</si>
  <si>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</si>
  <si>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</si>
  <si>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</si>
  <si>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</si>
  <si>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</si>
  <si>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</si>
  <si>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</si>
  <si>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</si>
  <si>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</si>
  <si>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</si>
  <si>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</si>
  <si>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</si>
  <si>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</si>
  <si>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</si>
  <si>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</si>
  <si>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Результат</t>
  </si>
  <si>
    <t>Старт1</t>
  </si>
  <si>
    <t>Финиш1</t>
  </si>
  <si>
    <t>Время1</t>
  </si>
  <si>
    <t>Штраф1</t>
  </si>
  <si>
    <t>Результат1</t>
  </si>
  <si>
    <t>Старт2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</si>
  <si>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</si>
  <si>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</si>
  <si>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</si>
  <si>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</si>
  <si>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</si>
  <si>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</si>
  <si>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</si>
  <si>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</si>
  <si>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</si>
  <si>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</si>
  <si>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</si>
  <si>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</si>
  <si>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</si>
  <si>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</si>
  <si>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</si>
  <si>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</si>
  <si>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</si>
  <si>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</si>
  <si>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Финиш2</t>
  </si>
  <si>
    <t>Время2</t>
  </si>
  <si>
    <t>Штраф2</t>
  </si>
  <si>
    <t>Результат2</t>
  </si>
  <si>
    <t>Место</t>
  </si>
  <si>
    <t>Категория</t>
  </si>
  <si>
    <t>К-1м</t>
  </si>
  <si>
    <t>Территория</t>
  </si>
  <si>
    <t>Клуб</t>
  </si>
  <si>
    <t>Личный тренер</t>
  </si>
  <si>
    <t>мс</t>
  </si>
  <si>
    <t>1978</t>
  </si>
  <si>
    <t>Москва</t>
  </si>
  <si>
    <t>самостоятельно</t>
  </si>
  <si>
    <t>С-1м</t>
  </si>
  <si>
    <t>1981</t>
  </si>
  <si>
    <t>Лазько А.Е.</t>
  </si>
  <si>
    <t>1973</t>
  </si>
  <si>
    <t>1976</t>
  </si>
  <si>
    <t>Шабакин Михаил</t>
  </si>
  <si>
    <t>1983</t>
  </si>
  <si>
    <t>АБВ</t>
  </si>
  <si>
    <t>1984</t>
  </si>
  <si>
    <t>К-1ж</t>
  </si>
  <si>
    <t>Бондарь Александр</t>
  </si>
  <si>
    <t>Папуш С.П.</t>
  </si>
  <si>
    <t>С-2м</t>
  </si>
  <si>
    <t>лично</t>
  </si>
  <si>
    <t>ГБУ ЦСП "Хлебниково" Москомспорта</t>
  </si>
  <si>
    <t>1</t>
  </si>
  <si>
    <t>Ромашкин Дмитрий</t>
  </si>
  <si>
    <t>1968</t>
  </si>
  <si>
    <t>СК ДК Каяк</t>
  </si>
  <si>
    <t>1974</t>
  </si>
  <si>
    <t>кмс</t>
  </si>
  <si>
    <t>МГФСО</t>
  </si>
  <si>
    <t>Кардашин Сергей</t>
  </si>
  <si>
    <t>1969</t>
  </si>
  <si>
    <t>Агентство Венгрова</t>
  </si>
  <si>
    <t>Вольный Ветер</t>
  </si>
  <si>
    <t>1951</t>
  </si>
  <si>
    <t>Альфа-Битца</t>
  </si>
  <si>
    <t>Чамов Сергей</t>
  </si>
  <si>
    <t>1963</t>
  </si>
  <si>
    <t>б/р</t>
  </si>
  <si>
    <t>1971</t>
  </si>
  <si>
    <t>Ромашкин Д.В.</t>
  </si>
  <si>
    <t>1987</t>
  </si>
  <si>
    <t>Лячина Александра</t>
  </si>
  <si>
    <t>1954</t>
  </si>
  <si>
    <t>С-1ж</t>
  </si>
  <si>
    <t>2</t>
  </si>
  <si>
    <t>Рагимов Сергей</t>
  </si>
  <si>
    <t>Дети белой воды</t>
  </si>
  <si>
    <t>Трифонов Николай</t>
  </si>
  <si>
    <t>1962</t>
  </si>
  <si>
    <t>Журавлёв Олег</t>
  </si>
  <si>
    <t>Штабкин В.Д.</t>
  </si>
  <si>
    <t>1992</t>
  </si>
  <si>
    <t>Беляев Михаил</t>
  </si>
  <si>
    <t>1952</t>
  </si>
  <si>
    <t>1994</t>
  </si>
  <si>
    <t>Мараховская Анна</t>
  </si>
  <si>
    <t>Кардашин С.О.</t>
  </si>
  <si>
    <t>Азимут</t>
  </si>
  <si>
    <t>СК Три стихии</t>
  </si>
  <si>
    <t>Смирнов Илья</t>
  </si>
  <si>
    <t>Ромашкина Екатерина</t>
  </si>
  <si>
    <t>3</t>
  </si>
  <si>
    <t>1996</t>
  </si>
  <si>
    <t>1997</t>
  </si>
  <si>
    <t>Бронер Юлия</t>
  </si>
  <si>
    <t>Тезиков А.Н., Платонова Е.Н.</t>
  </si>
  <si>
    <t>Аксенов Николай</t>
  </si>
  <si>
    <t>1964</t>
  </si>
  <si>
    <t>ДК Каяк</t>
  </si>
  <si>
    <t>Цыганков Илья</t>
  </si>
  <si>
    <t>Бронер Юлия_x000D_
Чамов Сергей</t>
  </si>
  <si>
    <t>1973_x000D_
1963</t>
  </si>
  <si>
    <t>б/р_x000D_
б/р</t>
  </si>
  <si>
    <t>_x000D_
лично</t>
  </si>
  <si>
    <t>Платонов Пётр</t>
  </si>
  <si>
    <t>Ермаков Павел</t>
  </si>
  <si>
    <t>2000</t>
  </si>
  <si>
    <t>Хомченко Андрей</t>
  </si>
  <si>
    <t>Ромашкин Д.В., Шабакин М.В.</t>
  </si>
  <si>
    <t>1996_x000D_
1997</t>
  </si>
  <si>
    <t>1998</t>
  </si>
  <si>
    <t>3ю</t>
  </si>
  <si>
    <t>1ю</t>
  </si>
  <si>
    <t>Папуш Павел</t>
  </si>
  <si>
    <t>2_x000D_
2</t>
  </si>
  <si>
    <t>1999</t>
  </si>
  <si>
    <t>Подобряева Евдокия</t>
  </si>
  <si>
    <t>2001</t>
  </si>
  <si>
    <t>Платонова Е.Н., Тезиков А.Н., Подобряев А.</t>
  </si>
  <si>
    <t>2ю</t>
  </si>
  <si>
    <t>МГФСО, "Дети белой воды"</t>
  </si>
  <si>
    <t>Музыченко Николай</t>
  </si>
  <si>
    <t>Лячин Вячеслав</t>
  </si>
  <si>
    <t>Казанский В.</t>
  </si>
  <si>
    <t>Подъяпольский Юрий</t>
  </si>
  <si>
    <t>Смирнов А.</t>
  </si>
  <si>
    <t>Платонова Е.Н., Тезиков А.Н.</t>
  </si>
  <si>
    <t>2002</t>
  </si>
  <si>
    <t>Жукова Анна</t>
  </si>
  <si>
    <t>2_x000D_
1</t>
  </si>
  <si>
    <t>Папуш Дмитрий</t>
  </si>
  <si>
    <t>Папуш Светлана</t>
  </si>
  <si>
    <t>Хижнякова В.В.</t>
  </si>
  <si>
    <t>Кулыба Алексей</t>
  </si>
  <si>
    <t>Поспелов Андрей</t>
  </si>
  <si>
    <t>2ю_x000D_
2</t>
  </si>
  <si>
    <t>Рашев Александр</t>
  </si>
  <si>
    <t>Рашев Всеволод</t>
  </si>
  <si>
    <t>Корчагин Денис</t>
  </si>
  <si>
    <t>Ванин Константин</t>
  </si>
  <si>
    <t>Ванин Владислав</t>
  </si>
  <si>
    <t>Кузовлев А.</t>
  </si>
  <si>
    <t>Кузнецова Дарья</t>
  </si>
  <si>
    <t>2002_x000D_
2002</t>
  </si>
  <si>
    <t>Хромова Алина</t>
  </si>
  <si>
    <t>Ахметзянов Марат</t>
  </si>
  <si>
    <t>Васильев Вячеслав</t>
  </si>
  <si>
    <t>Кириллов Илья</t>
  </si>
  <si>
    <t>Иманкулов Дастан</t>
  </si>
  <si>
    <t>Кузнецов Дмитрий</t>
  </si>
  <si>
    <t>Мучкаев Дамир</t>
  </si>
  <si>
    <t>2000_x000D_
2000</t>
  </si>
  <si>
    <t>Поспелов Андрей_x000D_
Рашев Александр</t>
  </si>
  <si>
    <t>Антошкин Александр</t>
  </si>
  <si>
    <t>Гриднев Александр</t>
  </si>
  <si>
    <t>Ванин Владислав_x000D_
Рашев Всеволод</t>
  </si>
  <si>
    <t>2000_x000D_
1999</t>
  </si>
  <si>
    <t>Аксенова Мария</t>
  </si>
  <si>
    <t>Зайцев Антон</t>
  </si>
  <si>
    <t>Воронина Марина</t>
  </si>
  <si>
    <t>Зайцев Антон_x000D_
Музыченко Николай</t>
  </si>
  <si>
    <t>Ионов Макар</t>
  </si>
  <si>
    <t>Кондрашкин Иван</t>
  </si>
  <si>
    <t>Кузнецов Дмитрий_x000D_
Васильев Вячеслав</t>
  </si>
  <si>
    <t>Кириллов Илья_x000D_
Иманкулов Дастан</t>
  </si>
  <si>
    <t>С-2см</t>
  </si>
  <si>
    <t xml:space="preserve">К-1м </t>
  </si>
  <si>
    <t>Симин Андрей</t>
  </si>
  <si>
    <t>Крымчанский Михаил</t>
  </si>
  <si>
    <t>Лихачев Богдан</t>
  </si>
  <si>
    <t>Цыбанев Михаил</t>
  </si>
  <si>
    <t>Подобряев Алексей</t>
  </si>
  <si>
    <t>Романовский Алексей</t>
  </si>
  <si>
    <t>Елькова Диана</t>
  </si>
  <si>
    <t>Блохина Ольга</t>
  </si>
  <si>
    <t>Уфимцев Владимир</t>
  </si>
  <si>
    <t>Н/Старт</t>
  </si>
  <si>
    <t/>
  </si>
  <si>
    <t>Н/Финиш</t>
  </si>
  <si>
    <t>Аквариум</t>
  </si>
  <si>
    <t>Демидов и компания</t>
  </si>
  <si>
    <t>Демидов В.Ю.</t>
  </si>
  <si>
    <t>1959</t>
  </si>
  <si>
    <t>Московская обл.</t>
  </si>
  <si>
    <t>Ярославская обл.</t>
  </si>
  <si>
    <t>г. Переславль-Залесский</t>
  </si>
  <si>
    <t>МГФСО, «Дети белой воды»</t>
  </si>
  <si>
    <t>Дети белой воды, ДЮСШ Федерации фристайла</t>
  </si>
  <si>
    <t>Тезиков А.Н., Платонова Е.Н., Блохина О.</t>
  </si>
  <si>
    <t>год</t>
  </si>
  <si>
    <t>территория</t>
  </si>
  <si>
    <t>клуб</t>
  </si>
  <si>
    <t>тренер</t>
  </si>
  <si>
    <t>спорт.
звание,
разряд</t>
  </si>
  <si>
    <t>Слаломный фестваль "День открытых дверей" Москва, река Сходня, 25.05.2014 г. категория К-1м</t>
  </si>
  <si>
    <t>Год</t>
  </si>
  <si>
    <t>Спорт. звание, разряд</t>
  </si>
  <si>
    <t>Слаломный фестваль "День открытых дверей" Москва, река Сходня, 25.05.2014 г. категория С-1м</t>
  </si>
  <si>
    <t>Слаломный фестваль "День открытых дверей" Москва, река Сходня, 25.05.2014 г. категория С-2м, С-2см</t>
  </si>
  <si>
    <t>Слаломный фестваль "День открытых дверей" Москва, река Сходня, 25.05.2014 г. категория К-1ж</t>
  </si>
  <si>
    <t>Слаломный фестваль "День открытых дверей" Москва, река Сходня, 25.05.2014 г. категория С-1ж</t>
  </si>
</sst>
</file>

<file path=xl/styles.xml><?xml version="1.0" encoding="utf-8"?>
<styleSheet xmlns="http://schemas.openxmlformats.org/spreadsheetml/2006/main">
  <numFmts count="2">
    <numFmt numFmtId="164" formatCode="h:mm:ss.00"/>
    <numFmt numFmtId="165" formatCode="0.00;@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164" fontId="0" fillId="0" borderId="0" xfId="0" applyNumberFormat="1"/>
    <xf numFmtId="49" fontId="1" fillId="0" borderId="0" xfId="0" applyNumberFormat="1" applyFont="1" applyAlignment="1">
      <alignment vertical="top" wrapText="1"/>
    </xf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0" fontId="2" fillId="0" borderId="0" xfId="1" applyFill="1"/>
    <xf numFmtId="0" fontId="2" fillId="0" borderId="0" xfId="1" applyFill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numFmt numFmtId="165" formatCode="0.00;@"/>
    </dxf>
    <dxf>
      <numFmt numFmtId="165" formatCode="0.00;@"/>
    </dxf>
    <dxf>
      <numFmt numFmtId="1" formatCode="0"/>
    </dxf>
    <dxf>
      <numFmt numFmtId="2" formatCode="0.00"/>
    </dxf>
    <dxf>
      <numFmt numFmtId="164" formatCode="h:mm:ss.00"/>
    </dxf>
    <dxf>
      <numFmt numFmtId="164" formatCode="h:mm:ss.00"/>
    </dxf>
    <dxf>
      <numFmt numFmtId="165" formatCode="0.00;@"/>
    </dxf>
    <dxf>
      <numFmt numFmtId="1" formatCode="0"/>
    </dxf>
    <dxf>
      <numFmt numFmtId="2" formatCode="0.00"/>
    </dxf>
    <dxf>
      <numFmt numFmtId="2" formatCode="0.00"/>
    </dxf>
    <dxf>
      <numFmt numFmtId="164" formatCode="h:mm:ss.0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1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AY75" totalsRowShown="0" headerRowDxfId="13">
  <autoFilter ref="A1:AY75"/>
  <sortState ref="A2:AY75">
    <sortCondition ref="AX1:AX75"/>
  </sortState>
  <tableColumns count="51">
    <tableColumn id="1" name="Ст№"/>
    <tableColumn id="2" name="Фамилия, Имя" dataDxfId="12" dataCellStyle="Обычный 2"/>
    <tableColumn id="51" name="Категория" dataDxfId="11" dataCellStyle="Обычный 2"/>
    <tableColumn id="3" name="Старт1" dataDxfId="10"/>
    <tableColumn id="4" name="1/1"/>
    <tableColumn id="5" name="1/2"/>
    <tableColumn id="6" name="1/3"/>
    <tableColumn id="7" name="1/4"/>
    <tableColumn id="8" name="1/5"/>
    <tableColumn id="9" name="1/6"/>
    <tableColumn id="10" name="1/7"/>
    <tableColumn id="11" name="1/8"/>
    <tableColumn id="12" name="1/9"/>
    <tableColumn id="13" name="1/10"/>
    <tableColumn id="14" name="1/11"/>
    <tableColumn id="15" name="1/12"/>
    <tableColumn id="16" name="1/13"/>
    <tableColumn id="17" name="1/14"/>
    <tableColumn id="18" name="1/15"/>
    <tableColumn id="19" name="1/16"/>
    <tableColumn id="20" name="1/17"/>
    <tableColumn id="21" name="1/18"/>
    <tableColumn id="22" name="Финиш1" dataDxfId="9">
      <calculatedColumnFormula>IF(ISBLANK(#REF!),"Н/Старт",IF(ISBLANK(V2),"Н/Финиш",(V2-#REF!)*24*3600))</calculatedColumnFormula>
    </tableColumn>
    <tableColumn id="23" name="Время1" dataDxfId="8">
      <calculatedColumnFormula>IF(ISBLANK(D2),"Н/Старт",IF(ISBLANK(W2),"Н/Финиш",(W2-D2)*24*3600))</calculatedColumnFormula>
    </tableColumn>
    <tableColumn id="24" name="Штраф1" dataDxfId="7">
      <calculatedColumnFormula>IF(ISNUMBER(X2),SUM(E2:V2),"")</calculatedColumnFormula>
    </tableColumn>
    <tableColumn id="25" name="Результат1" dataDxfId="6">
      <calculatedColumnFormula>IF(ISBLANK(D2),"",IF(ISBLANK(W2),999,X2+Y2))</calculatedColumnFormula>
    </tableColumn>
    <tableColumn id="26" name="Старт2" dataDxfId="5"/>
    <tableColumn id="27" name="2/1"/>
    <tableColumn id="28" name="2/2"/>
    <tableColumn id="29" name="2/3"/>
    <tableColumn id="30" name="2/4"/>
    <tableColumn id="31" name="2/5"/>
    <tableColumn id="32" name="2/6"/>
    <tableColumn id="33" name="2/7"/>
    <tableColumn id="34" name="2/8"/>
    <tableColumn id="35" name="2/9"/>
    <tableColumn id="36" name="2/10"/>
    <tableColumn id="37" name="2/11"/>
    <tableColumn id="38" name="2/12"/>
    <tableColumn id="39" name="2/13"/>
    <tableColumn id="40" name="2/14"/>
    <tableColumn id="41" name="2/15"/>
    <tableColumn id="42" name="2/16"/>
    <tableColumn id="43" name="2/17"/>
    <tableColumn id="44" name="2/18"/>
    <tableColumn id="45" name="Финиш2" dataDxfId="4"/>
    <tableColumn id="46" name="Время2" dataDxfId="3">
      <calculatedColumnFormula>IF(ISBLANK(AA2),"Н/Старт",IF(ISBLANK(AT2),"Н/Финиш",(AT2-AA2)*24*3600))</calculatedColumnFormula>
    </tableColumn>
    <tableColumn id="47" name="Штраф2" dataDxfId="2">
      <calculatedColumnFormula>IF(ISNUMBER(AU2),SUM(AB2:AS2),"")</calculatedColumnFormula>
    </tableColumn>
    <tableColumn id="48" name="Результат2" dataDxfId="1">
      <calculatedColumnFormula>IF(ISBLANK(AA2),"",IF(ISBLANK(AT2),999,AU2+AV2))</calculatedColumnFormula>
    </tableColumn>
    <tableColumn id="49" name="Результат" dataDxfId="0">
      <calculatedColumnFormula>IF(ISBLANK(AW2),Z2,MIN(AW2,Z2))</calculatedColumnFormula>
    </tableColumn>
    <tableColumn id="50" name="Место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75"/>
  <sheetViews>
    <sheetView tabSelected="1" workbookViewId="0">
      <pane xSplit="1" topLeftCell="B1" activePane="topRight" state="frozen"/>
      <selection activeCell="A55" sqref="A55"/>
      <selection pane="topRight" activeCell="L34" sqref="L34"/>
    </sheetView>
  </sheetViews>
  <sheetFormatPr defaultRowHeight="15"/>
  <cols>
    <col min="1" max="1" width="7.5703125" bestFit="1" customWidth="1"/>
    <col min="2" max="2" width="21.85546875" bestFit="1" customWidth="1"/>
    <col min="3" max="3" width="6.5703125" customWidth="1"/>
    <col min="4" max="4" width="9.7109375" bestFit="1" customWidth="1"/>
    <col min="5" max="13" width="6" customWidth="1"/>
    <col min="14" max="18" width="7" customWidth="1"/>
    <col min="19" max="22" width="7" hidden="1" customWidth="1"/>
    <col min="23" max="23" width="10.7109375" customWidth="1"/>
    <col min="24" max="24" width="10.140625" customWidth="1"/>
    <col min="25" max="25" width="10.42578125" customWidth="1"/>
    <col min="26" max="26" width="13.140625" customWidth="1"/>
    <col min="27" max="27" width="14.42578125" customWidth="1"/>
    <col min="28" max="36" width="6" customWidth="1"/>
    <col min="37" max="41" width="7" customWidth="1"/>
    <col min="42" max="45" width="7" hidden="1" customWidth="1"/>
    <col min="46" max="46" width="10.7109375" customWidth="1"/>
    <col min="47" max="47" width="10.140625" customWidth="1"/>
    <col min="48" max="48" width="10.5703125" bestFit="1" customWidth="1"/>
    <col min="49" max="49" width="13.28515625" bestFit="1" customWidth="1"/>
    <col min="50" max="50" width="12.140625" customWidth="1"/>
    <col min="51" max="52" width="9.140625" customWidth="1"/>
  </cols>
  <sheetData>
    <row r="1" spans="1:51" s="2" customFormat="1" ht="29.25" customHeight="1">
      <c r="A1" s="2" t="s">
        <v>0</v>
      </c>
      <c r="B1" s="2" t="s">
        <v>1</v>
      </c>
      <c r="C1" s="2" t="s">
        <v>50</v>
      </c>
      <c r="D1" s="2" t="s">
        <v>21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20</v>
      </c>
      <c r="AY1" s="2" t="s">
        <v>49</v>
      </c>
    </row>
    <row r="2" spans="1:51">
      <c r="A2">
        <v>76</v>
      </c>
      <c r="B2" t="s">
        <v>64</v>
      </c>
      <c r="C2" s="6" t="s">
        <v>51</v>
      </c>
      <c r="D2" s="1">
        <v>4.4444444444444446E-2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W2" s="1">
        <v>4.5354976851851851E-2</v>
      </c>
      <c r="X2" s="3">
        <f t="shared" ref="X2:X33" si="0">IF(ISBLANK(D2),"Н/Старт",IF(ISBLANK(W2),"Н/Финиш",(W2-D2)*24*3600))</f>
        <v>78.669999999999789</v>
      </c>
      <c r="Y2" s="4">
        <f t="shared" ref="Y2:Y19" si="1">IF(ISNUMBER(X2),SUM(E2:V2),"")</f>
        <v>0</v>
      </c>
      <c r="Z2" s="5">
        <f t="shared" ref="Z2:Z17" si="2">IF(ISBLANK(D2),"",IF(ISBLANK(W2),999,X2+Y2))</f>
        <v>78.669999999999789</v>
      </c>
      <c r="AA2" s="1">
        <v>9.4444444444444442E-2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T2" s="1">
        <v>9.5393634259259244E-2</v>
      </c>
      <c r="AU2" s="3">
        <f t="shared" ref="AU2:AU33" si="3">IF(ISBLANK(AA2),"Н/Старт",IF(ISBLANK(AT2),"Н/Финиш",(AT2-AA2)*24*3600))</f>
        <v>82.009999999998897</v>
      </c>
      <c r="AV2" s="4">
        <f t="shared" ref="AV2:AV33" si="4">IF(ISNUMBER(AU2),SUM(AB2:AS2),"")</f>
        <v>0</v>
      </c>
      <c r="AW2" s="5">
        <f t="shared" ref="AW2:AW33" si="5">IF(ISBLANK(AA2),"",IF(ISBLANK(AT2),999,AU2+AV2))</f>
        <v>82.009999999998897</v>
      </c>
      <c r="AX2" s="5">
        <f t="shared" ref="AX2:AX33" si="6">IF(ISBLANK(AW2),Z2,MIN(AW2,Z2))</f>
        <v>78.669999999999789</v>
      </c>
      <c r="AY2">
        <v>1</v>
      </c>
    </row>
    <row r="3" spans="1:51">
      <c r="A3">
        <v>19</v>
      </c>
      <c r="B3" s="6" t="s">
        <v>193</v>
      </c>
      <c r="C3" s="6" t="s">
        <v>51</v>
      </c>
      <c r="D3" s="1">
        <v>5.90277777777777E-2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2</v>
      </c>
      <c r="R3">
        <v>0</v>
      </c>
      <c r="W3" s="1">
        <v>6.0305092592592591E-2</v>
      </c>
      <c r="X3" s="3">
        <f t="shared" si="0"/>
        <v>110.36000000000656</v>
      </c>
      <c r="Y3" s="4">
        <f t="shared" si="1"/>
        <v>2</v>
      </c>
      <c r="Z3" s="5">
        <f t="shared" si="2"/>
        <v>112.36000000000656</v>
      </c>
      <c r="AA3" s="1">
        <v>0.11111111111111099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T3" s="1">
        <v>0.11210844907407408</v>
      </c>
      <c r="AU3" s="3">
        <f t="shared" si="3"/>
        <v>86.17000000001056</v>
      </c>
      <c r="AV3" s="4">
        <f t="shared" si="4"/>
        <v>0</v>
      </c>
      <c r="AW3" s="5">
        <f t="shared" si="5"/>
        <v>86.17000000001056</v>
      </c>
      <c r="AX3" s="5">
        <f t="shared" si="6"/>
        <v>86.17000000001056</v>
      </c>
      <c r="AY3">
        <v>2</v>
      </c>
    </row>
    <row r="4" spans="1:51">
      <c r="A4">
        <v>22</v>
      </c>
      <c r="B4" s="6" t="s">
        <v>129</v>
      </c>
      <c r="C4" s="6" t="s">
        <v>51</v>
      </c>
      <c r="D4" s="1">
        <v>6.0416666666666667E-2</v>
      </c>
      <c r="E4">
        <v>0</v>
      </c>
      <c r="F4">
        <v>0</v>
      </c>
      <c r="G4">
        <v>0</v>
      </c>
      <c r="H4">
        <v>0</v>
      </c>
      <c r="I4">
        <v>2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2</v>
      </c>
      <c r="R4">
        <v>0</v>
      </c>
      <c r="W4" s="1">
        <v>6.1411226851851852E-2</v>
      </c>
      <c r="X4" s="3">
        <f t="shared" si="0"/>
        <v>85.929999999999993</v>
      </c>
      <c r="Y4" s="4">
        <f t="shared" si="1"/>
        <v>4</v>
      </c>
      <c r="Z4" s="5">
        <f t="shared" si="2"/>
        <v>89.929999999999993</v>
      </c>
      <c r="AA4" s="1">
        <v>0.113194444444446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T4" s="1">
        <v>0.11419826388888889</v>
      </c>
      <c r="AU4" s="3">
        <f t="shared" si="3"/>
        <v>86.729999999865555</v>
      </c>
      <c r="AV4" s="4">
        <f t="shared" si="4"/>
        <v>0</v>
      </c>
      <c r="AW4" s="5">
        <f t="shared" si="5"/>
        <v>86.729999999865555</v>
      </c>
      <c r="AX4" s="5">
        <f t="shared" si="6"/>
        <v>86.729999999865555</v>
      </c>
      <c r="AY4">
        <v>3</v>
      </c>
    </row>
    <row r="5" spans="1:51">
      <c r="A5">
        <v>26</v>
      </c>
      <c r="B5" s="6" t="s">
        <v>126</v>
      </c>
      <c r="C5" s="6" t="s">
        <v>51</v>
      </c>
      <c r="D5" s="1">
        <v>6.31944444444444E-2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W5" s="1">
        <v>6.419837962962964E-2</v>
      </c>
      <c r="X5" s="3">
        <f t="shared" si="0"/>
        <v>86.740000000004699</v>
      </c>
      <c r="Y5" s="4">
        <f t="shared" si="1"/>
        <v>2</v>
      </c>
      <c r="Z5" s="5">
        <f t="shared" si="2"/>
        <v>88.740000000004699</v>
      </c>
      <c r="AA5" s="1">
        <v>0.115972222222226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2</v>
      </c>
      <c r="AO5">
        <v>0</v>
      </c>
      <c r="AT5" s="1">
        <v>0.11698425925925926</v>
      </c>
      <c r="AU5" s="3">
        <f t="shared" si="3"/>
        <v>87.43999999967356</v>
      </c>
      <c r="AV5" s="4">
        <f t="shared" si="4"/>
        <v>2</v>
      </c>
      <c r="AW5" s="5">
        <f t="shared" si="5"/>
        <v>89.43999999967356</v>
      </c>
      <c r="AX5" s="5">
        <f t="shared" si="6"/>
        <v>88.740000000004699</v>
      </c>
      <c r="AY5">
        <v>4</v>
      </c>
    </row>
    <row r="6" spans="1:51">
      <c r="A6">
        <v>16</v>
      </c>
      <c r="B6" s="6" t="s">
        <v>127</v>
      </c>
      <c r="C6" s="6" t="s">
        <v>51</v>
      </c>
      <c r="D6" s="1">
        <v>5.6944444444444499E-2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2</v>
      </c>
      <c r="R6">
        <v>0</v>
      </c>
      <c r="W6" s="1">
        <v>5.798900462962963E-2</v>
      </c>
      <c r="X6" s="3">
        <f t="shared" si="0"/>
        <v>90.249999999995325</v>
      </c>
      <c r="Y6" s="4">
        <f t="shared" si="1"/>
        <v>2</v>
      </c>
      <c r="Z6" s="5">
        <f t="shared" si="2"/>
        <v>92.249999999995325</v>
      </c>
      <c r="AA6" s="1">
        <v>0.109027777777778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T6" s="1">
        <v>0.11006909722222223</v>
      </c>
      <c r="AU6" s="3">
        <f t="shared" si="3"/>
        <v>89.969999999981496</v>
      </c>
      <c r="AV6" s="4">
        <f t="shared" si="4"/>
        <v>0</v>
      </c>
      <c r="AW6" s="5">
        <f t="shared" si="5"/>
        <v>89.969999999981496</v>
      </c>
      <c r="AX6" s="5">
        <f t="shared" si="6"/>
        <v>89.969999999981496</v>
      </c>
      <c r="AY6">
        <v>5</v>
      </c>
    </row>
    <row r="7" spans="1:51">
      <c r="A7">
        <v>54</v>
      </c>
      <c r="B7" s="6" t="s">
        <v>69</v>
      </c>
      <c r="C7" s="6" t="s">
        <v>59</v>
      </c>
      <c r="D7" s="1">
        <v>8.5416666666667404E-2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W7" s="1">
        <v>8.6485995370370369E-2</v>
      </c>
      <c r="X7" s="3">
        <f t="shared" si="0"/>
        <v>92.389999999936208</v>
      </c>
      <c r="Y7" s="4">
        <f t="shared" si="1"/>
        <v>0</v>
      </c>
      <c r="Z7" s="5">
        <f t="shared" si="2"/>
        <v>92.389999999936208</v>
      </c>
      <c r="AA7" s="1">
        <v>0.13750000000002099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T7" s="1">
        <v>0.13856157407407407</v>
      </c>
      <c r="AU7" s="3">
        <f t="shared" si="3"/>
        <v>91.719999998186012</v>
      </c>
      <c r="AV7" s="4">
        <f t="shared" si="4"/>
        <v>0</v>
      </c>
      <c r="AW7" s="5">
        <f t="shared" si="5"/>
        <v>91.719999998186012</v>
      </c>
      <c r="AX7" s="5">
        <f t="shared" si="6"/>
        <v>91.719999998186012</v>
      </c>
      <c r="AY7">
        <v>1</v>
      </c>
    </row>
    <row r="8" spans="1:51">
      <c r="A8">
        <v>28</v>
      </c>
      <c r="B8" s="6" t="s">
        <v>75</v>
      </c>
      <c r="C8" s="6" t="s">
        <v>51</v>
      </c>
      <c r="D8" s="1">
        <v>6.4583333333333298E-2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W8" s="1">
        <v>6.5659606481481489E-2</v>
      </c>
      <c r="X8" s="3">
        <f t="shared" si="0"/>
        <v>92.990000000003675</v>
      </c>
      <c r="Y8" s="4">
        <f t="shared" si="1"/>
        <v>0</v>
      </c>
      <c r="Z8" s="5">
        <f t="shared" si="2"/>
        <v>92.990000000003675</v>
      </c>
      <c r="AA8" s="1">
        <v>0.117361111111116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T8" s="1">
        <v>0.11843344907407409</v>
      </c>
      <c r="AU8" s="3">
        <f t="shared" si="3"/>
        <v>92.649999999579393</v>
      </c>
      <c r="AV8" s="4">
        <f t="shared" si="4"/>
        <v>0</v>
      </c>
      <c r="AW8" s="5">
        <f t="shared" si="5"/>
        <v>92.649999999579393</v>
      </c>
      <c r="AX8" s="5">
        <f t="shared" si="6"/>
        <v>92.649999999579393</v>
      </c>
      <c r="AY8">
        <v>6</v>
      </c>
    </row>
    <row r="9" spans="1:51">
      <c r="A9">
        <v>77</v>
      </c>
      <c r="B9" s="6" t="s">
        <v>194</v>
      </c>
      <c r="C9" s="6" t="s">
        <v>51</v>
      </c>
      <c r="D9" s="1">
        <v>7.2916666666666699E-2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W9" s="1">
        <v>7.4038541666666666E-2</v>
      </c>
      <c r="X9" s="3">
        <f t="shared" si="0"/>
        <v>96.929999999997122</v>
      </c>
      <c r="Y9" s="4">
        <f t="shared" si="1"/>
        <v>0</v>
      </c>
      <c r="Z9" s="5">
        <f t="shared" si="2"/>
        <v>96.929999999997122</v>
      </c>
      <c r="AA9" s="1">
        <v>9.5138888888888884E-2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T9" s="1">
        <v>9.6211458333333333E-2</v>
      </c>
      <c r="AU9" s="3">
        <f t="shared" si="3"/>
        <v>92.670000000000385</v>
      </c>
      <c r="AV9" s="4">
        <f t="shared" si="4"/>
        <v>0</v>
      </c>
      <c r="AW9" s="5">
        <f t="shared" si="5"/>
        <v>92.670000000000385</v>
      </c>
      <c r="AX9" s="5">
        <f t="shared" si="6"/>
        <v>92.670000000000385</v>
      </c>
      <c r="AY9">
        <v>7</v>
      </c>
    </row>
    <row r="10" spans="1:51">
      <c r="A10">
        <v>21</v>
      </c>
      <c r="B10" s="6" t="s">
        <v>99</v>
      </c>
      <c r="C10" s="6" t="s">
        <v>51</v>
      </c>
      <c r="D10" s="1">
        <v>5.9722222222222225E-2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W10" s="1">
        <v>6.0807754629629625E-2</v>
      </c>
      <c r="X10" s="3">
        <f t="shared" si="0"/>
        <v>93.789999999999324</v>
      </c>
      <c r="Y10" s="4">
        <f t="shared" si="1"/>
        <v>0</v>
      </c>
      <c r="Z10" s="5">
        <f t="shared" si="2"/>
        <v>93.789999999999324</v>
      </c>
      <c r="AA10" s="1">
        <v>0.112500000000001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T10" s="1">
        <v>0.11357719907407408</v>
      </c>
      <c r="AU10" s="3">
        <f t="shared" si="3"/>
        <v>93.069999999914273</v>
      </c>
      <c r="AV10" s="4">
        <f t="shared" si="4"/>
        <v>0</v>
      </c>
      <c r="AW10" s="5">
        <f t="shared" si="5"/>
        <v>93.069999999914273</v>
      </c>
      <c r="AX10" s="5">
        <f t="shared" si="6"/>
        <v>93.069999999914273</v>
      </c>
      <c r="AY10">
        <v>8</v>
      </c>
    </row>
    <row r="11" spans="1:51">
      <c r="A11">
        <v>24</v>
      </c>
      <c r="B11" s="6" t="s">
        <v>69</v>
      </c>
      <c r="C11" s="6" t="s">
        <v>51</v>
      </c>
      <c r="D11" s="1">
        <v>6.18055555555556E-2</v>
      </c>
      <c r="E11">
        <v>0</v>
      </c>
      <c r="F11">
        <v>0</v>
      </c>
      <c r="G11">
        <v>0</v>
      </c>
      <c r="H11">
        <v>0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2</v>
      </c>
      <c r="R11">
        <v>0</v>
      </c>
      <c r="W11" s="1">
        <v>6.2893749999999998E-2</v>
      </c>
      <c r="X11" s="3">
        <f t="shared" si="0"/>
        <v>94.019999999996045</v>
      </c>
      <c r="Y11" s="4">
        <f t="shared" si="1"/>
        <v>4</v>
      </c>
      <c r="Z11" s="5">
        <f t="shared" si="2"/>
        <v>98.019999999996045</v>
      </c>
      <c r="AA11" s="1">
        <v>0.11458333333333599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T11" s="1">
        <v>0.11567442129629629</v>
      </c>
      <c r="AU11" s="3">
        <f t="shared" si="3"/>
        <v>94.269999999769865</v>
      </c>
      <c r="AV11" s="4">
        <f t="shared" si="4"/>
        <v>0</v>
      </c>
      <c r="AW11" s="5">
        <f t="shared" si="5"/>
        <v>94.269999999769865</v>
      </c>
      <c r="AX11" s="5">
        <f t="shared" si="6"/>
        <v>94.269999999769865</v>
      </c>
      <c r="AY11">
        <v>9</v>
      </c>
    </row>
    <row r="12" spans="1:51">
      <c r="A12">
        <v>38</v>
      </c>
      <c r="B12" s="6" t="s">
        <v>93</v>
      </c>
      <c r="C12" s="6" t="s">
        <v>68</v>
      </c>
      <c r="D12" s="1">
        <v>7.2222222222222202E-2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W12" s="1">
        <v>7.3313425925925921E-2</v>
      </c>
      <c r="X12" s="3">
        <f t="shared" si="0"/>
        <v>94.280000000001337</v>
      </c>
      <c r="Y12" s="4">
        <f t="shared" si="1"/>
        <v>0</v>
      </c>
      <c r="Z12" s="5">
        <f t="shared" si="2"/>
        <v>94.280000000001337</v>
      </c>
      <c r="AA12" s="1">
        <v>0.12569444444445599</v>
      </c>
      <c r="AB12">
        <v>0</v>
      </c>
      <c r="AC12">
        <v>0</v>
      </c>
      <c r="AD12">
        <v>2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T12" s="1">
        <v>0.12678611111111113</v>
      </c>
      <c r="AU12" s="3">
        <f t="shared" si="3"/>
        <v>94.319999999003997</v>
      </c>
      <c r="AV12" s="4">
        <f t="shared" si="4"/>
        <v>2</v>
      </c>
      <c r="AW12" s="5">
        <f t="shared" si="5"/>
        <v>96.319999999003997</v>
      </c>
      <c r="AX12" s="5">
        <f t="shared" si="6"/>
        <v>94.280000000001337</v>
      </c>
      <c r="AY12">
        <v>1</v>
      </c>
    </row>
    <row r="13" spans="1:51">
      <c r="A13">
        <v>23</v>
      </c>
      <c r="B13" s="6" t="s">
        <v>81</v>
      </c>
      <c r="C13" s="6" t="s">
        <v>51</v>
      </c>
      <c r="D13" s="1">
        <v>6.1111111111111102E-2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W13" s="1">
        <v>6.2219907407407404E-2</v>
      </c>
      <c r="X13" s="3">
        <f t="shared" si="0"/>
        <v>95.800000000000509</v>
      </c>
      <c r="Y13" s="4">
        <f t="shared" si="1"/>
        <v>0</v>
      </c>
      <c r="Z13" s="5">
        <f t="shared" si="2"/>
        <v>95.800000000000509</v>
      </c>
      <c r="AA13" s="1">
        <v>0.113888888888891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T13" s="1">
        <v>0.11498634259259259</v>
      </c>
      <c r="AU13" s="3">
        <f t="shared" si="3"/>
        <v>94.819999999817824</v>
      </c>
      <c r="AV13" s="4">
        <f t="shared" si="4"/>
        <v>0</v>
      </c>
      <c r="AW13" s="5">
        <f t="shared" si="5"/>
        <v>94.819999999817824</v>
      </c>
      <c r="AX13" s="5">
        <f t="shared" si="6"/>
        <v>94.819999999817824</v>
      </c>
      <c r="AY13">
        <v>10</v>
      </c>
    </row>
    <row r="14" spans="1:51">
      <c r="A14">
        <v>37</v>
      </c>
      <c r="B14" s="6" t="s">
        <v>112</v>
      </c>
      <c r="C14" s="6" t="s">
        <v>68</v>
      </c>
      <c r="D14" s="1">
        <v>7.1527777777777801E-2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W14" s="1">
        <v>7.2680902777777778E-2</v>
      </c>
      <c r="X14" s="3">
        <f t="shared" si="0"/>
        <v>99.62999999999802</v>
      </c>
      <c r="Y14" s="4">
        <f t="shared" si="1"/>
        <v>0</v>
      </c>
      <c r="Z14" s="5">
        <f t="shared" si="2"/>
        <v>99.62999999999802</v>
      </c>
      <c r="AA14" s="1">
        <v>0.12500000000001099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2</v>
      </c>
      <c r="AO14">
        <v>0</v>
      </c>
      <c r="AT14" s="1">
        <v>0.12615081018518517</v>
      </c>
      <c r="AU14" s="3">
        <f t="shared" si="3"/>
        <v>99.429999999049471</v>
      </c>
      <c r="AV14" s="4">
        <f t="shared" si="4"/>
        <v>2</v>
      </c>
      <c r="AW14" s="5">
        <f t="shared" si="5"/>
        <v>101.42999999904947</v>
      </c>
      <c r="AX14" s="5">
        <f t="shared" si="6"/>
        <v>99.62999999999802</v>
      </c>
      <c r="AY14">
        <v>2</v>
      </c>
    </row>
    <row r="15" spans="1:51">
      <c r="A15">
        <v>17</v>
      </c>
      <c r="B15" s="6" t="s">
        <v>144</v>
      </c>
      <c r="C15" s="6" t="s">
        <v>51</v>
      </c>
      <c r="D15" s="1">
        <v>5.7638888888888802E-2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0</v>
      </c>
      <c r="W15" s="1">
        <v>5.8826736111111111E-2</v>
      </c>
      <c r="X15" s="3">
        <f t="shared" si="0"/>
        <v>102.63000000000748</v>
      </c>
      <c r="Y15" s="4">
        <f t="shared" si="1"/>
        <v>2</v>
      </c>
      <c r="Z15" s="5">
        <f t="shared" si="2"/>
        <v>104.63000000000748</v>
      </c>
      <c r="AA15" s="1">
        <v>0.109722222222222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T15" s="1">
        <v>0.11088506944444444</v>
      </c>
      <c r="AU15" s="3">
        <f t="shared" si="3"/>
        <v>100.47000000001911</v>
      </c>
      <c r="AV15" s="4">
        <f t="shared" si="4"/>
        <v>0</v>
      </c>
      <c r="AW15" s="5">
        <f t="shared" si="5"/>
        <v>100.47000000001911</v>
      </c>
      <c r="AX15" s="5">
        <f t="shared" si="6"/>
        <v>100.47000000001911</v>
      </c>
      <c r="AY15">
        <v>11</v>
      </c>
    </row>
    <row r="16" spans="1:51">
      <c r="A16">
        <v>11</v>
      </c>
      <c r="B16" s="6" t="s">
        <v>156</v>
      </c>
      <c r="C16" s="6" t="s">
        <v>51</v>
      </c>
      <c r="D16" s="1">
        <v>5.3472222222222199E-2</v>
      </c>
      <c r="E16">
        <v>0</v>
      </c>
      <c r="F16">
        <v>0</v>
      </c>
      <c r="G16">
        <v>0</v>
      </c>
      <c r="H16">
        <v>0</v>
      </c>
      <c r="I16">
        <v>2</v>
      </c>
      <c r="J16">
        <v>0</v>
      </c>
      <c r="K16">
        <v>0</v>
      </c>
      <c r="L16">
        <v>0</v>
      </c>
      <c r="M16">
        <v>0</v>
      </c>
      <c r="N16">
        <v>0</v>
      </c>
      <c r="O16">
        <v>2</v>
      </c>
      <c r="P16">
        <v>0</v>
      </c>
      <c r="Q16">
        <v>2</v>
      </c>
      <c r="R16">
        <v>0</v>
      </c>
      <c r="W16" s="1">
        <v>5.4780092592592589E-2</v>
      </c>
      <c r="X16" s="3">
        <f t="shared" si="0"/>
        <v>113.00000000000168</v>
      </c>
      <c r="Y16" s="4">
        <f t="shared" si="1"/>
        <v>6</v>
      </c>
      <c r="Z16" s="5">
        <f t="shared" si="2"/>
        <v>119.00000000000168</v>
      </c>
      <c r="AA16" s="1">
        <v>0.105555555555556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T16" s="1">
        <v>0.10672314814814815</v>
      </c>
      <c r="AU16" s="3">
        <f t="shared" si="3"/>
        <v>100.87999999996184</v>
      </c>
      <c r="AV16" s="4">
        <f t="shared" si="4"/>
        <v>0</v>
      </c>
      <c r="AW16" s="5">
        <f t="shared" si="5"/>
        <v>100.87999999996184</v>
      </c>
      <c r="AX16" s="5">
        <f t="shared" si="6"/>
        <v>100.87999999996184</v>
      </c>
      <c r="AY16">
        <v>12</v>
      </c>
    </row>
    <row r="17" spans="1:51">
      <c r="A17">
        <v>52</v>
      </c>
      <c r="B17" s="6" t="s">
        <v>143</v>
      </c>
      <c r="C17" s="6" t="s">
        <v>59</v>
      </c>
      <c r="D17" s="1">
        <v>8.4027777777778395E-2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</v>
      </c>
      <c r="R17">
        <v>0</v>
      </c>
      <c r="W17" s="1">
        <v>8.517569444444445E-2</v>
      </c>
      <c r="X17" s="3">
        <f t="shared" si="0"/>
        <v>99.179999999947114</v>
      </c>
      <c r="Y17" s="4">
        <f t="shared" si="1"/>
        <v>2</v>
      </c>
      <c r="Z17" s="5">
        <f t="shared" si="2"/>
        <v>101.17999999994711</v>
      </c>
      <c r="AA17" s="1">
        <v>0.136111111111131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2</v>
      </c>
      <c r="AK17">
        <v>0</v>
      </c>
      <c r="AL17">
        <v>0</v>
      </c>
      <c r="AM17">
        <v>0</v>
      </c>
      <c r="AN17">
        <v>0</v>
      </c>
      <c r="AO17">
        <v>0</v>
      </c>
      <c r="AT17" s="1">
        <v>0.13732164351851853</v>
      </c>
      <c r="AU17" s="3">
        <f t="shared" si="3"/>
        <v>104.58999999828231</v>
      </c>
      <c r="AV17" s="4">
        <f t="shared" si="4"/>
        <v>2</v>
      </c>
      <c r="AW17" s="5">
        <f t="shared" si="5"/>
        <v>106.58999999828231</v>
      </c>
      <c r="AX17" s="5">
        <f t="shared" si="6"/>
        <v>101.17999999994711</v>
      </c>
      <c r="AY17">
        <v>2</v>
      </c>
    </row>
    <row r="18" spans="1:51">
      <c r="A18">
        <v>74</v>
      </c>
      <c r="B18" s="6" t="s">
        <v>121</v>
      </c>
      <c r="C18" s="6" t="s">
        <v>51</v>
      </c>
      <c r="D18" s="1">
        <v>7.7777777777777807E-2</v>
      </c>
      <c r="E18">
        <v>0</v>
      </c>
      <c r="F18">
        <v>2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2</v>
      </c>
      <c r="P18">
        <v>0</v>
      </c>
      <c r="Q18">
        <v>0</v>
      </c>
      <c r="R18">
        <v>0</v>
      </c>
      <c r="W18" s="1">
        <v>7.8944212962962959E-2</v>
      </c>
      <c r="X18" s="3">
        <f t="shared" si="0"/>
        <v>100.77999999999716</v>
      </c>
      <c r="Y18" s="4">
        <f t="shared" si="1"/>
        <v>8</v>
      </c>
      <c r="Z18" s="5">
        <f>IF(ISBLANK(D18),"",IF(ISBLANK(W19),999,X18+Y18))</f>
        <v>108.77999999999716</v>
      </c>
      <c r="AA18" s="1">
        <v>0.118750000000006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2</v>
      </c>
      <c r="AN18">
        <v>0</v>
      </c>
      <c r="AO18">
        <v>0</v>
      </c>
      <c r="AT18" s="1">
        <v>0.11990659722222223</v>
      </c>
      <c r="AU18" s="3">
        <f t="shared" si="3"/>
        <v>99.929999999481993</v>
      </c>
      <c r="AV18" s="4">
        <f t="shared" si="4"/>
        <v>2</v>
      </c>
      <c r="AW18" s="5">
        <f t="shared" si="5"/>
        <v>101.92999999948199</v>
      </c>
      <c r="AX18" s="5">
        <f t="shared" si="6"/>
        <v>101.92999999948199</v>
      </c>
      <c r="AY18">
        <v>13</v>
      </c>
    </row>
    <row r="19" spans="1:51">
      <c r="A19">
        <v>14</v>
      </c>
      <c r="B19" s="6" t="s">
        <v>118</v>
      </c>
      <c r="C19" s="6" t="s">
        <v>51</v>
      </c>
      <c r="D19" s="1">
        <v>5.5555555555555497E-2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W19" s="1">
        <v>5.6736921296296296E-2</v>
      </c>
      <c r="X19" s="3">
        <f t="shared" si="0"/>
        <v>102.07000000000501</v>
      </c>
      <c r="Y19" s="4">
        <f t="shared" si="1"/>
        <v>0</v>
      </c>
      <c r="Z19" s="5">
        <f t="shared" ref="Z19:Z29" si="7">IF(ISBLANK(D19),"",IF(ISBLANK(W19),999,X19+Y19))</f>
        <v>102.07000000000501</v>
      </c>
      <c r="AA19" s="1">
        <v>0.10763888888888901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2</v>
      </c>
      <c r="AO19">
        <v>2</v>
      </c>
      <c r="AT19" s="1">
        <v>0.10891192129629629</v>
      </c>
      <c r="AU19" s="3">
        <f t="shared" si="3"/>
        <v>109.98999999998915</v>
      </c>
      <c r="AV19" s="4">
        <f t="shared" si="4"/>
        <v>4</v>
      </c>
      <c r="AW19" s="5">
        <f t="shared" si="5"/>
        <v>113.98999999998915</v>
      </c>
      <c r="AX19" s="5">
        <f t="shared" si="6"/>
        <v>102.07000000000501</v>
      </c>
      <c r="AY19">
        <v>14</v>
      </c>
    </row>
    <row r="20" spans="1:51">
      <c r="A20">
        <v>60</v>
      </c>
      <c r="B20" s="6" t="s">
        <v>93</v>
      </c>
      <c r="C20" s="6" t="s">
        <v>95</v>
      </c>
      <c r="D20" s="1">
        <v>8.95833333333345E-2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W20" s="1">
        <v>9.099016203703704E-2</v>
      </c>
      <c r="X20" s="3">
        <f t="shared" si="0"/>
        <v>121.54999999989941</v>
      </c>
      <c r="Y20" s="4">
        <f>IF(ISNUMBER(X20),SUM(I20:V20),"")</f>
        <v>0</v>
      </c>
      <c r="Z20" s="5">
        <f t="shared" si="7"/>
        <v>121.54999999989941</v>
      </c>
      <c r="AA20" s="1">
        <v>0.142361111111136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T20" s="1">
        <v>0.14354999999999998</v>
      </c>
      <c r="AU20" s="3">
        <f t="shared" si="3"/>
        <v>102.71999999784799</v>
      </c>
      <c r="AV20" s="4">
        <f t="shared" si="4"/>
        <v>0</v>
      </c>
      <c r="AW20" s="5">
        <f t="shared" si="5"/>
        <v>102.71999999784799</v>
      </c>
      <c r="AX20" s="5">
        <f t="shared" si="6"/>
        <v>102.71999999784799</v>
      </c>
      <c r="AY20">
        <v>1</v>
      </c>
    </row>
    <row r="21" spans="1:51">
      <c r="A21">
        <v>34</v>
      </c>
      <c r="B21" s="6" t="s">
        <v>107</v>
      </c>
      <c r="C21" s="6" t="s">
        <v>68</v>
      </c>
      <c r="D21" s="1">
        <v>6.9444444444444406E-2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W21" s="1">
        <v>7.0663078703703697E-2</v>
      </c>
      <c r="X21" s="3">
        <f t="shared" si="0"/>
        <v>105.29000000000272</v>
      </c>
      <c r="Y21" s="4">
        <f>IF(ISNUMBER(X21),SUM(E21:V21),"")</f>
        <v>0</v>
      </c>
      <c r="Z21" s="5">
        <f t="shared" si="7"/>
        <v>105.29000000000272</v>
      </c>
      <c r="AA21" s="1">
        <v>0.122916666666676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T21" s="1">
        <v>0.12410902777777777</v>
      </c>
      <c r="AU21" s="3">
        <f t="shared" si="3"/>
        <v>103.01999999919289</v>
      </c>
      <c r="AV21" s="4">
        <f t="shared" si="4"/>
        <v>0</v>
      </c>
      <c r="AW21" s="5">
        <f t="shared" si="5"/>
        <v>103.01999999919289</v>
      </c>
      <c r="AX21" s="5">
        <f t="shared" si="6"/>
        <v>103.01999999919289</v>
      </c>
      <c r="AY21">
        <v>3</v>
      </c>
    </row>
    <row r="22" spans="1:51">
      <c r="A22">
        <v>29</v>
      </c>
      <c r="B22" s="6" t="s">
        <v>111</v>
      </c>
      <c r="C22" s="6" t="s">
        <v>51</v>
      </c>
      <c r="D22" s="1">
        <v>6.5277777777777796E-2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2</v>
      </c>
      <c r="R22">
        <v>0</v>
      </c>
      <c r="W22" s="1">
        <v>6.6473842592592591E-2</v>
      </c>
      <c r="X22" s="3">
        <f t="shared" si="0"/>
        <v>103.33999999999834</v>
      </c>
      <c r="Y22" s="4">
        <f>IF(ISNUMBER(X22),SUM(E22:V22),"")</f>
        <v>2</v>
      </c>
      <c r="Z22" s="5">
        <f t="shared" si="7"/>
        <v>105.33999999999834</v>
      </c>
      <c r="AA22" s="1">
        <v>0.11805555555556101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2</v>
      </c>
      <c r="AK22">
        <v>0</v>
      </c>
      <c r="AL22">
        <v>0</v>
      </c>
      <c r="AM22">
        <v>0</v>
      </c>
      <c r="AN22">
        <v>2</v>
      </c>
      <c r="AO22">
        <v>0</v>
      </c>
      <c r="AT22" s="1">
        <v>0.11925393518518519</v>
      </c>
      <c r="AU22" s="3">
        <f t="shared" si="3"/>
        <v>103.53999999952963</v>
      </c>
      <c r="AV22" s="4">
        <f t="shared" si="4"/>
        <v>4</v>
      </c>
      <c r="AW22" s="5">
        <f t="shared" si="5"/>
        <v>107.53999999952963</v>
      </c>
      <c r="AX22" s="5">
        <f t="shared" si="6"/>
        <v>105.33999999999834</v>
      </c>
      <c r="AY22">
        <v>15</v>
      </c>
    </row>
    <row r="23" spans="1:51">
      <c r="A23">
        <v>27</v>
      </c>
      <c r="B23" s="6" t="s">
        <v>97</v>
      </c>
      <c r="C23" s="6" t="s">
        <v>51</v>
      </c>
      <c r="D23" s="1">
        <v>6.3888888888888898E-2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W23" s="1">
        <v>6.5113078703703697E-2</v>
      </c>
      <c r="X23" s="3">
        <f t="shared" si="0"/>
        <v>105.76999999999867</v>
      </c>
      <c r="Y23" s="4">
        <f>IF(ISNUMBER(X23),SUM(E23:V23),"")</f>
        <v>0</v>
      </c>
      <c r="Z23" s="5">
        <f t="shared" si="7"/>
        <v>105.76999999999867</v>
      </c>
      <c r="AA23" s="1">
        <v>0.116666666666671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2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T23" s="1">
        <v>0.11786655092592592</v>
      </c>
      <c r="AU23" s="3">
        <f t="shared" si="3"/>
        <v>103.6699999996252</v>
      </c>
      <c r="AV23" s="4">
        <f t="shared" si="4"/>
        <v>2</v>
      </c>
      <c r="AW23" s="5">
        <f t="shared" si="5"/>
        <v>105.6699999996252</v>
      </c>
      <c r="AX23" s="5">
        <f t="shared" si="6"/>
        <v>105.6699999996252</v>
      </c>
      <c r="AY23">
        <v>16</v>
      </c>
    </row>
    <row r="24" spans="1:51">
      <c r="A24">
        <v>53</v>
      </c>
      <c r="B24" s="6" t="s">
        <v>135</v>
      </c>
      <c r="C24" s="6" t="s">
        <v>59</v>
      </c>
      <c r="D24" s="1">
        <v>8.4722222222222907E-2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2</v>
      </c>
      <c r="R24">
        <v>0</v>
      </c>
      <c r="W24" s="1">
        <v>8.6068634259259258E-2</v>
      </c>
      <c r="X24" s="3">
        <f t="shared" si="0"/>
        <v>116.32999999994075</v>
      </c>
      <c r="Y24" s="4">
        <f>IF(ISNUMBER(X24),SUM(E24:V24),"")</f>
        <v>2</v>
      </c>
      <c r="Z24" s="5">
        <f t="shared" si="7"/>
        <v>118.32999999994075</v>
      </c>
      <c r="AA24" s="1">
        <v>0.136805555555576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T24" s="1">
        <v>0.13803124999999999</v>
      </c>
      <c r="AU24" s="3">
        <f t="shared" si="3"/>
        <v>105.89999999823334</v>
      </c>
      <c r="AV24" s="4">
        <f t="shared" si="4"/>
        <v>0</v>
      </c>
      <c r="AW24" s="5">
        <f t="shared" si="5"/>
        <v>105.89999999823334</v>
      </c>
      <c r="AX24" s="5">
        <f t="shared" si="6"/>
        <v>105.89999999823334</v>
      </c>
      <c r="AY24">
        <v>3</v>
      </c>
    </row>
    <row r="25" spans="1:51">
      <c r="A25">
        <v>5</v>
      </c>
      <c r="B25" s="6" t="s">
        <v>190</v>
      </c>
      <c r="C25" s="6" t="s">
        <v>188</v>
      </c>
      <c r="D25" s="1">
        <v>4.9305555555555498E-2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2</v>
      </c>
      <c r="N25">
        <v>0</v>
      </c>
      <c r="O25">
        <v>0</v>
      </c>
      <c r="P25">
        <v>0</v>
      </c>
      <c r="Q25">
        <v>2</v>
      </c>
      <c r="R25">
        <v>0</v>
      </c>
      <c r="W25" s="1">
        <v>5.0557986111111113E-2</v>
      </c>
      <c r="X25" s="3">
        <f t="shared" si="0"/>
        <v>108.21000000000507</v>
      </c>
      <c r="Y25" s="4">
        <f>IF(ISNUMBER(X25),SUM(E25:V25),"")</f>
        <v>4</v>
      </c>
      <c r="Z25" s="5">
        <f t="shared" si="7"/>
        <v>112.21000000000507</v>
      </c>
      <c r="AA25" s="1">
        <v>0.101388888888889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T25" s="1">
        <v>0.10262858796296297</v>
      </c>
      <c r="AU25" s="3">
        <f t="shared" si="3"/>
        <v>107.10999999999066</v>
      </c>
      <c r="AV25" s="4">
        <f t="shared" si="4"/>
        <v>0</v>
      </c>
      <c r="AW25" s="5">
        <f t="shared" si="5"/>
        <v>107.10999999999066</v>
      </c>
      <c r="AX25" s="5">
        <f t="shared" si="6"/>
        <v>107.10999999999066</v>
      </c>
      <c r="AY25">
        <v>17</v>
      </c>
    </row>
    <row r="26" spans="1:51">
      <c r="A26">
        <v>79</v>
      </c>
      <c r="B26" s="6" t="s">
        <v>196</v>
      </c>
      <c r="C26" s="6" t="s">
        <v>68</v>
      </c>
      <c r="D26" s="1">
        <v>9.3055555555557001E-2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W26" s="1">
        <v>9.4304398148148158E-2</v>
      </c>
      <c r="X26" s="3">
        <f t="shared" si="0"/>
        <v>107.89999999987594</v>
      </c>
      <c r="Y26" s="4">
        <f>IF(ISNUMBER(X26),SUM(I26:V26),"")</f>
        <v>0</v>
      </c>
      <c r="Z26" s="5">
        <f t="shared" si="7"/>
        <v>107.89999999987594</v>
      </c>
      <c r="AA26" s="1"/>
      <c r="AT26" s="1"/>
      <c r="AU26" s="3" t="str">
        <f t="shared" si="3"/>
        <v>Н/Старт</v>
      </c>
      <c r="AV26" s="4" t="str">
        <f t="shared" si="4"/>
        <v/>
      </c>
      <c r="AW26" s="5" t="str">
        <f t="shared" si="5"/>
        <v/>
      </c>
      <c r="AX26" s="5">
        <f t="shared" si="6"/>
        <v>107.89999999987594</v>
      </c>
      <c r="AY26">
        <v>4</v>
      </c>
    </row>
    <row r="27" spans="1:51">
      <c r="A27">
        <v>36</v>
      </c>
      <c r="B27" s="6" t="s">
        <v>138</v>
      </c>
      <c r="C27" s="6" t="s">
        <v>68</v>
      </c>
      <c r="D27" s="1">
        <v>7.0833333333333331E-2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2</v>
      </c>
      <c r="R27">
        <v>0</v>
      </c>
      <c r="W27" s="1">
        <v>7.2063773148148144E-2</v>
      </c>
      <c r="X27" s="3">
        <f t="shared" si="0"/>
        <v>106.30999999999982</v>
      </c>
      <c r="Y27" s="4">
        <f t="shared" ref="Y27:Y36" si="8">IF(ISNUMBER(X27),SUM(E27:V27),"")</f>
        <v>2</v>
      </c>
      <c r="Z27" s="5">
        <f t="shared" si="7"/>
        <v>108.30999999999982</v>
      </c>
      <c r="AA27" s="1">
        <v>0.12430555555556599</v>
      </c>
      <c r="AB27">
        <v>0</v>
      </c>
      <c r="AC27">
        <v>0</v>
      </c>
      <c r="AD27">
        <v>2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T27" s="1">
        <v>0.12558877314814815</v>
      </c>
      <c r="AU27" s="3">
        <f t="shared" si="3"/>
        <v>110.86999999909804</v>
      </c>
      <c r="AV27" s="4">
        <f t="shared" si="4"/>
        <v>2</v>
      </c>
      <c r="AW27" s="5">
        <f t="shared" si="5"/>
        <v>112.86999999909804</v>
      </c>
      <c r="AX27" s="5">
        <f t="shared" si="6"/>
        <v>108.30999999999982</v>
      </c>
      <c r="AY27">
        <v>5</v>
      </c>
    </row>
    <row r="28" spans="1:51">
      <c r="A28">
        <v>45</v>
      </c>
      <c r="B28" s="6" t="s">
        <v>168</v>
      </c>
      <c r="C28" s="6" t="s">
        <v>59</v>
      </c>
      <c r="D28" s="1">
        <v>7.9166666666666802E-2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W28" s="1">
        <v>8.0423379629629629E-2</v>
      </c>
      <c r="X28" s="3">
        <f t="shared" si="0"/>
        <v>108.5799999999883</v>
      </c>
      <c r="Y28" s="4">
        <f t="shared" si="8"/>
        <v>0</v>
      </c>
      <c r="Z28" s="5">
        <f t="shared" si="7"/>
        <v>108.5799999999883</v>
      </c>
      <c r="AA28" s="1">
        <v>0.13125000000001599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2</v>
      </c>
      <c r="AO28">
        <v>0</v>
      </c>
      <c r="AT28" s="1">
        <v>0.13257349537037036</v>
      </c>
      <c r="AU28" s="3">
        <f t="shared" si="3"/>
        <v>114.34999999861724</v>
      </c>
      <c r="AV28" s="4">
        <f t="shared" si="4"/>
        <v>2</v>
      </c>
      <c r="AW28" s="5">
        <f t="shared" si="5"/>
        <v>116.34999999861724</v>
      </c>
      <c r="AX28" s="5">
        <f t="shared" si="6"/>
        <v>108.5799999999883</v>
      </c>
      <c r="AY28">
        <v>4</v>
      </c>
    </row>
    <row r="29" spans="1:51">
      <c r="A29">
        <v>12</v>
      </c>
      <c r="B29" s="6" t="s">
        <v>158</v>
      </c>
      <c r="C29" s="6" t="s">
        <v>51</v>
      </c>
      <c r="D29" s="1">
        <v>5.4166666666666599E-2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50</v>
      </c>
      <c r="N29">
        <v>0</v>
      </c>
      <c r="O29">
        <v>0</v>
      </c>
      <c r="P29">
        <v>0</v>
      </c>
      <c r="Q29">
        <v>2</v>
      </c>
      <c r="R29">
        <v>0</v>
      </c>
      <c r="W29" s="1">
        <v>5.5409953703703697E-2</v>
      </c>
      <c r="X29" s="3">
        <f t="shared" si="0"/>
        <v>107.42000000000529</v>
      </c>
      <c r="Y29" s="4">
        <f t="shared" si="8"/>
        <v>52</v>
      </c>
      <c r="Z29" s="5">
        <f t="shared" si="7"/>
        <v>159.4200000000053</v>
      </c>
      <c r="AA29" s="1">
        <v>0.10625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2</v>
      </c>
      <c r="AO29">
        <v>0</v>
      </c>
      <c r="AT29" s="1">
        <v>0.10749467592592593</v>
      </c>
      <c r="AU29" s="3">
        <f t="shared" si="3"/>
        <v>107.54000000000067</v>
      </c>
      <c r="AV29" s="4">
        <f t="shared" si="4"/>
        <v>2</v>
      </c>
      <c r="AW29" s="5">
        <f t="shared" si="5"/>
        <v>109.54000000000067</v>
      </c>
      <c r="AX29" s="5">
        <f t="shared" si="6"/>
        <v>109.54000000000067</v>
      </c>
      <c r="AY29">
        <v>18</v>
      </c>
    </row>
    <row r="30" spans="1:51">
      <c r="A30">
        <v>30</v>
      </c>
      <c r="B30" s="6" t="s">
        <v>181</v>
      </c>
      <c r="C30" s="6" t="s">
        <v>68</v>
      </c>
      <c r="D30" s="1">
        <v>6.6666666666666666E-2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2</v>
      </c>
      <c r="Q30">
        <v>50</v>
      </c>
      <c r="R30">
        <v>2</v>
      </c>
      <c r="W30" s="1">
        <v>6.7949074074074078E-2</v>
      </c>
      <c r="X30" s="3">
        <f t="shared" si="0"/>
        <v>110.80000000000045</v>
      </c>
      <c r="Y30" s="4">
        <f t="shared" si="8"/>
        <v>54</v>
      </c>
      <c r="Z30" s="5">
        <f>IF(ISBLANK(D30),"",IF(ISBLANK(#REF!),999,X30+Y30))</f>
        <v>164.80000000000047</v>
      </c>
      <c r="AA30" s="1">
        <v>0.119444444444451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2</v>
      </c>
      <c r="AO30">
        <v>0</v>
      </c>
      <c r="AT30" s="1">
        <v>0.12071087962962963</v>
      </c>
      <c r="AU30" s="3">
        <f t="shared" si="3"/>
        <v>109.41999999943386</v>
      </c>
      <c r="AV30" s="4">
        <f t="shared" si="4"/>
        <v>2</v>
      </c>
      <c r="AW30" s="5">
        <f t="shared" si="5"/>
        <v>111.41999999943386</v>
      </c>
      <c r="AX30" s="5">
        <f t="shared" si="6"/>
        <v>111.41999999943386</v>
      </c>
      <c r="AY30">
        <v>6</v>
      </c>
    </row>
    <row r="31" spans="1:51">
      <c r="A31">
        <v>25</v>
      </c>
      <c r="B31" s="6" t="s">
        <v>101</v>
      </c>
      <c r="C31" s="6" t="s">
        <v>51</v>
      </c>
      <c r="D31" s="1">
        <v>6.25E-2</v>
      </c>
      <c r="E31">
        <v>0</v>
      </c>
      <c r="F31">
        <v>0</v>
      </c>
      <c r="G31">
        <v>0</v>
      </c>
      <c r="H31">
        <v>0</v>
      </c>
      <c r="I31">
        <v>0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2</v>
      </c>
      <c r="Q31">
        <v>0</v>
      </c>
      <c r="R31">
        <v>0</v>
      </c>
      <c r="W31" s="1">
        <v>6.3846643518518528E-2</v>
      </c>
      <c r="X31" s="3">
        <f t="shared" si="0"/>
        <v>116.35000000000085</v>
      </c>
      <c r="Y31" s="4">
        <f t="shared" si="8"/>
        <v>4</v>
      </c>
      <c r="Z31" s="5">
        <f t="shared" ref="Z31:Z75" si="9">IF(ISBLANK(D31),"",IF(ISBLANK(W31),999,X31+Y31))</f>
        <v>120.35000000000085</v>
      </c>
      <c r="AA31" s="1">
        <v>0.115277777777781</v>
      </c>
      <c r="AB31">
        <v>0</v>
      </c>
      <c r="AC31">
        <v>0</v>
      </c>
      <c r="AD31">
        <v>0</v>
      </c>
      <c r="AE31">
        <v>0</v>
      </c>
      <c r="AF31">
        <v>2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T31" s="1">
        <v>0.11654780092592593</v>
      </c>
      <c r="AU31" s="3">
        <f t="shared" si="3"/>
        <v>109.72999999972126</v>
      </c>
      <c r="AV31" s="4">
        <f t="shared" si="4"/>
        <v>2</v>
      </c>
      <c r="AW31" s="5">
        <f t="shared" si="5"/>
        <v>111.72999999972126</v>
      </c>
      <c r="AX31" s="5">
        <f t="shared" si="6"/>
        <v>111.72999999972126</v>
      </c>
      <c r="AY31">
        <v>19</v>
      </c>
    </row>
    <row r="32" spans="1:51">
      <c r="A32">
        <v>18</v>
      </c>
      <c r="B32" s="6" t="s">
        <v>152</v>
      </c>
      <c r="C32" s="6" t="s">
        <v>51</v>
      </c>
      <c r="D32" s="1">
        <v>5.8333333333333202E-2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2</v>
      </c>
      <c r="R32">
        <v>0</v>
      </c>
      <c r="W32" s="1">
        <v>5.9604398148148142E-2</v>
      </c>
      <c r="X32" s="3">
        <f t="shared" si="0"/>
        <v>109.82000000001082</v>
      </c>
      <c r="Y32" s="4">
        <f t="shared" si="8"/>
        <v>2</v>
      </c>
      <c r="Z32" s="5">
        <f t="shared" si="9"/>
        <v>111.82000000001082</v>
      </c>
      <c r="AA32" s="1">
        <v>0.110416666666667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2</v>
      </c>
      <c r="AO32">
        <v>0</v>
      </c>
      <c r="AT32" s="1">
        <v>0.11168877314814814</v>
      </c>
      <c r="AU32" s="3">
        <f t="shared" si="3"/>
        <v>109.90999999997064</v>
      </c>
      <c r="AV32" s="4">
        <f t="shared" si="4"/>
        <v>2</v>
      </c>
      <c r="AW32" s="5">
        <f t="shared" si="5"/>
        <v>111.90999999997064</v>
      </c>
      <c r="AX32" s="5">
        <f t="shared" si="6"/>
        <v>111.82000000001082</v>
      </c>
      <c r="AY32">
        <v>20</v>
      </c>
    </row>
    <row r="33" spans="1:51">
      <c r="A33">
        <v>20</v>
      </c>
      <c r="B33" s="6" t="s">
        <v>146</v>
      </c>
      <c r="C33" s="6" t="s">
        <v>51</v>
      </c>
      <c r="D33" s="1">
        <v>7.3611111111111099E-2</v>
      </c>
      <c r="E33">
        <v>0</v>
      </c>
      <c r="F33">
        <v>0</v>
      </c>
      <c r="G33">
        <v>0</v>
      </c>
      <c r="H33">
        <v>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2</v>
      </c>
      <c r="R33">
        <v>0</v>
      </c>
      <c r="W33" s="1">
        <v>7.4886921296296302E-2</v>
      </c>
      <c r="X33" s="3">
        <f t="shared" si="0"/>
        <v>110.23000000000151</v>
      </c>
      <c r="Y33" s="4">
        <f t="shared" si="8"/>
        <v>4</v>
      </c>
      <c r="Z33" s="5">
        <f t="shared" si="9"/>
        <v>114.23000000000151</v>
      </c>
      <c r="AA33" s="1">
        <v>0.111805555555556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T33" s="1">
        <v>0.1131042824074074</v>
      </c>
      <c r="AU33" s="3">
        <f t="shared" si="3"/>
        <v>112.20999999996053</v>
      </c>
      <c r="AV33" s="4">
        <f t="shared" si="4"/>
        <v>0</v>
      </c>
      <c r="AW33" s="5">
        <f t="shared" si="5"/>
        <v>112.20999999996053</v>
      </c>
      <c r="AX33" s="5">
        <f t="shared" si="6"/>
        <v>112.20999999996053</v>
      </c>
      <c r="AY33">
        <v>21</v>
      </c>
    </row>
    <row r="34" spans="1:51">
      <c r="A34">
        <v>3</v>
      </c>
      <c r="B34" s="6" t="s">
        <v>167</v>
      </c>
      <c r="C34" s="6" t="s">
        <v>51</v>
      </c>
      <c r="D34" s="1">
        <v>4.7916666666666698E-2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</v>
      </c>
      <c r="Q34">
        <v>2</v>
      </c>
      <c r="R34">
        <v>50</v>
      </c>
      <c r="W34" s="1">
        <v>4.9228240740740746E-2</v>
      </c>
      <c r="X34" s="3">
        <f t="shared" ref="X34:X65" si="10">IF(ISBLANK(D34),"Н/Старт",IF(ISBLANK(W34),"Н/Финиш",(W34-D34)*24*3600))</f>
        <v>113.31999999999778</v>
      </c>
      <c r="Y34" s="4">
        <f t="shared" si="8"/>
        <v>54</v>
      </c>
      <c r="Z34" s="5">
        <f t="shared" si="9"/>
        <v>167.31999999999778</v>
      </c>
      <c r="AA34" s="1">
        <v>0.1</v>
      </c>
      <c r="AB34">
        <v>0</v>
      </c>
      <c r="AC34">
        <v>2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2</v>
      </c>
      <c r="AN34">
        <v>0</v>
      </c>
      <c r="AO34">
        <v>0</v>
      </c>
      <c r="AT34" s="1">
        <v>0.10126203703703703</v>
      </c>
      <c r="AU34" s="3">
        <f t="shared" ref="AU34:AU65" si="11">IF(ISBLANK(AA34),"Н/Старт",IF(ISBLANK(AT34),"Н/Финиш",(AT34-AA34)*24*3600))</f>
        <v>109.03999999999851</v>
      </c>
      <c r="AV34" s="4">
        <f t="shared" ref="AV34:AV65" si="12">IF(ISNUMBER(AU34),SUM(AB34:AS34),"")</f>
        <v>4</v>
      </c>
      <c r="AW34" s="5">
        <f t="shared" ref="AW34:AW65" si="13">IF(ISBLANK(AA34),"",IF(ISBLANK(AT34),999,AU34+AV34))</f>
        <v>113.03999999999851</v>
      </c>
      <c r="AX34" s="5">
        <f t="shared" ref="AX34:AX65" si="14">IF(ISBLANK(AW34),Z34,MIN(AW34,Z34))</f>
        <v>113.03999999999851</v>
      </c>
      <c r="AY34">
        <v>22</v>
      </c>
    </row>
    <row r="35" spans="1:51">
      <c r="A35">
        <v>35</v>
      </c>
      <c r="B35" s="6" t="s">
        <v>153</v>
      </c>
      <c r="C35" s="6" t="s">
        <v>68</v>
      </c>
      <c r="D35" s="1">
        <v>7.013888888888889E-2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</v>
      </c>
      <c r="R35">
        <v>0</v>
      </c>
      <c r="W35" s="1">
        <v>7.1436805555555552E-2</v>
      </c>
      <c r="X35" s="3">
        <f t="shared" si="10"/>
        <v>112.13999999999965</v>
      </c>
      <c r="Y35" s="4">
        <f t="shared" si="8"/>
        <v>2</v>
      </c>
      <c r="Z35" s="5">
        <f t="shared" si="9"/>
        <v>114.13999999999965</v>
      </c>
      <c r="AA35" s="1">
        <v>0.123611111111121</v>
      </c>
      <c r="AB35">
        <v>0</v>
      </c>
      <c r="AC35">
        <v>2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2</v>
      </c>
      <c r="AO35">
        <v>0</v>
      </c>
      <c r="AT35" s="1">
        <v>0.12490625</v>
      </c>
      <c r="AU35" s="3">
        <f t="shared" si="11"/>
        <v>111.89999999914555</v>
      </c>
      <c r="AV35" s="4">
        <f t="shared" si="12"/>
        <v>4</v>
      </c>
      <c r="AW35" s="5">
        <f t="shared" si="13"/>
        <v>115.89999999914555</v>
      </c>
      <c r="AX35" s="5">
        <f t="shared" si="14"/>
        <v>114.13999999999965</v>
      </c>
      <c r="AY35">
        <v>7</v>
      </c>
    </row>
    <row r="36" spans="1:51">
      <c r="A36">
        <v>39</v>
      </c>
      <c r="B36" s="6" t="s">
        <v>87</v>
      </c>
      <c r="C36" s="6" t="s">
        <v>59</v>
      </c>
      <c r="D36" s="1">
        <v>7.43055555555555E-2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W36" s="1">
        <v>7.5644791666666669E-2</v>
      </c>
      <c r="X36" s="3">
        <f t="shared" si="10"/>
        <v>115.71000000000504</v>
      </c>
      <c r="Y36" s="4">
        <f t="shared" si="8"/>
        <v>0</v>
      </c>
      <c r="Z36" s="5">
        <f t="shared" si="9"/>
        <v>115.71000000000504</v>
      </c>
      <c r="AA36" s="1">
        <v>0.12638888888890101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2</v>
      </c>
      <c r="AK36">
        <v>0</v>
      </c>
      <c r="AL36">
        <v>0</v>
      </c>
      <c r="AM36">
        <v>0</v>
      </c>
      <c r="AN36">
        <v>0</v>
      </c>
      <c r="AO36">
        <v>0</v>
      </c>
      <c r="AT36" s="1">
        <v>0.12772326388888888</v>
      </c>
      <c r="AU36" s="3">
        <f t="shared" si="11"/>
        <v>115.28999999895193</v>
      </c>
      <c r="AV36" s="4">
        <f t="shared" si="12"/>
        <v>2</v>
      </c>
      <c r="AW36" s="5">
        <f t="shared" si="13"/>
        <v>117.28999999895193</v>
      </c>
      <c r="AX36" s="5">
        <f t="shared" si="14"/>
        <v>115.71000000000504</v>
      </c>
      <c r="AY36">
        <v>5</v>
      </c>
    </row>
    <row r="37" spans="1:51" ht="30">
      <c r="A37">
        <v>62</v>
      </c>
      <c r="B37" s="7" t="s">
        <v>182</v>
      </c>
      <c r="C37" s="6" t="s">
        <v>71</v>
      </c>
      <c r="D37" s="1">
        <v>9.0972222222223495E-2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2</v>
      </c>
      <c r="Q37">
        <v>2</v>
      </c>
      <c r="R37">
        <v>0</v>
      </c>
      <c r="W37" s="1">
        <v>9.2295601851851858E-2</v>
      </c>
      <c r="X37" s="3">
        <f t="shared" si="10"/>
        <v>114.33999999989055</v>
      </c>
      <c r="Y37" s="4">
        <f>IF(ISNUMBER(X37),SUM(I37:V37),"")</f>
        <v>4</v>
      </c>
      <c r="Z37" s="5">
        <f t="shared" si="9"/>
        <v>118.33999999989055</v>
      </c>
      <c r="AA37" s="1">
        <v>0.143055555555581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2</v>
      </c>
      <c r="AK37">
        <v>0</v>
      </c>
      <c r="AL37">
        <v>0</v>
      </c>
      <c r="AM37">
        <v>0</v>
      </c>
      <c r="AN37">
        <v>2</v>
      </c>
      <c r="AO37">
        <v>2</v>
      </c>
      <c r="AT37" s="1">
        <v>0.14465601851851853</v>
      </c>
      <c r="AU37" s="3">
        <f t="shared" si="11"/>
        <v>138.27999999780278</v>
      </c>
      <c r="AV37" s="4">
        <f t="shared" si="12"/>
        <v>6</v>
      </c>
      <c r="AW37" s="5">
        <f t="shared" si="13"/>
        <v>144.27999999780278</v>
      </c>
      <c r="AX37" s="5">
        <f t="shared" si="14"/>
        <v>118.33999999989055</v>
      </c>
      <c r="AY37">
        <v>1</v>
      </c>
    </row>
    <row r="38" spans="1:51">
      <c r="A38">
        <v>49</v>
      </c>
      <c r="B38" s="6" t="s">
        <v>156</v>
      </c>
      <c r="C38" s="6" t="s">
        <v>59</v>
      </c>
      <c r="D38" s="1">
        <v>8.1944444444444903E-2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2</v>
      </c>
      <c r="R38">
        <v>0</v>
      </c>
      <c r="W38" s="1">
        <v>8.3291550925925925E-2</v>
      </c>
      <c r="X38" s="3">
        <f t="shared" si="10"/>
        <v>116.38999999996034</v>
      </c>
      <c r="Y38" s="4">
        <f t="shared" ref="Y38:Y45" si="15">IF(ISNUMBER(X38),SUM(E38:V38),"")</f>
        <v>2</v>
      </c>
      <c r="Z38" s="5">
        <f t="shared" si="9"/>
        <v>118.38999999996034</v>
      </c>
      <c r="AA38" s="1">
        <v>0.13402777777779601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2</v>
      </c>
      <c r="AO38">
        <v>0</v>
      </c>
      <c r="AT38" s="1">
        <v>0.13538877314814815</v>
      </c>
      <c r="AU38" s="3">
        <f t="shared" si="11"/>
        <v>117.58999999842503</v>
      </c>
      <c r="AV38" s="4">
        <f t="shared" si="12"/>
        <v>2</v>
      </c>
      <c r="AW38" s="5">
        <f t="shared" si="13"/>
        <v>119.58999999842503</v>
      </c>
      <c r="AX38" s="5">
        <f t="shared" si="14"/>
        <v>118.38999999996034</v>
      </c>
      <c r="AY38">
        <v>6</v>
      </c>
    </row>
    <row r="39" spans="1:51">
      <c r="A39">
        <v>50</v>
      </c>
      <c r="B39" s="6" t="s">
        <v>158</v>
      </c>
      <c r="C39" s="6" t="s">
        <v>59</v>
      </c>
      <c r="D39" s="1">
        <v>8.26388888888894E-2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2</v>
      </c>
      <c r="R39">
        <v>0</v>
      </c>
      <c r="W39" s="1">
        <v>8.3988657407407408E-2</v>
      </c>
      <c r="X39" s="3">
        <f t="shared" si="10"/>
        <v>116.61999999995585</v>
      </c>
      <c r="Y39" s="4">
        <f t="shared" si="15"/>
        <v>2</v>
      </c>
      <c r="Z39" s="5">
        <f t="shared" si="9"/>
        <v>118.61999999995585</v>
      </c>
      <c r="AA39" s="1">
        <v>0.13472222222224101</v>
      </c>
      <c r="AB39">
        <v>0</v>
      </c>
      <c r="AC39">
        <v>0</v>
      </c>
      <c r="AD39">
        <v>2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2</v>
      </c>
      <c r="AN39">
        <v>2</v>
      </c>
      <c r="AO39">
        <v>0</v>
      </c>
      <c r="AT39" s="1">
        <v>0.13677465277777778</v>
      </c>
      <c r="AU39" s="3">
        <f t="shared" si="11"/>
        <v>177.32999999837756</v>
      </c>
      <c r="AV39" s="4">
        <f t="shared" si="12"/>
        <v>6</v>
      </c>
      <c r="AW39" s="5">
        <f t="shared" si="13"/>
        <v>183.32999999837756</v>
      </c>
      <c r="AX39" s="5">
        <f t="shared" si="14"/>
        <v>118.61999999995585</v>
      </c>
      <c r="AY39">
        <v>7</v>
      </c>
    </row>
    <row r="40" spans="1:51">
      <c r="A40">
        <v>47</v>
      </c>
      <c r="B40" s="6" t="s">
        <v>170</v>
      </c>
      <c r="C40" s="6" t="s">
        <v>59</v>
      </c>
      <c r="D40" s="1">
        <v>8.0555555555555894E-2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2</v>
      </c>
      <c r="R40">
        <v>2</v>
      </c>
      <c r="W40" s="1">
        <v>8.1882175925925935E-2</v>
      </c>
      <c r="X40" s="3">
        <f t="shared" si="10"/>
        <v>114.61999999997153</v>
      </c>
      <c r="Y40" s="4">
        <f t="shared" si="15"/>
        <v>4</v>
      </c>
      <c r="Z40" s="5">
        <f t="shared" si="9"/>
        <v>118.61999999997153</v>
      </c>
      <c r="AA40" s="1">
        <v>0.13263888888890599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2</v>
      </c>
      <c r="AO40">
        <v>0</v>
      </c>
      <c r="AT40" s="1">
        <v>0.13399074074074074</v>
      </c>
      <c r="AU40" s="3">
        <f t="shared" si="11"/>
        <v>116.79999999852298</v>
      </c>
      <c r="AV40" s="4">
        <f t="shared" si="12"/>
        <v>2</v>
      </c>
      <c r="AW40" s="5">
        <f t="shared" si="13"/>
        <v>118.79999999852298</v>
      </c>
      <c r="AX40" s="5">
        <f t="shared" si="14"/>
        <v>118.61999999997153</v>
      </c>
      <c r="AY40">
        <v>8</v>
      </c>
    </row>
    <row r="41" spans="1:51">
      <c r="A41">
        <v>46</v>
      </c>
      <c r="B41" s="6" t="s">
        <v>180</v>
      </c>
      <c r="C41" s="6" t="s">
        <v>59</v>
      </c>
      <c r="D41" s="1">
        <v>7.9861111111111299E-2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</v>
      </c>
      <c r="O41">
        <v>0</v>
      </c>
      <c r="P41">
        <v>0</v>
      </c>
      <c r="Q41">
        <v>2</v>
      </c>
      <c r="R41">
        <v>0</v>
      </c>
      <c r="W41" s="1">
        <v>8.1236226851851848E-2</v>
      </c>
      <c r="X41" s="3">
        <f t="shared" si="10"/>
        <v>118.80999999998339</v>
      </c>
      <c r="Y41" s="4">
        <f t="shared" si="15"/>
        <v>4</v>
      </c>
      <c r="Z41" s="5">
        <f t="shared" si="9"/>
        <v>122.80999999998339</v>
      </c>
      <c r="AA41" s="1">
        <v>0.13194444444446099</v>
      </c>
      <c r="AB41">
        <v>0</v>
      </c>
      <c r="AC41">
        <v>2</v>
      </c>
      <c r="AD41">
        <v>0</v>
      </c>
      <c r="AE41">
        <v>0</v>
      </c>
      <c r="AF41">
        <v>2</v>
      </c>
      <c r="AG41">
        <v>0</v>
      </c>
      <c r="AH41">
        <v>0</v>
      </c>
      <c r="AI41">
        <v>0</v>
      </c>
      <c r="AJ41">
        <v>2</v>
      </c>
      <c r="AK41">
        <v>0</v>
      </c>
      <c r="AL41">
        <v>0</v>
      </c>
      <c r="AM41">
        <v>0</v>
      </c>
      <c r="AN41">
        <v>2</v>
      </c>
      <c r="AO41">
        <v>0</v>
      </c>
      <c r="AT41" s="1">
        <v>0.13323055555555555</v>
      </c>
      <c r="AU41" s="3">
        <f t="shared" si="11"/>
        <v>111.1199999985697</v>
      </c>
      <c r="AV41" s="4">
        <f t="shared" si="12"/>
        <v>8</v>
      </c>
      <c r="AW41" s="5">
        <f t="shared" si="13"/>
        <v>119.1199999985697</v>
      </c>
      <c r="AX41" s="5">
        <f t="shared" si="14"/>
        <v>119.1199999985697</v>
      </c>
      <c r="AY41">
        <v>9</v>
      </c>
    </row>
    <row r="42" spans="1:51">
      <c r="A42">
        <v>48</v>
      </c>
      <c r="B42" s="6" t="s">
        <v>171</v>
      </c>
      <c r="C42" s="6" t="s">
        <v>59</v>
      </c>
      <c r="D42" s="1">
        <v>8.1250000000000405E-2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W42" s="1">
        <v>8.2651620370370368E-2</v>
      </c>
      <c r="X42" s="3">
        <f t="shared" si="10"/>
        <v>121.09999999996481</v>
      </c>
      <c r="Y42" s="4">
        <f t="shared" si="15"/>
        <v>0</v>
      </c>
      <c r="Z42" s="5">
        <f t="shared" si="9"/>
        <v>121.09999999996481</v>
      </c>
      <c r="AA42" s="1">
        <v>0.13333333333335101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T42" s="1">
        <v>0.13471261574074075</v>
      </c>
      <c r="AU42" s="3">
        <f t="shared" si="11"/>
        <v>119.16999999847376</v>
      </c>
      <c r="AV42" s="4">
        <f t="shared" si="12"/>
        <v>0</v>
      </c>
      <c r="AW42" s="5">
        <f t="shared" si="13"/>
        <v>119.16999999847376</v>
      </c>
      <c r="AX42" s="5">
        <f t="shared" si="14"/>
        <v>119.16999999847376</v>
      </c>
      <c r="AY42">
        <v>10</v>
      </c>
    </row>
    <row r="43" spans="1:51">
      <c r="A43">
        <v>31</v>
      </c>
      <c r="B43" s="6" t="s">
        <v>164</v>
      </c>
      <c r="C43" s="6" t="s">
        <v>68</v>
      </c>
      <c r="D43" s="1">
        <v>6.7361111111111108E-2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50</v>
      </c>
      <c r="Q43">
        <v>50</v>
      </c>
      <c r="R43">
        <v>0</v>
      </c>
      <c r="W43" s="1">
        <v>6.890081018518518E-2</v>
      </c>
      <c r="X43" s="3">
        <f t="shared" si="10"/>
        <v>133.0299999999998</v>
      </c>
      <c r="Y43" s="4">
        <f t="shared" si="15"/>
        <v>100</v>
      </c>
      <c r="Z43" s="5">
        <f t="shared" si="9"/>
        <v>233.0299999999998</v>
      </c>
      <c r="AA43" s="1">
        <v>0.120138888888896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T43" s="1">
        <v>0.12154293981481483</v>
      </c>
      <c r="AU43" s="3">
        <f t="shared" si="11"/>
        <v>121.30999999938706</v>
      </c>
      <c r="AV43" s="4">
        <f t="shared" si="12"/>
        <v>0</v>
      </c>
      <c r="AW43" s="5">
        <f t="shared" si="13"/>
        <v>121.30999999938706</v>
      </c>
      <c r="AX43" s="5">
        <f t="shared" si="14"/>
        <v>121.30999999938706</v>
      </c>
      <c r="AY43">
        <v>8</v>
      </c>
    </row>
    <row r="44" spans="1:51">
      <c r="A44">
        <v>10</v>
      </c>
      <c r="B44" s="6" t="s">
        <v>161</v>
      </c>
      <c r="C44" s="6" t="s">
        <v>51</v>
      </c>
      <c r="D44" s="1">
        <v>5.2777777777777701E-2</v>
      </c>
      <c r="E44">
        <v>0</v>
      </c>
      <c r="F44">
        <v>0</v>
      </c>
      <c r="G44">
        <v>0</v>
      </c>
      <c r="H44">
        <v>0</v>
      </c>
      <c r="I44">
        <v>2</v>
      </c>
      <c r="J44">
        <v>0</v>
      </c>
      <c r="K44">
        <v>0</v>
      </c>
      <c r="L44">
        <v>0</v>
      </c>
      <c r="M44">
        <v>2</v>
      </c>
      <c r="N44">
        <v>0</v>
      </c>
      <c r="O44">
        <v>2</v>
      </c>
      <c r="P44">
        <v>2</v>
      </c>
      <c r="Q44">
        <v>2</v>
      </c>
      <c r="R44">
        <v>0</v>
      </c>
      <c r="W44" s="1">
        <v>5.4365509259259259E-2</v>
      </c>
      <c r="X44" s="3">
        <f t="shared" si="10"/>
        <v>137.1800000000066</v>
      </c>
      <c r="Y44" s="4">
        <f t="shared" si="15"/>
        <v>10</v>
      </c>
      <c r="Z44" s="5">
        <f t="shared" si="9"/>
        <v>147.1800000000066</v>
      </c>
      <c r="AA44" s="1">
        <v>0.10486111111111111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2</v>
      </c>
      <c r="AM44">
        <v>0</v>
      </c>
      <c r="AN44">
        <v>0</v>
      </c>
      <c r="AO44">
        <v>0</v>
      </c>
      <c r="AT44" s="1">
        <v>0.10624409722222222</v>
      </c>
      <c r="AU44" s="3">
        <f t="shared" si="11"/>
        <v>119.48999999999982</v>
      </c>
      <c r="AV44" s="4">
        <f t="shared" si="12"/>
        <v>2</v>
      </c>
      <c r="AW44" s="5">
        <f t="shared" si="13"/>
        <v>121.48999999999982</v>
      </c>
      <c r="AX44" s="5">
        <f t="shared" si="14"/>
        <v>121.48999999999982</v>
      </c>
      <c r="AY44">
        <v>23</v>
      </c>
    </row>
    <row r="45" spans="1:51">
      <c r="A45">
        <v>33</v>
      </c>
      <c r="B45" s="6" t="s">
        <v>150</v>
      </c>
      <c r="C45" s="6" t="s">
        <v>68</v>
      </c>
      <c r="D45" s="1">
        <v>6.8750000000000006E-2</v>
      </c>
      <c r="E45">
        <v>0</v>
      </c>
      <c r="F45">
        <v>0</v>
      </c>
      <c r="G45">
        <v>0</v>
      </c>
      <c r="H45">
        <v>0</v>
      </c>
      <c r="I45">
        <v>0</v>
      </c>
      <c r="J45">
        <v>2</v>
      </c>
      <c r="K45">
        <v>0</v>
      </c>
      <c r="L45">
        <v>0</v>
      </c>
      <c r="M45">
        <v>2</v>
      </c>
      <c r="N45">
        <v>0</v>
      </c>
      <c r="O45">
        <v>0</v>
      </c>
      <c r="P45">
        <v>0</v>
      </c>
      <c r="Q45">
        <v>2</v>
      </c>
      <c r="R45">
        <v>0</v>
      </c>
      <c r="W45" s="1">
        <v>7.0528009259259269E-2</v>
      </c>
      <c r="X45" s="3">
        <f t="shared" si="10"/>
        <v>153.6200000000004</v>
      </c>
      <c r="Y45" s="4">
        <f t="shared" si="15"/>
        <v>6</v>
      </c>
      <c r="Z45" s="5">
        <f t="shared" si="9"/>
        <v>159.6200000000004</v>
      </c>
      <c r="AA45" s="1">
        <v>0.122222222222231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2</v>
      </c>
      <c r="AO45">
        <v>0</v>
      </c>
      <c r="AT45" s="1">
        <v>0.12361597222222222</v>
      </c>
      <c r="AU45" s="3">
        <f t="shared" si="11"/>
        <v>120.41999999924093</v>
      </c>
      <c r="AV45" s="4">
        <f t="shared" si="12"/>
        <v>2</v>
      </c>
      <c r="AW45" s="5">
        <f t="shared" si="13"/>
        <v>122.41999999924093</v>
      </c>
      <c r="AX45" s="5">
        <f t="shared" si="14"/>
        <v>122.41999999924093</v>
      </c>
      <c r="AY45">
        <v>9</v>
      </c>
    </row>
    <row r="46" spans="1:51" ht="30">
      <c r="A46">
        <v>64</v>
      </c>
      <c r="B46" s="7" t="s">
        <v>185</v>
      </c>
      <c r="C46" s="6" t="s">
        <v>71</v>
      </c>
      <c r="D46" s="1">
        <v>9.1666666666668006E-2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2</v>
      </c>
      <c r="R46">
        <v>2</v>
      </c>
      <c r="W46" s="1">
        <v>9.3045254629629634E-2</v>
      </c>
      <c r="X46" s="3">
        <f t="shared" si="10"/>
        <v>119.10999999988464</v>
      </c>
      <c r="Y46" s="4">
        <f>IF(ISNUMBER(X46),SUM(I46:V46),"")</f>
        <v>4</v>
      </c>
      <c r="Z46" s="5">
        <f t="shared" si="9"/>
        <v>123.10999999988464</v>
      </c>
      <c r="AA46" s="1">
        <v>0.143750000000026</v>
      </c>
      <c r="AB46">
        <v>0</v>
      </c>
      <c r="AC46">
        <v>2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2</v>
      </c>
      <c r="AT46" s="1">
        <v>0.1451806712962963</v>
      </c>
      <c r="AU46" s="3">
        <f t="shared" si="11"/>
        <v>123.60999999775464</v>
      </c>
      <c r="AV46" s="4">
        <f t="shared" si="12"/>
        <v>4</v>
      </c>
      <c r="AW46" s="5">
        <f t="shared" si="13"/>
        <v>127.60999999775464</v>
      </c>
      <c r="AX46" s="5">
        <f t="shared" si="14"/>
        <v>123.10999999988464</v>
      </c>
      <c r="AY46">
        <v>2</v>
      </c>
    </row>
    <row r="47" spans="1:51" ht="30">
      <c r="A47">
        <v>65</v>
      </c>
      <c r="B47" s="7" t="s">
        <v>174</v>
      </c>
      <c r="C47" s="6" t="s">
        <v>71</v>
      </c>
      <c r="D47" s="1">
        <v>9.2361111111112504E-2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2</v>
      </c>
      <c r="R47">
        <v>0</v>
      </c>
      <c r="W47" s="1">
        <v>9.3767361111111114E-2</v>
      </c>
      <c r="X47" s="3">
        <f t="shared" si="10"/>
        <v>121.4999999998799</v>
      </c>
      <c r="Y47" s="4">
        <f>IF(ISNUMBER(X47),SUM(I47:V47),"")</f>
        <v>2</v>
      </c>
      <c r="Z47" s="5">
        <f t="shared" si="9"/>
        <v>123.4999999998799</v>
      </c>
      <c r="AA47" s="1">
        <v>0.14444444444447099</v>
      </c>
      <c r="AB47">
        <v>0</v>
      </c>
      <c r="AC47">
        <v>0</v>
      </c>
      <c r="AD47">
        <v>2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2</v>
      </c>
      <c r="AO47">
        <v>2</v>
      </c>
      <c r="AT47" s="1">
        <v>0.14582777777777778</v>
      </c>
      <c r="AU47" s="3">
        <f t="shared" si="11"/>
        <v>119.51999999770626</v>
      </c>
      <c r="AV47" s="4">
        <f t="shared" si="12"/>
        <v>6</v>
      </c>
      <c r="AW47" s="5">
        <f t="shared" si="13"/>
        <v>125.51999999770626</v>
      </c>
      <c r="AX47" s="5">
        <f t="shared" si="14"/>
        <v>123.4999999998799</v>
      </c>
      <c r="AY47">
        <v>3</v>
      </c>
    </row>
    <row r="48" spans="1:51">
      <c r="A48">
        <v>9</v>
      </c>
      <c r="B48" s="6" t="s">
        <v>162</v>
      </c>
      <c r="C48" s="6" t="s">
        <v>51</v>
      </c>
      <c r="D48" s="1">
        <v>5.2083333333333301E-2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2</v>
      </c>
      <c r="R48">
        <v>0</v>
      </c>
      <c r="W48" s="1">
        <v>5.3500462962962958E-2</v>
      </c>
      <c r="X48" s="3">
        <f t="shared" si="10"/>
        <v>122.44000000000237</v>
      </c>
      <c r="Y48" s="4">
        <f>IF(ISNUMBER(X48),SUM(E48:V48),"")</f>
        <v>2</v>
      </c>
      <c r="Z48" s="5">
        <f t="shared" si="9"/>
        <v>124.44000000000237</v>
      </c>
      <c r="AA48" s="1">
        <v>0.10416666666666667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2</v>
      </c>
      <c r="AK48">
        <v>0</v>
      </c>
      <c r="AL48">
        <v>2</v>
      </c>
      <c r="AM48">
        <v>0</v>
      </c>
      <c r="AN48">
        <v>50</v>
      </c>
      <c r="AO48">
        <v>0</v>
      </c>
      <c r="AT48" s="1">
        <v>0.10551863425925927</v>
      </c>
      <c r="AU48" s="3">
        <f t="shared" si="11"/>
        <v>116.81000000000026</v>
      </c>
      <c r="AV48" s="4">
        <f t="shared" si="12"/>
        <v>54</v>
      </c>
      <c r="AW48" s="5">
        <f t="shared" si="13"/>
        <v>170.81000000000026</v>
      </c>
      <c r="AX48" s="5">
        <f t="shared" si="14"/>
        <v>124.44000000000237</v>
      </c>
      <c r="AY48">
        <v>24</v>
      </c>
    </row>
    <row r="49" spans="1:51">
      <c r="A49">
        <v>41</v>
      </c>
      <c r="B49" s="6" t="s">
        <v>155</v>
      </c>
      <c r="C49" s="6" t="s">
        <v>59</v>
      </c>
      <c r="D49" s="1">
        <v>7.5694444444444398E-2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2</v>
      </c>
      <c r="N49">
        <v>0</v>
      </c>
      <c r="O49">
        <v>0</v>
      </c>
      <c r="P49">
        <v>0</v>
      </c>
      <c r="Q49">
        <v>2</v>
      </c>
      <c r="R49">
        <v>0</v>
      </c>
      <c r="W49" s="1">
        <v>7.7206828703703698E-2</v>
      </c>
      <c r="X49" s="3">
        <f t="shared" si="10"/>
        <v>130.67000000000354</v>
      </c>
      <c r="Y49" s="4">
        <f>IF(ISNUMBER(X49),SUM(E49:V49),"")</f>
        <v>4</v>
      </c>
      <c r="Z49" s="5">
        <f t="shared" si="9"/>
        <v>134.67000000000354</v>
      </c>
      <c r="AA49" s="1">
        <v>0.12777777777779101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2</v>
      </c>
      <c r="AO49">
        <v>2</v>
      </c>
      <c r="AT49" s="1">
        <v>0.12923645833333333</v>
      </c>
      <c r="AU49" s="3">
        <f t="shared" si="11"/>
        <v>126.02999999885682</v>
      </c>
      <c r="AV49" s="4">
        <f t="shared" si="12"/>
        <v>4</v>
      </c>
      <c r="AW49" s="5">
        <f t="shared" si="13"/>
        <v>130.02999999885682</v>
      </c>
      <c r="AX49" s="5">
        <f t="shared" si="14"/>
        <v>130.02999999885682</v>
      </c>
      <c r="AY49">
        <v>11</v>
      </c>
    </row>
    <row r="50" spans="1:51">
      <c r="A50">
        <v>13</v>
      </c>
      <c r="B50" s="6" t="s">
        <v>159</v>
      </c>
      <c r="C50" s="6" t="s">
        <v>51</v>
      </c>
      <c r="D50" s="1">
        <v>5.486111111111111E-2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W50" s="1">
        <v>5.6357291666666663E-2</v>
      </c>
      <c r="X50" s="3">
        <f t="shared" si="10"/>
        <v>129.26999999999975</v>
      </c>
      <c r="Y50" s="4">
        <f>IF(ISNUMBER(X50),SUM(E50:V50),"")</f>
        <v>0</v>
      </c>
      <c r="Z50" s="5">
        <f t="shared" si="9"/>
        <v>129.26999999999975</v>
      </c>
      <c r="AA50" s="1">
        <v>0.10694444444444444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2</v>
      </c>
      <c r="AN50">
        <v>0</v>
      </c>
      <c r="AO50">
        <v>0</v>
      </c>
      <c r="AT50" s="1">
        <v>0.10858055555555556</v>
      </c>
      <c r="AU50" s="3">
        <f t="shared" si="11"/>
        <v>141.36000000000041</v>
      </c>
      <c r="AV50" s="4">
        <f t="shared" si="12"/>
        <v>2</v>
      </c>
      <c r="AW50" s="5">
        <f t="shared" si="13"/>
        <v>143.36000000000041</v>
      </c>
      <c r="AX50" s="5">
        <f t="shared" si="14"/>
        <v>129.26999999999975</v>
      </c>
      <c r="AY50">
        <v>25</v>
      </c>
    </row>
    <row r="51" spans="1:51">
      <c r="A51">
        <v>78</v>
      </c>
      <c r="B51" s="6" t="s">
        <v>195</v>
      </c>
      <c r="C51" s="6" t="s">
        <v>68</v>
      </c>
      <c r="D51" s="1">
        <v>8.3333333333333898E-2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2</v>
      </c>
      <c r="R51">
        <v>0</v>
      </c>
      <c r="W51" s="1">
        <v>8.4899768518518506E-2</v>
      </c>
      <c r="X51" s="3">
        <f t="shared" si="10"/>
        <v>135.33999999995018</v>
      </c>
      <c r="Y51" s="4">
        <f>IF(ISNUMBER(X51),SUM(E51:V51),"")</f>
        <v>2</v>
      </c>
      <c r="Z51" s="5">
        <f t="shared" si="9"/>
        <v>137.33999999995018</v>
      </c>
      <c r="AA51" s="1">
        <v>0.12083333333334099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2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T51" s="1">
        <v>0.12256921296296297</v>
      </c>
      <c r="AU51" s="3">
        <f t="shared" si="11"/>
        <v>149.97999999933867</v>
      </c>
      <c r="AV51" s="4">
        <f t="shared" si="12"/>
        <v>2</v>
      </c>
      <c r="AW51" s="5">
        <f t="shared" si="13"/>
        <v>151.97999999933867</v>
      </c>
      <c r="AX51" s="5">
        <f t="shared" si="14"/>
        <v>137.33999999995018</v>
      </c>
      <c r="AY51">
        <v>10</v>
      </c>
    </row>
    <row r="52" spans="1:51">
      <c r="A52">
        <v>58</v>
      </c>
      <c r="B52" s="6" t="s">
        <v>138</v>
      </c>
      <c r="C52" s="6" t="s">
        <v>95</v>
      </c>
      <c r="D52" s="1">
        <v>8.8194444444445505E-2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2</v>
      </c>
      <c r="R52">
        <v>0</v>
      </c>
      <c r="W52" s="1">
        <v>8.9874768518518514E-2</v>
      </c>
      <c r="X52" s="3">
        <f t="shared" si="10"/>
        <v>145.17999999990795</v>
      </c>
      <c r="Y52" s="4">
        <f>IF(ISNUMBER(X52),SUM(I52:V52),"")</f>
        <v>2</v>
      </c>
      <c r="Z52" s="5">
        <f t="shared" si="9"/>
        <v>147.17999999990795</v>
      </c>
      <c r="AA52" s="1">
        <v>0.141666666666691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T52" s="1">
        <v>0.14330590277777777</v>
      </c>
      <c r="AU52" s="3">
        <f t="shared" si="11"/>
        <v>141.62999999789668</v>
      </c>
      <c r="AV52" s="4">
        <f t="shared" si="12"/>
        <v>0</v>
      </c>
      <c r="AW52" s="5">
        <f t="shared" si="13"/>
        <v>141.62999999789668</v>
      </c>
      <c r="AX52" s="5">
        <f t="shared" si="14"/>
        <v>141.62999999789668</v>
      </c>
      <c r="AY52">
        <v>2</v>
      </c>
    </row>
    <row r="53" spans="1:51" ht="30">
      <c r="A53">
        <v>66</v>
      </c>
      <c r="B53" s="7" t="s">
        <v>122</v>
      </c>
      <c r="C53" s="6" t="s">
        <v>187</v>
      </c>
      <c r="D53" s="1">
        <v>9.5833333333333326E-2</v>
      </c>
      <c r="E53">
        <v>0</v>
      </c>
      <c r="F53">
        <v>0</v>
      </c>
      <c r="G53">
        <v>2</v>
      </c>
      <c r="H53">
        <v>0</v>
      </c>
      <c r="I53">
        <v>0</v>
      </c>
      <c r="J53">
        <v>0</v>
      </c>
      <c r="K53">
        <v>2</v>
      </c>
      <c r="L53">
        <v>0</v>
      </c>
      <c r="M53">
        <v>2</v>
      </c>
      <c r="N53">
        <v>0</v>
      </c>
      <c r="O53">
        <v>0</v>
      </c>
      <c r="P53">
        <v>0</v>
      </c>
      <c r="Q53">
        <v>2</v>
      </c>
      <c r="R53">
        <v>0</v>
      </c>
      <c r="W53" s="1">
        <v>9.7517939814814825E-2</v>
      </c>
      <c r="X53" s="3">
        <f t="shared" si="10"/>
        <v>145.55000000000149</v>
      </c>
      <c r="Y53" s="4">
        <f>IF(ISNUMBER(X53),SUM(I53:V53),"")</f>
        <v>6</v>
      </c>
      <c r="Z53" s="5">
        <f t="shared" si="9"/>
        <v>151.55000000000149</v>
      </c>
      <c r="AA53" s="1">
        <v>0.14513888888891599</v>
      </c>
      <c r="AB53">
        <v>0</v>
      </c>
      <c r="AC53">
        <v>0</v>
      </c>
      <c r="AD53">
        <v>0</v>
      </c>
      <c r="AE53">
        <v>2</v>
      </c>
      <c r="AF53">
        <v>0</v>
      </c>
      <c r="AG53">
        <v>0</v>
      </c>
      <c r="AH53">
        <v>0</v>
      </c>
      <c r="AI53">
        <v>0</v>
      </c>
      <c r="AJ53">
        <v>2</v>
      </c>
      <c r="AK53">
        <v>0</v>
      </c>
      <c r="AL53">
        <v>0</v>
      </c>
      <c r="AM53">
        <v>2</v>
      </c>
      <c r="AN53">
        <v>0</v>
      </c>
      <c r="AO53">
        <v>0</v>
      </c>
      <c r="AT53" s="1">
        <v>0.14676435185185185</v>
      </c>
      <c r="AU53" s="3">
        <f t="shared" si="11"/>
        <v>140.43999999765867</v>
      </c>
      <c r="AV53" s="4">
        <f t="shared" si="12"/>
        <v>6</v>
      </c>
      <c r="AW53" s="5">
        <f t="shared" si="13"/>
        <v>146.43999999765867</v>
      </c>
      <c r="AX53" s="5">
        <f t="shared" si="14"/>
        <v>146.43999999765867</v>
      </c>
    </row>
    <row r="54" spans="1:51">
      <c r="A54">
        <v>42</v>
      </c>
      <c r="B54" s="6" t="s">
        <v>172</v>
      </c>
      <c r="C54" s="6" t="s">
        <v>59</v>
      </c>
      <c r="D54" s="1">
        <v>7.6388888888888895E-2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W54" s="1">
        <v>7.8415856481481486E-2</v>
      </c>
      <c r="X54" s="3">
        <f t="shared" si="10"/>
        <v>175.12999999999982</v>
      </c>
      <c r="Y54" s="4">
        <f>IF(ISNUMBER(X54),SUM(E54:V54),"")</f>
        <v>0</v>
      </c>
      <c r="Z54" s="5">
        <f t="shared" si="9"/>
        <v>175.12999999999982</v>
      </c>
      <c r="AA54" s="1">
        <v>0.128472222222236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2</v>
      </c>
      <c r="AT54" s="1">
        <v>0.13015937499999999</v>
      </c>
      <c r="AU54" s="3">
        <f t="shared" si="11"/>
        <v>145.76999999880869</v>
      </c>
      <c r="AV54" s="4">
        <f t="shared" si="12"/>
        <v>2</v>
      </c>
      <c r="AW54" s="5">
        <f t="shared" si="13"/>
        <v>147.76999999880869</v>
      </c>
      <c r="AX54" s="5">
        <f t="shared" si="14"/>
        <v>147.76999999880869</v>
      </c>
      <c r="AY54">
        <v>12</v>
      </c>
    </row>
    <row r="55" spans="1:51">
      <c r="A55">
        <v>40</v>
      </c>
      <c r="B55" s="6" t="s">
        <v>169</v>
      </c>
      <c r="C55" s="6" t="s">
        <v>59</v>
      </c>
      <c r="D55" s="1">
        <v>7.4999999999999997E-2</v>
      </c>
      <c r="E55">
        <v>2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50</v>
      </c>
      <c r="R55">
        <v>0</v>
      </c>
      <c r="W55" s="1">
        <v>7.6780092592592594E-2</v>
      </c>
      <c r="X55" s="3">
        <f t="shared" si="10"/>
        <v>153.80000000000038</v>
      </c>
      <c r="Y55" s="4">
        <f>IF(ISNUMBER(X55),SUM(E55:V55),"")</f>
        <v>52</v>
      </c>
      <c r="Z55" s="5">
        <f t="shared" si="9"/>
        <v>205.80000000000038</v>
      </c>
      <c r="AA55" s="1">
        <v>0.12708333333334601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T55" s="1">
        <v>0.12882430555555555</v>
      </c>
      <c r="AU55" s="3">
        <f t="shared" si="11"/>
        <v>150.4199999989039</v>
      </c>
      <c r="AV55" s="4">
        <f t="shared" si="12"/>
        <v>0</v>
      </c>
      <c r="AW55" s="5">
        <f t="shared" si="13"/>
        <v>150.4199999989039</v>
      </c>
      <c r="AX55" s="5">
        <f t="shared" si="14"/>
        <v>150.4199999989039</v>
      </c>
      <c r="AY55">
        <v>13</v>
      </c>
    </row>
    <row r="56" spans="1:51" ht="30">
      <c r="A56">
        <v>61</v>
      </c>
      <c r="B56" s="7" t="s">
        <v>177</v>
      </c>
      <c r="C56" s="6" t="s">
        <v>71</v>
      </c>
      <c r="D56" s="1">
        <v>9.0277777777778997E-2</v>
      </c>
      <c r="E56">
        <v>0</v>
      </c>
      <c r="F56">
        <v>2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</v>
      </c>
      <c r="P56">
        <v>0</v>
      </c>
      <c r="Q56">
        <v>2</v>
      </c>
      <c r="R56">
        <v>0</v>
      </c>
      <c r="W56" s="1">
        <v>9.1981365740740742E-2</v>
      </c>
      <c r="X56" s="3">
        <f t="shared" si="10"/>
        <v>147.18999999989472</v>
      </c>
      <c r="Y56" s="4">
        <f>IF(ISNUMBER(X56),SUM(I56:V56),"")</f>
        <v>4</v>
      </c>
      <c r="Z56" s="5">
        <f t="shared" si="9"/>
        <v>151.18999999989472</v>
      </c>
      <c r="AA56" s="1"/>
      <c r="AT56" s="1"/>
      <c r="AU56" s="3" t="str">
        <f t="shared" si="11"/>
        <v>Н/Старт</v>
      </c>
      <c r="AV56" s="4" t="str">
        <f t="shared" si="12"/>
        <v/>
      </c>
      <c r="AW56" s="5" t="str">
        <f t="shared" si="13"/>
        <v/>
      </c>
      <c r="AX56" s="5">
        <f t="shared" si="14"/>
        <v>151.18999999989472</v>
      </c>
      <c r="AY56">
        <v>4</v>
      </c>
    </row>
    <row r="57" spans="1:51">
      <c r="A57">
        <v>32</v>
      </c>
      <c r="B57" s="6" t="s">
        <v>179</v>
      </c>
      <c r="C57" s="6" t="s">
        <v>68</v>
      </c>
      <c r="D57" s="1">
        <v>6.8055555555555494E-2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</v>
      </c>
      <c r="O57">
        <v>0</v>
      </c>
      <c r="P57">
        <v>2</v>
      </c>
      <c r="Q57">
        <v>50</v>
      </c>
      <c r="R57">
        <v>0</v>
      </c>
      <c r="W57" s="1">
        <v>6.9733796296296294E-2</v>
      </c>
      <c r="X57" s="3">
        <f t="shared" si="10"/>
        <v>145.00000000000509</v>
      </c>
      <c r="Y57" s="4">
        <f>IF(ISNUMBER(X57),SUM(E57:V57),"")</f>
        <v>54</v>
      </c>
      <c r="Z57" s="5">
        <f t="shared" si="9"/>
        <v>199.00000000000509</v>
      </c>
      <c r="AA57" s="1">
        <v>0.12152777777778601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T57" s="1">
        <v>0.12331273148148147</v>
      </c>
      <c r="AU57" s="3">
        <f t="shared" si="11"/>
        <v>154.21999999928852</v>
      </c>
      <c r="AV57" s="4">
        <f t="shared" si="12"/>
        <v>0</v>
      </c>
      <c r="AW57" s="5">
        <f t="shared" si="13"/>
        <v>154.21999999928852</v>
      </c>
      <c r="AX57" s="5">
        <f t="shared" si="14"/>
        <v>154.21999999928852</v>
      </c>
      <c r="AY57">
        <v>11</v>
      </c>
    </row>
    <row r="58" spans="1:51">
      <c r="A58">
        <v>15</v>
      </c>
      <c r="B58" s="6" t="s">
        <v>104</v>
      </c>
      <c r="C58" s="6" t="s">
        <v>51</v>
      </c>
      <c r="D58" s="1">
        <v>5.6249999999999897E-2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50</v>
      </c>
      <c r="R58">
        <v>0</v>
      </c>
      <c r="W58" s="1">
        <v>5.7846412037037033E-2</v>
      </c>
      <c r="X58" s="3">
        <f t="shared" si="10"/>
        <v>137.93000000000853</v>
      </c>
      <c r="Y58" s="4">
        <f>IF(ISNUMBER(X58),SUM(E58:V58),"")</f>
        <v>50</v>
      </c>
      <c r="Z58" s="5">
        <f t="shared" si="9"/>
        <v>187.93000000000853</v>
      </c>
      <c r="AA58" s="1">
        <v>0.108333333333333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T58" s="1">
        <v>0.10992083333333334</v>
      </c>
      <c r="AU58" s="3">
        <f t="shared" si="11"/>
        <v>137.16000000002927</v>
      </c>
      <c r="AV58" s="4">
        <f t="shared" si="12"/>
        <v>0</v>
      </c>
      <c r="AW58" s="5">
        <f t="shared" si="13"/>
        <v>137.16000000002927</v>
      </c>
      <c r="AX58" s="5">
        <f t="shared" si="14"/>
        <v>137.16000000002927</v>
      </c>
      <c r="AY58">
        <v>26</v>
      </c>
    </row>
    <row r="59" spans="1:51">
      <c r="A59">
        <v>51</v>
      </c>
      <c r="B59" s="6" t="s">
        <v>159</v>
      </c>
      <c r="C59" s="6" t="s">
        <v>59</v>
      </c>
      <c r="D59" s="1"/>
      <c r="W59" s="1" t="str">
        <f>IF(ISBLANK(#REF!),"Н/Старт",IF(ISBLANK(V59),"Н/Финиш",(V59-#REF!)*24*3600))</f>
        <v>Н/Финиш</v>
      </c>
      <c r="X59" s="3" t="str">
        <f t="shared" si="10"/>
        <v>Н/Старт</v>
      </c>
      <c r="Y59" s="4" t="str">
        <f>IF(ISNUMBER(X59),SUM(E59:V59),"")</f>
        <v/>
      </c>
      <c r="Z59" s="5" t="str">
        <f t="shared" si="9"/>
        <v/>
      </c>
      <c r="AA59" s="1">
        <v>0.135416666666686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2</v>
      </c>
      <c r="AM59">
        <v>0</v>
      </c>
      <c r="AN59">
        <v>2</v>
      </c>
      <c r="AO59">
        <v>2</v>
      </c>
      <c r="AT59" s="1">
        <v>0.13715138888888889</v>
      </c>
      <c r="AU59" s="3">
        <f t="shared" si="11"/>
        <v>149.87999999832962</v>
      </c>
      <c r="AV59" s="4">
        <f t="shared" si="12"/>
        <v>6</v>
      </c>
      <c r="AW59" s="5">
        <f t="shared" si="13"/>
        <v>155.87999999832962</v>
      </c>
      <c r="AX59" s="5">
        <f t="shared" si="14"/>
        <v>155.87999999832962</v>
      </c>
      <c r="AY59">
        <v>14</v>
      </c>
    </row>
    <row r="60" spans="1:51">
      <c r="A60">
        <v>43</v>
      </c>
      <c r="B60" s="6" t="s">
        <v>162</v>
      </c>
      <c r="C60" s="6" t="s">
        <v>59</v>
      </c>
      <c r="D60" s="1">
        <v>7.7083333333333295E-2</v>
      </c>
      <c r="E60">
        <v>0</v>
      </c>
      <c r="F60">
        <v>0</v>
      </c>
      <c r="G60">
        <v>0</v>
      </c>
      <c r="H60">
        <v>0</v>
      </c>
      <c r="I60">
        <v>2</v>
      </c>
      <c r="J60">
        <v>0</v>
      </c>
      <c r="K60">
        <v>0</v>
      </c>
      <c r="L60">
        <v>0</v>
      </c>
      <c r="M60">
        <v>2</v>
      </c>
      <c r="N60">
        <v>0</v>
      </c>
      <c r="O60">
        <v>2</v>
      </c>
      <c r="P60">
        <v>50</v>
      </c>
      <c r="Q60">
        <v>0</v>
      </c>
      <c r="R60">
        <v>0</v>
      </c>
      <c r="W60" s="1">
        <v>7.881006944444445E-2</v>
      </c>
      <c r="X60" s="3">
        <f t="shared" si="10"/>
        <v>149.19000000000375</v>
      </c>
      <c r="Y60" s="4">
        <f>IF(ISNUMBER(X60),SUM(E60:V60),"")</f>
        <v>56</v>
      </c>
      <c r="Z60" s="5">
        <f t="shared" si="9"/>
        <v>205.19000000000375</v>
      </c>
      <c r="AA60" s="1">
        <v>0.129861111111126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2</v>
      </c>
      <c r="AM60">
        <v>0</v>
      </c>
      <c r="AN60">
        <v>0</v>
      </c>
      <c r="AO60">
        <v>0</v>
      </c>
      <c r="AT60" s="1">
        <v>0.13166018518518519</v>
      </c>
      <c r="AU60" s="3">
        <f t="shared" si="11"/>
        <v>155.43999999871377</v>
      </c>
      <c r="AV60" s="4">
        <f t="shared" si="12"/>
        <v>2</v>
      </c>
      <c r="AW60" s="5">
        <f t="shared" si="13"/>
        <v>157.43999999871377</v>
      </c>
      <c r="AX60" s="5">
        <f t="shared" si="14"/>
        <v>157.43999999871377</v>
      </c>
      <c r="AY60">
        <v>15</v>
      </c>
    </row>
    <row r="61" spans="1:51">
      <c r="A61">
        <v>56</v>
      </c>
      <c r="B61" s="6" t="s">
        <v>164</v>
      </c>
      <c r="C61" s="6" t="s">
        <v>95</v>
      </c>
      <c r="D61" s="1">
        <v>8.6805555555556496E-2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2</v>
      </c>
      <c r="P61">
        <v>0</v>
      </c>
      <c r="Q61">
        <v>50</v>
      </c>
      <c r="R61">
        <v>0</v>
      </c>
      <c r="W61" s="1">
        <v>8.8861805555555562E-2</v>
      </c>
      <c r="X61" s="3">
        <f t="shared" si="10"/>
        <v>177.65999999991928</v>
      </c>
      <c r="Y61" s="4">
        <f>IF(ISNUMBER(X61),SUM(I61:V61),"")</f>
        <v>52</v>
      </c>
      <c r="Z61" s="5">
        <f t="shared" si="9"/>
        <v>229.65999999991928</v>
      </c>
      <c r="AA61" s="1">
        <v>0.13958333333335601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2</v>
      </c>
      <c r="AL61">
        <v>0</v>
      </c>
      <c r="AM61">
        <v>0</v>
      </c>
      <c r="AN61">
        <v>0</v>
      </c>
      <c r="AO61">
        <v>0</v>
      </c>
      <c r="AT61" s="1">
        <v>0.14138599537037036</v>
      </c>
      <c r="AU61" s="3">
        <f t="shared" si="11"/>
        <v>155.74999999803953</v>
      </c>
      <c r="AV61" s="4">
        <f t="shared" si="12"/>
        <v>2</v>
      </c>
      <c r="AW61" s="5">
        <f t="shared" si="13"/>
        <v>157.74999999803953</v>
      </c>
      <c r="AX61" s="5">
        <f t="shared" si="14"/>
        <v>157.74999999803953</v>
      </c>
      <c r="AY61">
        <v>3</v>
      </c>
    </row>
    <row r="62" spans="1:51" ht="30">
      <c r="A62">
        <v>63</v>
      </c>
      <c r="B62" s="7" t="s">
        <v>186</v>
      </c>
      <c r="C62" s="6" t="s">
        <v>71</v>
      </c>
      <c r="D62" s="1">
        <v>9.6527777777777768E-2</v>
      </c>
      <c r="E62">
        <v>0</v>
      </c>
      <c r="F62">
        <v>0</v>
      </c>
      <c r="G62">
        <v>0</v>
      </c>
      <c r="H62">
        <v>2</v>
      </c>
      <c r="I62">
        <v>0</v>
      </c>
      <c r="J62">
        <v>0</v>
      </c>
      <c r="K62">
        <v>0</v>
      </c>
      <c r="L62">
        <v>0</v>
      </c>
      <c r="M62">
        <v>2</v>
      </c>
      <c r="N62">
        <v>0</v>
      </c>
      <c r="O62">
        <v>0</v>
      </c>
      <c r="P62">
        <v>2</v>
      </c>
      <c r="Q62">
        <v>50</v>
      </c>
      <c r="R62">
        <v>0</v>
      </c>
      <c r="W62" s="1">
        <v>9.8241203703703706E-2</v>
      </c>
      <c r="X62" s="3">
        <f t="shared" si="10"/>
        <v>148.04000000000102</v>
      </c>
      <c r="Y62" s="4">
        <f>IF(ISNUMBER(X62),SUM(I62:V62),"")</f>
        <v>54</v>
      </c>
      <c r="Z62" s="5">
        <f t="shared" si="9"/>
        <v>202.04000000000102</v>
      </c>
      <c r="AA62" s="1">
        <v>0.14027777777780101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T62" s="1">
        <v>0.14210486111111112</v>
      </c>
      <c r="AU62" s="3">
        <f t="shared" si="11"/>
        <v>157.85999999799341</v>
      </c>
      <c r="AV62" s="4">
        <f t="shared" si="12"/>
        <v>0</v>
      </c>
      <c r="AW62" s="5">
        <f t="shared" si="13"/>
        <v>157.85999999799341</v>
      </c>
      <c r="AX62" s="5">
        <f t="shared" si="14"/>
        <v>157.85999999799341</v>
      </c>
      <c r="AY62">
        <v>5</v>
      </c>
    </row>
    <row r="63" spans="1:51">
      <c r="A63">
        <v>81</v>
      </c>
      <c r="B63" s="6" t="s">
        <v>197</v>
      </c>
      <c r="C63" s="6" t="s">
        <v>51</v>
      </c>
      <c r="D63" s="1">
        <v>0.13819444444444443</v>
      </c>
      <c r="E63">
        <v>0</v>
      </c>
      <c r="F63">
        <v>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50</v>
      </c>
      <c r="P63">
        <v>0</v>
      </c>
      <c r="Q63">
        <v>0</v>
      </c>
      <c r="R63">
        <v>2</v>
      </c>
      <c r="W63" s="1">
        <v>0.13935810185185185</v>
      </c>
      <c r="X63" s="3">
        <f t="shared" si="10"/>
        <v>100.54000000000158</v>
      </c>
      <c r="Y63" s="4">
        <f>IF(ISNUMBER(X63),SUM(E63:V63),"")</f>
        <v>54</v>
      </c>
      <c r="Z63" s="5">
        <f t="shared" si="9"/>
        <v>154.54000000000158</v>
      </c>
      <c r="AA63" s="1">
        <v>0.14583333333333334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50</v>
      </c>
      <c r="AM63">
        <v>0</v>
      </c>
      <c r="AN63">
        <v>2</v>
      </c>
      <c r="AT63" s="1">
        <v>0.14706956018518519</v>
      </c>
      <c r="AU63" s="3">
        <f t="shared" si="11"/>
        <v>106.80999999999949</v>
      </c>
      <c r="AV63" s="4">
        <f t="shared" si="12"/>
        <v>52</v>
      </c>
      <c r="AW63" s="5">
        <f t="shared" si="13"/>
        <v>158.80999999999949</v>
      </c>
      <c r="AX63" s="5">
        <f t="shared" si="14"/>
        <v>154.54000000000158</v>
      </c>
      <c r="AY63">
        <v>27</v>
      </c>
    </row>
    <row r="64" spans="1:51">
      <c r="A64">
        <v>57</v>
      </c>
      <c r="B64" s="6" t="s">
        <v>150</v>
      </c>
      <c r="C64" s="6" t="s">
        <v>95</v>
      </c>
      <c r="D64" s="1">
        <v>8.7500000000000994E-2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2</v>
      </c>
      <c r="L64">
        <v>0</v>
      </c>
      <c r="M64">
        <v>2</v>
      </c>
      <c r="N64">
        <v>0</v>
      </c>
      <c r="O64">
        <v>0</v>
      </c>
      <c r="P64">
        <v>0</v>
      </c>
      <c r="Q64">
        <v>2</v>
      </c>
      <c r="R64">
        <v>2</v>
      </c>
      <c r="W64" s="1">
        <v>8.9410532407407414E-2</v>
      </c>
      <c r="X64" s="3">
        <f t="shared" si="10"/>
        <v>165.06999999991473</v>
      </c>
      <c r="Y64" s="4">
        <f>IF(ISNUMBER(X64),SUM(I64:V64),"")</f>
        <v>8</v>
      </c>
      <c r="Z64" s="5">
        <f t="shared" si="9"/>
        <v>173.06999999991473</v>
      </c>
      <c r="AA64" s="1">
        <v>0.14097222222224601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2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T64" s="1">
        <v>0.142790625</v>
      </c>
      <c r="AU64" s="3">
        <f t="shared" si="11"/>
        <v>157.10999999794532</v>
      </c>
      <c r="AV64" s="4">
        <f t="shared" si="12"/>
        <v>2</v>
      </c>
      <c r="AW64" s="5">
        <f t="shared" si="13"/>
        <v>159.10999999794532</v>
      </c>
      <c r="AX64" s="5">
        <f t="shared" si="14"/>
        <v>159.10999999794532</v>
      </c>
      <c r="AY64">
        <v>4</v>
      </c>
    </row>
    <row r="65" spans="1:51">
      <c r="A65">
        <v>59</v>
      </c>
      <c r="B65" s="6" t="s">
        <v>116</v>
      </c>
      <c r="C65" s="6" t="s">
        <v>95</v>
      </c>
      <c r="D65" s="1">
        <v>8.8888888888890003E-2</v>
      </c>
      <c r="E65">
        <v>0</v>
      </c>
      <c r="F65">
        <v>0</v>
      </c>
      <c r="G65">
        <v>2</v>
      </c>
      <c r="H65">
        <v>0</v>
      </c>
      <c r="I65">
        <v>0</v>
      </c>
      <c r="J65">
        <v>0</v>
      </c>
      <c r="K65">
        <v>2</v>
      </c>
      <c r="L65">
        <v>0</v>
      </c>
      <c r="M65">
        <v>2</v>
      </c>
      <c r="N65">
        <v>2</v>
      </c>
      <c r="O65">
        <v>0</v>
      </c>
      <c r="P65">
        <v>2</v>
      </c>
      <c r="Q65">
        <v>0</v>
      </c>
      <c r="R65">
        <v>0</v>
      </c>
      <c r="W65" s="1">
        <v>9.0758564814814813E-2</v>
      </c>
      <c r="X65" s="3">
        <f t="shared" si="10"/>
        <v>161.53999999990361</v>
      </c>
      <c r="Y65" s="4">
        <f>IF(ISNUMBER(X65),SUM(I65:V65),"")</f>
        <v>8</v>
      </c>
      <c r="Z65" s="5">
        <f t="shared" si="9"/>
        <v>169.53999999990361</v>
      </c>
      <c r="AA65" s="1">
        <v>0.129166666666681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2</v>
      </c>
      <c r="AH65">
        <v>2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T65" s="1">
        <v>0.13103854166666667</v>
      </c>
      <c r="AU65" s="3">
        <f t="shared" si="11"/>
        <v>161.72999999876217</v>
      </c>
      <c r="AV65" s="4">
        <f t="shared" si="12"/>
        <v>4</v>
      </c>
      <c r="AW65" s="5">
        <f t="shared" si="13"/>
        <v>165.72999999876217</v>
      </c>
      <c r="AX65" s="5">
        <f t="shared" si="14"/>
        <v>165.72999999876217</v>
      </c>
      <c r="AY65">
        <v>5</v>
      </c>
    </row>
    <row r="66" spans="1:51">
      <c r="A66">
        <v>44</v>
      </c>
      <c r="B66" s="6" t="s">
        <v>161</v>
      </c>
      <c r="C66" s="6" t="s">
        <v>59</v>
      </c>
      <c r="D66" s="1">
        <v>7.8472222222222221E-2</v>
      </c>
      <c r="E66">
        <v>0</v>
      </c>
      <c r="F66">
        <v>0</v>
      </c>
      <c r="G66">
        <v>50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W66" s="1">
        <v>8.0248958333333328E-2</v>
      </c>
      <c r="X66" s="3">
        <f t="shared" ref="X66:X97" si="16">IF(ISBLANK(D66),"Н/Старт",IF(ISBLANK(W66),"Н/Финиш",(W66-D66)*24*3600))</f>
        <v>153.50999999999968</v>
      </c>
      <c r="Y66" s="4">
        <f t="shared" ref="Y66:Y75" si="17">IF(ISNUMBER(X66),SUM(E66:V66),"")</f>
        <v>50</v>
      </c>
      <c r="Z66" s="5">
        <f t="shared" si="9"/>
        <v>203.50999999999968</v>
      </c>
      <c r="AA66" s="1">
        <v>0.130555555555571</v>
      </c>
      <c r="AB66">
        <v>2</v>
      </c>
      <c r="AC66">
        <v>0</v>
      </c>
      <c r="AD66">
        <v>0</v>
      </c>
      <c r="AE66">
        <v>0</v>
      </c>
      <c r="AF66">
        <v>2</v>
      </c>
      <c r="AG66">
        <v>2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2</v>
      </c>
      <c r="AO66">
        <v>0</v>
      </c>
      <c r="AT66" s="1">
        <v>0.13238460648148148</v>
      </c>
      <c r="AU66" s="3">
        <f t="shared" ref="AU66:AU97" si="18">IF(ISBLANK(AA66),"Н/Старт",IF(ISBLANK(AT66),"Н/Финиш",(AT66-AA66)*24*3600))</f>
        <v>158.02999999866597</v>
      </c>
      <c r="AV66" s="4">
        <f t="shared" ref="AV66:AV97" si="19">IF(ISNUMBER(AU66),SUM(AB66:AS66),"")</f>
        <v>8</v>
      </c>
      <c r="AW66" s="5">
        <f t="shared" ref="AW66:AW97" si="20">IF(ISBLANK(AA66),"",IF(ISBLANK(AT66),999,AU66+AV66))</f>
        <v>166.02999999866597</v>
      </c>
      <c r="AX66" s="5">
        <f t="shared" ref="AX66:AX97" si="21">IF(ISBLANK(AW66),Z66,MIN(AW66,Z66))</f>
        <v>166.02999999866597</v>
      </c>
      <c r="AY66">
        <v>16</v>
      </c>
    </row>
    <row r="67" spans="1:51">
      <c r="A67">
        <v>8</v>
      </c>
      <c r="B67" s="6" t="s">
        <v>160</v>
      </c>
      <c r="C67" s="6" t="s">
        <v>51</v>
      </c>
      <c r="D67" s="1">
        <v>5.1388888888888901E-2</v>
      </c>
      <c r="E67">
        <v>0</v>
      </c>
      <c r="F67">
        <v>0</v>
      </c>
      <c r="G67">
        <v>0</v>
      </c>
      <c r="H67">
        <v>2</v>
      </c>
      <c r="I67">
        <v>0</v>
      </c>
      <c r="J67">
        <v>0</v>
      </c>
      <c r="K67">
        <v>2</v>
      </c>
      <c r="L67">
        <v>0</v>
      </c>
      <c r="M67">
        <v>2</v>
      </c>
      <c r="N67">
        <v>0</v>
      </c>
      <c r="O67">
        <v>0</v>
      </c>
      <c r="P67">
        <v>0</v>
      </c>
      <c r="Q67">
        <v>2</v>
      </c>
      <c r="R67">
        <v>0</v>
      </c>
      <c r="W67" s="1">
        <v>5.3191782407407406E-2</v>
      </c>
      <c r="X67" s="3">
        <f t="shared" si="16"/>
        <v>155.7699999999989</v>
      </c>
      <c r="Y67" s="4">
        <f t="shared" si="17"/>
        <v>8</v>
      </c>
      <c r="Z67" s="5">
        <f t="shared" si="9"/>
        <v>163.7699999999989</v>
      </c>
      <c r="AA67" s="1">
        <v>0.10347222222222199</v>
      </c>
      <c r="AB67">
        <v>0</v>
      </c>
      <c r="AC67">
        <v>0</v>
      </c>
      <c r="AD67">
        <v>0</v>
      </c>
      <c r="AE67">
        <v>0</v>
      </c>
      <c r="AF67">
        <v>2</v>
      </c>
      <c r="AG67">
        <v>2</v>
      </c>
      <c r="AH67">
        <v>2</v>
      </c>
      <c r="AI67">
        <v>2</v>
      </c>
      <c r="AJ67">
        <v>0</v>
      </c>
      <c r="AK67">
        <v>0</v>
      </c>
      <c r="AL67">
        <v>2</v>
      </c>
      <c r="AM67">
        <v>0</v>
      </c>
      <c r="AN67">
        <v>2</v>
      </c>
      <c r="AO67">
        <v>0</v>
      </c>
      <c r="AT67" s="1">
        <v>0.1051675925925926</v>
      </c>
      <c r="AU67" s="3">
        <f t="shared" si="18"/>
        <v>146.48000000002077</v>
      </c>
      <c r="AV67" s="4">
        <f t="shared" si="19"/>
        <v>12</v>
      </c>
      <c r="AW67" s="5">
        <f t="shared" si="20"/>
        <v>158.48000000002077</v>
      </c>
      <c r="AX67" s="5">
        <f t="shared" si="21"/>
        <v>158.48000000002077</v>
      </c>
      <c r="AY67">
        <v>28</v>
      </c>
    </row>
    <row r="68" spans="1:51">
      <c r="A68">
        <v>6</v>
      </c>
      <c r="B68" s="6" t="s">
        <v>189</v>
      </c>
      <c r="C68" s="6" t="s">
        <v>188</v>
      </c>
      <c r="D68" s="1">
        <v>0.05</v>
      </c>
      <c r="E68">
        <v>0</v>
      </c>
      <c r="F68">
        <v>0</v>
      </c>
      <c r="G68">
        <v>0</v>
      </c>
      <c r="H68">
        <v>2</v>
      </c>
      <c r="I68">
        <v>0</v>
      </c>
      <c r="J68">
        <v>0</v>
      </c>
      <c r="K68">
        <v>0</v>
      </c>
      <c r="L68">
        <v>0</v>
      </c>
      <c r="M68">
        <v>2</v>
      </c>
      <c r="N68">
        <v>0</v>
      </c>
      <c r="O68">
        <v>0</v>
      </c>
      <c r="P68">
        <v>2</v>
      </c>
      <c r="Q68">
        <v>50</v>
      </c>
      <c r="R68">
        <v>0</v>
      </c>
      <c r="W68" s="1">
        <v>5.1305555555555556E-2</v>
      </c>
      <c r="X68" s="3">
        <f t="shared" si="16"/>
        <v>112.79999999999977</v>
      </c>
      <c r="Y68" s="4">
        <f t="shared" si="17"/>
        <v>56</v>
      </c>
      <c r="Z68" s="5">
        <f t="shared" si="9"/>
        <v>168.79999999999978</v>
      </c>
      <c r="AA68" s="1">
        <v>0.102083333333333</v>
      </c>
      <c r="AB68">
        <v>0</v>
      </c>
      <c r="AC68">
        <v>0</v>
      </c>
      <c r="AD68">
        <v>0</v>
      </c>
      <c r="AE68">
        <v>0</v>
      </c>
      <c r="AF68">
        <v>2</v>
      </c>
      <c r="AG68">
        <v>0</v>
      </c>
      <c r="AH68">
        <v>0</v>
      </c>
      <c r="AI68">
        <v>0</v>
      </c>
      <c r="AJ68">
        <v>2</v>
      </c>
      <c r="AK68">
        <v>0</v>
      </c>
      <c r="AL68">
        <v>0</v>
      </c>
      <c r="AM68">
        <v>50</v>
      </c>
      <c r="AN68">
        <v>0</v>
      </c>
      <c r="AO68">
        <v>0</v>
      </c>
      <c r="AT68" s="1">
        <v>0.103421875</v>
      </c>
      <c r="AU68" s="3">
        <f t="shared" si="18"/>
        <v>115.65000000002863</v>
      </c>
      <c r="AV68" s="4">
        <f t="shared" si="19"/>
        <v>54</v>
      </c>
      <c r="AW68" s="5">
        <f t="shared" si="20"/>
        <v>169.65000000002863</v>
      </c>
      <c r="AX68" s="5">
        <f t="shared" si="21"/>
        <v>168.79999999999978</v>
      </c>
      <c r="AY68">
        <v>29</v>
      </c>
    </row>
    <row r="69" spans="1:51">
      <c r="A69">
        <v>75</v>
      </c>
      <c r="B69" t="s">
        <v>191</v>
      </c>
      <c r="C69" s="6" t="s">
        <v>51</v>
      </c>
      <c r="D69" s="1">
        <v>4.5138888888888888E-2</v>
      </c>
      <c r="E69">
        <v>0</v>
      </c>
      <c r="F69">
        <v>2</v>
      </c>
      <c r="G69">
        <v>0</v>
      </c>
      <c r="H69">
        <v>0</v>
      </c>
      <c r="I69">
        <v>0</v>
      </c>
      <c r="J69">
        <v>0</v>
      </c>
      <c r="K69">
        <v>50</v>
      </c>
      <c r="L69">
        <v>0</v>
      </c>
      <c r="M69">
        <v>0</v>
      </c>
      <c r="N69">
        <v>50</v>
      </c>
      <c r="O69">
        <v>50</v>
      </c>
      <c r="P69">
        <v>2</v>
      </c>
      <c r="Q69">
        <v>50</v>
      </c>
      <c r="R69">
        <v>0</v>
      </c>
      <c r="W69" s="1">
        <v>4.7383680555555557E-2</v>
      </c>
      <c r="X69" s="3">
        <f t="shared" si="16"/>
        <v>193.95000000000022</v>
      </c>
      <c r="Y69" s="4">
        <f t="shared" si="17"/>
        <v>204</v>
      </c>
      <c r="Z69" s="5">
        <f t="shared" si="9"/>
        <v>397.95000000000022</v>
      </c>
      <c r="AA69" s="1">
        <v>9.7222222222222224E-2</v>
      </c>
      <c r="AB69">
        <v>0</v>
      </c>
      <c r="AC69">
        <v>0</v>
      </c>
      <c r="AD69">
        <v>2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2</v>
      </c>
      <c r="AO69">
        <v>0</v>
      </c>
      <c r="AT69" s="1">
        <v>9.9144560185185179E-2</v>
      </c>
      <c r="AU69" s="3">
        <f t="shared" si="18"/>
        <v>166.08999999999935</v>
      </c>
      <c r="AV69" s="4">
        <f t="shared" si="19"/>
        <v>4</v>
      </c>
      <c r="AW69" s="5">
        <f t="shared" si="20"/>
        <v>170.08999999999935</v>
      </c>
      <c r="AX69" s="5">
        <f t="shared" si="21"/>
        <v>170.08999999999935</v>
      </c>
      <c r="AY69">
        <v>30</v>
      </c>
    </row>
    <row r="70" spans="1:51">
      <c r="A70">
        <v>55</v>
      </c>
      <c r="B70" s="6" t="s">
        <v>166</v>
      </c>
      <c r="C70" s="6" t="s">
        <v>95</v>
      </c>
      <c r="D70" s="1">
        <v>8.6111111111111902E-2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50</v>
      </c>
      <c r="O70">
        <v>0</v>
      </c>
      <c r="P70">
        <v>0</v>
      </c>
      <c r="Q70">
        <v>2</v>
      </c>
      <c r="R70">
        <v>0</v>
      </c>
      <c r="W70" s="1">
        <v>8.8154629629629624E-2</v>
      </c>
      <c r="X70" s="3">
        <f t="shared" si="16"/>
        <v>176.55999999993125</v>
      </c>
      <c r="Y70" s="4">
        <f t="shared" si="17"/>
        <v>52</v>
      </c>
      <c r="Z70" s="5">
        <f t="shared" si="9"/>
        <v>228.55999999993125</v>
      </c>
      <c r="AA70" s="1">
        <v>0.13888888888891099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2</v>
      </c>
      <c r="AN70">
        <v>50</v>
      </c>
      <c r="AO70">
        <v>2</v>
      </c>
      <c r="AT70" s="1">
        <v>0.14086215277777778</v>
      </c>
      <c r="AU70" s="3">
        <f t="shared" si="18"/>
        <v>170.48999999809052</v>
      </c>
      <c r="AV70" s="4">
        <f t="shared" si="19"/>
        <v>54</v>
      </c>
      <c r="AW70" s="5">
        <f t="shared" si="20"/>
        <v>224.48999999809052</v>
      </c>
      <c r="AX70" s="5">
        <f t="shared" si="21"/>
        <v>224.48999999809052</v>
      </c>
      <c r="AY70">
        <v>6</v>
      </c>
    </row>
    <row r="71" spans="1:51">
      <c r="A71">
        <v>1</v>
      </c>
      <c r="B71" s="6" t="s">
        <v>175</v>
      </c>
      <c r="C71" s="6" t="s">
        <v>51</v>
      </c>
      <c r="D71" s="1">
        <v>4.65277777777778E-2</v>
      </c>
      <c r="E71">
        <v>0</v>
      </c>
      <c r="F71">
        <v>2</v>
      </c>
      <c r="G71">
        <v>0</v>
      </c>
      <c r="H71">
        <v>0</v>
      </c>
      <c r="I71">
        <v>2</v>
      </c>
      <c r="J71">
        <v>50</v>
      </c>
      <c r="K71">
        <v>50</v>
      </c>
      <c r="L71">
        <v>0</v>
      </c>
      <c r="M71">
        <v>0</v>
      </c>
      <c r="N71">
        <v>0</v>
      </c>
      <c r="O71">
        <v>2</v>
      </c>
      <c r="P71">
        <v>2</v>
      </c>
      <c r="Q71">
        <v>50</v>
      </c>
      <c r="R71">
        <v>2</v>
      </c>
      <c r="W71" s="1">
        <v>4.8660995370370365E-2</v>
      </c>
      <c r="X71" s="3">
        <f t="shared" si="16"/>
        <v>184.30999999999761</v>
      </c>
      <c r="Y71" s="4">
        <f t="shared" si="17"/>
        <v>160</v>
      </c>
      <c r="Z71" s="5">
        <f t="shared" si="9"/>
        <v>344.30999999999761</v>
      </c>
      <c r="AA71" s="1">
        <v>9.8611111111111108E-2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2</v>
      </c>
      <c r="AI71">
        <v>0</v>
      </c>
      <c r="AJ71">
        <v>0</v>
      </c>
      <c r="AK71">
        <v>2</v>
      </c>
      <c r="AL71">
        <v>2</v>
      </c>
      <c r="AM71">
        <v>0</v>
      </c>
      <c r="AN71">
        <v>2</v>
      </c>
      <c r="AO71">
        <v>2</v>
      </c>
      <c r="AT71" s="1">
        <v>0.10067604166666666</v>
      </c>
      <c r="AU71" s="3">
        <f t="shared" si="18"/>
        <v>178.40999999999974</v>
      </c>
      <c r="AV71" s="4">
        <f t="shared" si="19"/>
        <v>10</v>
      </c>
      <c r="AW71" s="5">
        <f t="shared" si="20"/>
        <v>188.40999999999974</v>
      </c>
      <c r="AX71" s="5">
        <f t="shared" si="21"/>
        <v>188.40999999999974</v>
      </c>
      <c r="AY71">
        <v>31</v>
      </c>
    </row>
    <row r="72" spans="1:51">
      <c r="A72">
        <v>7</v>
      </c>
      <c r="B72" s="6" t="s">
        <v>192</v>
      </c>
      <c r="C72" s="6" t="s">
        <v>51</v>
      </c>
      <c r="D72" s="1">
        <v>5.0694444444444403E-2</v>
      </c>
      <c r="E72">
        <v>2</v>
      </c>
      <c r="F72">
        <v>2</v>
      </c>
      <c r="G72">
        <v>0</v>
      </c>
      <c r="H72">
        <v>0</v>
      </c>
      <c r="I72">
        <v>2</v>
      </c>
      <c r="J72">
        <v>2</v>
      </c>
      <c r="K72">
        <v>2</v>
      </c>
      <c r="L72">
        <v>50</v>
      </c>
      <c r="M72">
        <v>0</v>
      </c>
      <c r="N72">
        <v>0</v>
      </c>
      <c r="O72">
        <v>0</v>
      </c>
      <c r="P72">
        <v>50</v>
      </c>
      <c r="Q72">
        <v>50</v>
      </c>
      <c r="R72">
        <v>2</v>
      </c>
      <c r="W72" s="1">
        <v>5.2280902777777777E-2</v>
      </c>
      <c r="X72" s="3">
        <f t="shared" si="16"/>
        <v>137.07000000000349</v>
      </c>
      <c r="Y72" s="4">
        <f t="shared" si="17"/>
        <v>162</v>
      </c>
      <c r="Z72" s="5">
        <f t="shared" si="9"/>
        <v>299.07000000000346</v>
      </c>
      <c r="AA72" s="1">
        <v>0.102777777777778</v>
      </c>
      <c r="AB72">
        <v>0</v>
      </c>
      <c r="AC72">
        <v>2</v>
      </c>
      <c r="AD72">
        <v>2</v>
      </c>
      <c r="AE72">
        <v>0</v>
      </c>
      <c r="AF72">
        <v>2</v>
      </c>
      <c r="AG72">
        <v>0</v>
      </c>
      <c r="AH72">
        <v>0</v>
      </c>
      <c r="AI72">
        <v>50</v>
      </c>
      <c r="AT72" s="1"/>
      <c r="AU72" s="3" t="str">
        <f t="shared" si="18"/>
        <v>Н/Финиш</v>
      </c>
      <c r="AV72" s="4" t="str">
        <f t="shared" si="19"/>
        <v/>
      </c>
      <c r="AW72" s="5">
        <f t="shared" si="20"/>
        <v>999</v>
      </c>
      <c r="AX72" s="5">
        <f t="shared" si="21"/>
        <v>299.07000000000346</v>
      </c>
      <c r="AY72">
        <v>32</v>
      </c>
    </row>
    <row r="73" spans="1:51">
      <c r="A73">
        <v>73</v>
      </c>
      <c r="B73" t="s">
        <v>184</v>
      </c>
      <c r="C73" s="6" t="s">
        <v>51</v>
      </c>
      <c r="D73" s="1">
        <v>4.5833333333333302E-2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50</v>
      </c>
      <c r="N73">
        <v>0</v>
      </c>
      <c r="O73">
        <v>0</v>
      </c>
      <c r="P73">
        <v>50</v>
      </c>
      <c r="Q73">
        <v>2</v>
      </c>
      <c r="R73">
        <v>0</v>
      </c>
      <c r="W73" s="1">
        <v>4.8746064814814812E-2</v>
      </c>
      <c r="X73" s="3">
        <f t="shared" si="16"/>
        <v>251.66000000000238</v>
      </c>
      <c r="Y73" s="4">
        <f t="shared" si="17"/>
        <v>104</v>
      </c>
      <c r="Z73" s="5">
        <f t="shared" si="9"/>
        <v>355.66000000000236</v>
      </c>
      <c r="AA73" s="1">
        <v>9.7916666666666666E-2</v>
      </c>
      <c r="AB73">
        <v>0</v>
      </c>
      <c r="AC73">
        <v>0</v>
      </c>
      <c r="AD73">
        <v>0</v>
      </c>
      <c r="AE73">
        <v>0</v>
      </c>
      <c r="AF73">
        <v>2</v>
      </c>
      <c r="AG73">
        <v>0</v>
      </c>
      <c r="AH73">
        <v>2</v>
      </c>
      <c r="AI73">
        <v>0</v>
      </c>
      <c r="AJ73">
        <v>50</v>
      </c>
      <c r="AK73">
        <v>50</v>
      </c>
      <c r="AL73">
        <v>50</v>
      </c>
      <c r="AM73">
        <v>50</v>
      </c>
      <c r="AN73">
        <v>50</v>
      </c>
      <c r="AO73">
        <v>50</v>
      </c>
      <c r="AT73" s="1">
        <v>9.9597800925925919E-2</v>
      </c>
      <c r="AU73" s="3">
        <f t="shared" si="18"/>
        <v>145.24999999999952</v>
      </c>
      <c r="AV73" s="4">
        <f t="shared" si="19"/>
        <v>304</v>
      </c>
      <c r="AW73" s="5">
        <f t="shared" si="20"/>
        <v>449.24999999999955</v>
      </c>
      <c r="AX73" s="5">
        <f t="shared" si="21"/>
        <v>355.66000000000236</v>
      </c>
      <c r="AY73">
        <v>33</v>
      </c>
    </row>
    <row r="74" spans="1:51">
      <c r="A74">
        <v>4</v>
      </c>
      <c r="B74" s="6" t="s">
        <v>183</v>
      </c>
      <c r="C74" s="6" t="s">
        <v>51</v>
      </c>
      <c r="D74" s="1">
        <v>4.8611111111111098E-2</v>
      </c>
      <c r="E74">
        <v>0</v>
      </c>
      <c r="F74">
        <v>0</v>
      </c>
      <c r="G74">
        <v>0</v>
      </c>
      <c r="H74">
        <v>0</v>
      </c>
      <c r="I74">
        <v>0</v>
      </c>
      <c r="J74">
        <v>50</v>
      </c>
      <c r="K74">
        <v>50</v>
      </c>
      <c r="L74">
        <v>50</v>
      </c>
      <c r="M74">
        <v>50</v>
      </c>
      <c r="N74">
        <v>0</v>
      </c>
      <c r="O74">
        <v>2</v>
      </c>
      <c r="P74">
        <v>50</v>
      </c>
      <c r="Q74">
        <v>0</v>
      </c>
      <c r="R74">
        <v>0</v>
      </c>
      <c r="W74" s="1">
        <v>5.0503356481481486E-2</v>
      </c>
      <c r="X74" s="3">
        <f t="shared" si="16"/>
        <v>163.49000000000152</v>
      </c>
      <c r="Y74" s="4">
        <f t="shared" si="17"/>
        <v>252</v>
      </c>
      <c r="Z74" s="5">
        <f t="shared" si="9"/>
        <v>415.49000000000149</v>
      </c>
      <c r="AA74" s="1">
        <v>0.100694444444444</v>
      </c>
      <c r="AB74">
        <v>0</v>
      </c>
      <c r="AC74">
        <v>0</v>
      </c>
      <c r="AD74">
        <v>0</v>
      </c>
      <c r="AE74">
        <v>2</v>
      </c>
      <c r="AF74">
        <v>2</v>
      </c>
      <c r="AG74">
        <v>50</v>
      </c>
      <c r="AH74">
        <v>0</v>
      </c>
      <c r="AI74">
        <v>50</v>
      </c>
      <c r="AJ74">
        <v>50</v>
      </c>
      <c r="AK74">
        <v>50</v>
      </c>
      <c r="AL74">
        <v>2</v>
      </c>
      <c r="AM74">
        <v>50</v>
      </c>
      <c r="AN74">
        <v>50</v>
      </c>
      <c r="AO74">
        <v>0</v>
      </c>
      <c r="AT74" s="1">
        <v>0.10252731481481481</v>
      </c>
      <c r="AU74" s="3">
        <f t="shared" si="18"/>
        <v>158.36000000003745</v>
      </c>
      <c r="AV74" s="4">
        <f t="shared" si="19"/>
        <v>306</v>
      </c>
      <c r="AW74" s="5">
        <f t="shared" si="20"/>
        <v>464.36000000003742</v>
      </c>
      <c r="AX74" s="5">
        <f t="shared" si="21"/>
        <v>415.49000000000149</v>
      </c>
      <c r="AY74">
        <v>34</v>
      </c>
    </row>
    <row r="75" spans="1:51">
      <c r="A75">
        <v>2</v>
      </c>
      <c r="B75" s="6" t="s">
        <v>176</v>
      </c>
      <c r="C75" s="6" t="s">
        <v>51</v>
      </c>
      <c r="D75" s="1">
        <v>4.72222222222222E-2</v>
      </c>
      <c r="E75">
        <v>0</v>
      </c>
      <c r="F75">
        <v>0</v>
      </c>
      <c r="G75">
        <v>0</v>
      </c>
      <c r="H75">
        <v>50</v>
      </c>
      <c r="I75">
        <v>2</v>
      </c>
      <c r="J75">
        <v>50</v>
      </c>
      <c r="K75">
        <v>50</v>
      </c>
      <c r="L75">
        <v>2</v>
      </c>
      <c r="M75">
        <v>50</v>
      </c>
      <c r="N75">
        <v>0</v>
      </c>
      <c r="O75">
        <v>0</v>
      </c>
      <c r="P75">
        <v>50</v>
      </c>
      <c r="Q75">
        <v>0</v>
      </c>
      <c r="R75">
        <v>50</v>
      </c>
      <c r="W75" s="1">
        <v>4.9549884259259262E-2</v>
      </c>
      <c r="X75" s="3">
        <f t="shared" si="16"/>
        <v>201.11000000000217</v>
      </c>
      <c r="Y75" s="4">
        <f t="shared" si="17"/>
        <v>304</v>
      </c>
      <c r="Z75" s="5">
        <f t="shared" si="9"/>
        <v>505.11000000000217</v>
      </c>
      <c r="AA75" s="1">
        <v>9.9305555555555494E-2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50</v>
      </c>
      <c r="AI75">
        <v>0</v>
      </c>
      <c r="AT75" s="1"/>
      <c r="AU75" s="3" t="str">
        <f t="shared" si="18"/>
        <v>Н/Финиш</v>
      </c>
      <c r="AV75" s="4" t="str">
        <f t="shared" si="19"/>
        <v/>
      </c>
      <c r="AW75" s="5">
        <f t="shared" si="20"/>
        <v>999</v>
      </c>
      <c r="AX75" s="5">
        <f t="shared" si="21"/>
        <v>505.11000000000217</v>
      </c>
      <c r="AY75">
        <v>35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5" fitToHeight="6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O39"/>
  <sheetViews>
    <sheetView topLeftCell="A16" workbookViewId="0">
      <selection activeCell="T37" sqref="T37"/>
    </sheetView>
  </sheetViews>
  <sheetFormatPr defaultRowHeight="15"/>
  <cols>
    <col min="1" max="1" width="5.28515625" style="9" bestFit="1" customWidth="1"/>
    <col min="2" max="2" width="21.7109375" style="9" bestFit="1" customWidth="1"/>
    <col min="3" max="3" width="5" style="10" bestFit="1" customWidth="1"/>
    <col min="4" max="4" width="8.42578125" style="10" customWidth="1"/>
    <col min="5" max="5" width="12" style="9" customWidth="1"/>
    <col min="6" max="6" width="22.5703125" style="9" customWidth="1"/>
    <col min="7" max="7" width="21" style="9" customWidth="1"/>
    <col min="8" max="9" width="9.140625" style="9"/>
    <col min="10" max="10" width="10.85546875" style="9" customWidth="1"/>
    <col min="11" max="11" width="9.5703125" style="9" bestFit="1" customWidth="1"/>
    <col min="12" max="12" width="8.28515625" style="9" bestFit="1" customWidth="1"/>
    <col min="13" max="13" width="12.5703125" style="9" customWidth="1"/>
    <col min="14" max="14" width="11.5703125" style="9" customWidth="1"/>
    <col min="15" max="15" width="9.140625" style="9"/>
  </cols>
  <sheetData>
    <row r="1" spans="1:15" ht="18.75">
      <c r="A1" s="25" t="s">
        <v>216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s="8" customFormat="1" ht="45">
      <c r="A3" s="13" t="s">
        <v>0</v>
      </c>
      <c r="B3" s="13" t="s">
        <v>1</v>
      </c>
      <c r="C3" s="13" t="s">
        <v>211</v>
      </c>
      <c r="D3" s="13" t="s">
        <v>215</v>
      </c>
      <c r="E3" s="13" t="s">
        <v>212</v>
      </c>
      <c r="F3" s="13" t="s">
        <v>213</v>
      </c>
      <c r="G3" s="13" t="s">
        <v>214</v>
      </c>
      <c r="H3" s="13" t="s">
        <v>23</v>
      </c>
      <c r="I3" s="13" t="s">
        <v>24</v>
      </c>
      <c r="J3" s="13" t="s">
        <v>25</v>
      </c>
      <c r="K3" s="13" t="s">
        <v>46</v>
      </c>
      <c r="L3" s="13" t="s">
        <v>47</v>
      </c>
      <c r="M3" s="13" t="s">
        <v>48</v>
      </c>
      <c r="N3" s="13" t="s">
        <v>20</v>
      </c>
      <c r="O3" s="13" t="s">
        <v>49</v>
      </c>
    </row>
    <row r="4" spans="1:15">
      <c r="A4" s="14">
        <v>76</v>
      </c>
      <c r="B4" s="14" t="s">
        <v>64</v>
      </c>
      <c r="C4" s="15" t="s">
        <v>65</v>
      </c>
      <c r="D4" s="15" t="s">
        <v>55</v>
      </c>
      <c r="E4" s="14" t="s">
        <v>57</v>
      </c>
      <c r="F4" s="14" t="s">
        <v>66</v>
      </c>
      <c r="G4" s="14" t="s">
        <v>61</v>
      </c>
      <c r="H4" s="17">
        <v>78.669999999999789</v>
      </c>
      <c r="I4" s="18">
        <v>0</v>
      </c>
      <c r="J4" s="19">
        <v>78.669999999999789</v>
      </c>
      <c r="K4" s="17">
        <v>82.009999999998897</v>
      </c>
      <c r="L4" s="18">
        <v>0</v>
      </c>
      <c r="M4" s="19">
        <v>82.009999999998897</v>
      </c>
      <c r="N4" s="19">
        <v>78.669999999999789</v>
      </c>
      <c r="O4" s="14">
        <v>1</v>
      </c>
    </row>
    <row r="5" spans="1:15" ht="30">
      <c r="A5" s="14">
        <v>19</v>
      </c>
      <c r="B5" s="16" t="s">
        <v>193</v>
      </c>
      <c r="C5" s="15" t="s">
        <v>56</v>
      </c>
      <c r="D5" s="15" t="s">
        <v>74</v>
      </c>
      <c r="E5" s="14" t="s">
        <v>206</v>
      </c>
      <c r="F5" s="14" t="s">
        <v>207</v>
      </c>
      <c r="G5" s="14"/>
      <c r="H5" s="17">
        <v>110.36000000000656</v>
      </c>
      <c r="I5" s="18">
        <v>2</v>
      </c>
      <c r="J5" s="19">
        <v>112.36000000000656</v>
      </c>
      <c r="K5" s="17">
        <v>86.17000000001056</v>
      </c>
      <c r="L5" s="18">
        <v>0</v>
      </c>
      <c r="M5" s="19">
        <v>86.17000000001056</v>
      </c>
      <c r="N5" s="19">
        <v>86.17000000001056</v>
      </c>
      <c r="O5" s="14">
        <v>2</v>
      </c>
    </row>
    <row r="6" spans="1:15" ht="30">
      <c r="A6" s="14">
        <v>22</v>
      </c>
      <c r="B6" s="16" t="s">
        <v>129</v>
      </c>
      <c r="C6" s="15" t="s">
        <v>60</v>
      </c>
      <c r="D6" s="15" t="s">
        <v>74</v>
      </c>
      <c r="E6" s="14" t="s">
        <v>57</v>
      </c>
      <c r="F6" s="14" t="s">
        <v>77</v>
      </c>
      <c r="G6" s="14" t="s">
        <v>130</v>
      </c>
      <c r="H6" s="17">
        <v>85.929999999999993</v>
      </c>
      <c r="I6" s="18">
        <v>4</v>
      </c>
      <c r="J6" s="19">
        <v>89.929999999999993</v>
      </c>
      <c r="K6" s="17">
        <v>86.729999999865555</v>
      </c>
      <c r="L6" s="18">
        <v>0</v>
      </c>
      <c r="M6" s="19">
        <v>86.729999999865555</v>
      </c>
      <c r="N6" s="19">
        <v>86.729999999865555</v>
      </c>
      <c r="O6" s="14">
        <v>3</v>
      </c>
    </row>
    <row r="7" spans="1:15">
      <c r="A7" s="14">
        <v>26</v>
      </c>
      <c r="B7" s="16" t="s">
        <v>126</v>
      </c>
      <c r="C7" s="15" t="s">
        <v>65</v>
      </c>
      <c r="D7" s="15" t="s">
        <v>55</v>
      </c>
      <c r="E7" s="14" t="s">
        <v>57</v>
      </c>
      <c r="F7" s="14" t="s">
        <v>98</v>
      </c>
      <c r="G7" s="14" t="s">
        <v>58</v>
      </c>
      <c r="H7" s="17">
        <v>86.740000000004699</v>
      </c>
      <c r="I7" s="18">
        <v>2</v>
      </c>
      <c r="J7" s="19">
        <v>88.740000000004699</v>
      </c>
      <c r="K7" s="17">
        <v>87.43999999967356</v>
      </c>
      <c r="L7" s="18">
        <v>2</v>
      </c>
      <c r="M7" s="19">
        <v>89.43999999967356</v>
      </c>
      <c r="N7" s="19">
        <v>88.740000000004699</v>
      </c>
      <c r="O7" s="14">
        <v>4</v>
      </c>
    </row>
    <row r="8" spans="1:15">
      <c r="A8" s="14">
        <v>16</v>
      </c>
      <c r="B8" s="16" t="s">
        <v>127</v>
      </c>
      <c r="C8" s="15" t="s">
        <v>63</v>
      </c>
      <c r="D8" s="15" t="s">
        <v>74</v>
      </c>
      <c r="E8" s="14" t="s">
        <v>57</v>
      </c>
      <c r="F8" s="14" t="s">
        <v>77</v>
      </c>
      <c r="G8" s="14" t="s">
        <v>91</v>
      </c>
      <c r="H8" s="17">
        <v>90.249999999995325</v>
      </c>
      <c r="I8" s="18">
        <v>2</v>
      </c>
      <c r="J8" s="19">
        <v>92.249999999995325</v>
      </c>
      <c r="K8" s="17">
        <v>89.969999999981496</v>
      </c>
      <c r="L8" s="18">
        <v>0</v>
      </c>
      <c r="M8" s="19">
        <v>89.969999999981496</v>
      </c>
      <c r="N8" s="19">
        <v>89.969999999981496</v>
      </c>
      <c r="O8" s="14">
        <v>5</v>
      </c>
    </row>
    <row r="9" spans="1:15">
      <c r="A9" s="14">
        <v>28</v>
      </c>
      <c r="B9" s="16" t="s">
        <v>75</v>
      </c>
      <c r="C9" s="15" t="s">
        <v>76</v>
      </c>
      <c r="D9" s="15" t="s">
        <v>55</v>
      </c>
      <c r="E9" s="14" t="s">
        <v>57</v>
      </c>
      <c r="F9" s="14" t="s">
        <v>77</v>
      </c>
      <c r="G9" s="14" t="s">
        <v>58</v>
      </c>
      <c r="H9" s="17">
        <v>92.990000000003675</v>
      </c>
      <c r="I9" s="18">
        <v>0</v>
      </c>
      <c r="J9" s="19">
        <v>92.990000000003675</v>
      </c>
      <c r="K9" s="17">
        <v>92.649999999579393</v>
      </c>
      <c r="L9" s="18">
        <v>0</v>
      </c>
      <c r="M9" s="19">
        <v>92.649999999579393</v>
      </c>
      <c r="N9" s="19">
        <v>92.649999999579393</v>
      </c>
      <c r="O9" s="14">
        <v>6</v>
      </c>
    </row>
    <row r="10" spans="1:15">
      <c r="A10" s="14">
        <v>77</v>
      </c>
      <c r="B10" s="16" t="s">
        <v>194</v>
      </c>
      <c r="C10" s="15" t="s">
        <v>204</v>
      </c>
      <c r="D10" s="15" t="s">
        <v>74</v>
      </c>
      <c r="E10" s="14" t="s">
        <v>57</v>
      </c>
      <c r="F10" s="14" t="s">
        <v>201</v>
      </c>
      <c r="G10" s="14" t="s">
        <v>58</v>
      </c>
      <c r="H10" s="17">
        <v>96.929999999997122</v>
      </c>
      <c r="I10" s="18">
        <v>0</v>
      </c>
      <c r="J10" s="19">
        <v>96.929999999997122</v>
      </c>
      <c r="K10" s="17">
        <v>92.670000000000385</v>
      </c>
      <c r="L10" s="18">
        <v>0</v>
      </c>
      <c r="M10" s="19">
        <v>92.670000000000385</v>
      </c>
      <c r="N10" s="19">
        <v>92.670000000000385</v>
      </c>
      <c r="O10" s="14">
        <v>7</v>
      </c>
    </row>
    <row r="11" spans="1:15">
      <c r="A11" s="14">
        <v>21</v>
      </c>
      <c r="B11" s="16" t="s">
        <v>99</v>
      </c>
      <c r="C11" s="15" t="s">
        <v>100</v>
      </c>
      <c r="D11" s="15" t="s">
        <v>74</v>
      </c>
      <c r="E11" s="14" t="s">
        <v>57</v>
      </c>
      <c r="F11" s="14" t="s">
        <v>83</v>
      </c>
      <c r="G11" s="14"/>
      <c r="H11" s="17">
        <v>93.789999999999324</v>
      </c>
      <c r="I11" s="18">
        <v>0</v>
      </c>
      <c r="J11" s="19">
        <v>93.789999999999324</v>
      </c>
      <c r="K11" s="17">
        <v>93.069999999914273</v>
      </c>
      <c r="L11" s="18">
        <v>0</v>
      </c>
      <c r="M11" s="19">
        <v>93.069999999914273</v>
      </c>
      <c r="N11" s="19">
        <v>93.069999999914273</v>
      </c>
      <c r="O11" s="14">
        <v>8</v>
      </c>
    </row>
    <row r="12" spans="1:15">
      <c r="A12" s="14">
        <v>24</v>
      </c>
      <c r="B12" s="16" t="s">
        <v>69</v>
      </c>
      <c r="C12" s="15" t="s">
        <v>67</v>
      </c>
      <c r="D12" s="15" t="s">
        <v>55</v>
      </c>
      <c r="E12" s="14" t="s">
        <v>57</v>
      </c>
      <c r="F12" s="14" t="s">
        <v>66</v>
      </c>
      <c r="G12" s="14"/>
      <c r="H12" s="17">
        <v>94.019999999996045</v>
      </c>
      <c r="I12" s="18">
        <v>4</v>
      </c>
      <c r="J12" s="19">
        <v>98.019999999996045</v>
      </c>
      <c r="K12" s="17">
        <v>94.269999999769865</v>
      </c>
      <c r="L12" s="18">
        <v>0</v>
      </c>
      <c r="M12" s="19">
        <v>94.269999999769865</v>
      </c>
      <c r="N12" s="19">
        <v>94.269999999769865</v>
      </c>
      <c r="O12" s="14">
        <v>9</v>
      </c>
    </row>
    <row r="13" spans="1:15">
      <c r="A13" s="14">
        <v>23</v>
      </c>
      <c r="B13" s="16" t="s">
        <v>81</v>
      </c>
      <c r="C13" s="15" t="s">
        <v>82</v>
      </c>
      <c r="D13" s="15" t="s">
        <v>79</v>
      </c>
      <c r="E13" s="14" t="s">
        <v>57</v>
      </c>
      <c r="F13" s="14" t="s">
        <v>83</v>
      </c>
      <c r="G13" s="14" t="s">
        <v>58</v>
      </c>
      <c r="H13" s="17">
        <v>95.800000000000509</v>
      </c>
      <c r="I13" s="18">
        <v>0</v>
      </c>
      <c r="J13" s="19">
        <v>95.800000000000509</v>
      </c>
      <c r="K13" s="17">
        <v>94.819999999817824</v>
      </c>
      <c r="L13" s="18">
        <v>0</v>
      </c>
      <c r="M13" s="19">
        <v>94.819999999817824</v>
      </c>
      <c r="N13" s="19">
        <v>94.819999999817824</v>
      </c>
      <c r="O13" s="14">
        <v>10</v>
      </c>
    </row>
    <row r="14" spans="1:15">
      <c r="A14" s="14">
        <v>17</v>
      </c>
      <c r="B14" s="16" t="s">
        <v>144</v>
      </c>
      <c r="C14" s="15" t="s">
        <v>92</v>
      </c>
      <c r="D14" s="15" t="s">
        <v>74</v>
      </c>
      <c r="E14" s="14" t="s">
        <v>57</v>
      </c>
      <c r="F14" s="14" t="s">
        <v>109</v>
      </c>
      <c r="G14" s="14" t="s">
        <v>145</v>
      </c>
      <c r="H14" s="17">
        <v>102.63000000000748</v>
      </c>
      <c r="I14" s="18">
        <v>2</v>
      </c>
      <c r="J14" s="19">
        <v>104.63000000000748</v>
      </c>
      <c r="K14" s="17">
        <v>100.47000000001911</v>
      </c>
      <c r="L14" s="18">
        <v>0</v>
      </c>
      <c r="M14" s="19">
        <v>100.47000000001911</v>
      </c>
      <c r="N14" s="19">
        <v>100.47000000001911</v>
      </c>
      <c r="O14" s="14">
        <v>11</v>
      </c>
    </row>
    <row r="15" spans="1:15" ht="30">
      <c r="A15" s="14">
        <v>11</v>
      </c>
      <c r="B15" s="16" t="s">
        <v>156</v>
      </c>
      <c r="C15" s="15" t="s">
        <v>128</v>
      </c>
      <c r="D15" s="15" t="s">
        <v>96</v>
      </c>
      <c r="E15" s="14" t="s">
        <v>57</v>
      </c>
      <c r="F15" s="16" t="s">
        <v>142</v>
      </c>
      <c r="G15" s="16" t="s">
        <v>148</v>
      </c>
      <c r="H15" s="17">
        <v>113.00000000000168</v>
      </c>
      <c r="I15" s="18">
        <v>6</v>
      </c>
      <c r="J15" s="19">
        <v>119.00000000000168</v>
      </c>
      <c r="K15" s="17">
        <v>100.87999999996184</v>
      </c>
      <c r="L15" s="18">
        <v>0</v>
      </c>
      <c r="M15" s="19">
        <v>100.87999999996184</v>
      </c>
      <c r="N15" s="19">
        <v>100.87999999996184</v>
      </c>
      <c r="O15" s="14">
        <v>12</v>
      </c>
    </row>
    <row r="16" spans="1:15">
      <c r="A16" s="14">
        <v>74</v>
      </c>
      <c r="B16" s="16" t="s">
        <v>121</v>
      </c>
      <c r="C16" s="15" t="s">
        <v>60</v>
      </c>
      <c r="D16" s="15" t="s">
        <v>74</v>
      </c>
      <c r="E16" s="14" t="s">
        <v>57</v>
      </c>
      <c r="F16" s="14" t="s">
        <v>77</v>
      </c>
      <c r="G16" s="14" t="s">
        <v>91</v>
      </c>
      <c r="H16" s="17">
        <v>100.77999999999716</v>
      </c>
      <c r="I16" s="18">
        <v>8</v>
      </c>
      <c r="J16" s="19">
        <v>108.77999999999716</v>
      </c>
      <c r="K16" s="17">
        <v>99.929999999481993</v>
      </c>
      <c r="L16" s="18">
        <v>2</v>
      </c>
      <c r="M16" s="19">
        <v>101.92999999948199</v>
      </c>
      <c r="N16" s="19">
        <v>101.92999999948199</v>
      </c>
      <c r="O16" s="14">
        <v>13</v>
      </c>
    </row>
    <row r="17" spans="1:15">
      <c r="A17" s="14">
        <v>14</v>
      </c>
      <c r="B17" s="16" t="s">
        <v>118</v>
      </c>
      <c r="C17" s="15" t="s">
        <v>119</v>
      </c>
      <c r="D17" s="15" t="s">
        <v>74</v>
      </c>
      <c r="E17" s="14" t="s">
        <v>57</v>
      </c>
      <c r="F17" s="14" t="s">
        <v>120</v>
      </c>
      <c r="G17" s="14" t="s">
        <v>91</v>
      </c>
      <c r="H17" s="17">
        <v>102.07000000000501</v>
      </c>
      <c r="I17" s="18">
        <v>0</v>
      </c>
      <c r="J17" s="19">
        <v>102.07000000000501</v>
      </c>
      <c r="K17" s="17">
        <v>109.98999999998915</v>
      </c>
      <c r="L17" s="18">
        <v>4</v>
      </c>
      <c r="M17" s="19">
        <v>113.98999999998915</v>
      </c>
      <c r="N17" s="19">
        <v>102.07000000000501</v>
      </c>
      <c r="O17" s="14">
        <v>14</v>
      </c>
    </row>
    <row r="18" spans="1:15">
      <c r="A18" s="14">
        <v>29</v>
      </c>
      <c r="B18" s="16" t="s">
        <v>111</v>
      </c>
      <c r="C18" s="15" t="s">
        <v>105</v>
      </c>
      <c r="D18" s="15" t="s">
        <v>55</v>
      </c>
      <c r="E18" s="14" t="s">
        <v>57</v>
      </c>
      <c r="F18" s="14" t="s">
        <v>84</v>
      </c>
      <c r="G18" s="14" t="s">
        <v>102</v>
      </c>
      <c r="H18" s="17">
        <v>103.33999999999834</v>
      </c>
      <c r="I18" s="18">
        <v>2</v>
      </c>
      <c r="J18" s="19">
        <v>105.33999999999834</v>
      </c>
      <c r="K18" s="17">
        <v>103.53999999952963</v>
      </c>
      <c r="L18" s="18">
        <v>4</v>
      </c>
      <c r="M18" s="19">
        <v>107.53999999952963</v>
      </c>
      <c r="N18" s="19">
        <v>105.33999999999834</v>
      </c>
      <c r="O18" s="14">
        <v>15</v>
      </c>
    </row>
    <row r="19" spans="1:15">
      <c r="A19" s="14">
        <v>27</v>
      </c>
      <c r="B19" s="16" t="s">
        <v>97</v>
      </c>
      <c r="C19" s="15" t="s">
        <v>94</v>
      </c>
      <c r="D19" s="15" t="s">
        <v>55</v>
      </c>
      <c r="E19" s="14" t="s">
        <v>57</v>
      </c>
      <c r="F19" s="14" t="s">
        <v>83</v>
      </c>
      <c r="G19" s="14"/>
      <c r="H19" s="17">
        <v>105.76999999999867</v>
      </c>
      <c r="I19" s="18">
        <v>0</v>
      </c>
      <c r="J19" s="19">
        <v>105.76999999999867</v>
      </c>
      <c r="K19" s="17">
        <v>103.6699999996252</v>
      </c>
      <c r="L19" s="18">
        <v>2</v>
      </c>
      <c r="M19" s="19">
        <v>105.6699999996252</v>
      </c>
      <c r="N19" s="19">
        <v>105.6699999996252</v>
      </c>
      <c r="O19" s="14">
        <v>16</v>
      </c>
    </row>
    <row r="20" spans="1:15">
      <c r="A20" s="14">
        <v>5</v>
      </c>
      <c r="B20" s="16" t="s">
        <v>190</v>
      </c>
      <c r="C20" s="20">
        <v>1980</v>
      </c>
      <c r="D20" s="20" t="s">
        <v>89</v>
      </c>
      <c r="E20" s="14" t="s">
        <v>57</v>
      </c>
      <c r="F20" s="14" t="s">
        <v>77</v>
      </c>
      <c r="G20" s="14" t="s">
        <v>91</v>
      </c>
      <c r="H20" s="17">
        <v>108.21000000000507</v>
      </c>
      <c r="I20" s="18">
        <v>4</v>
      </c>
      <c r="J20" s="19">
        <v>112.21000000000507</v>
      </c>
      <c r="K20" s="17">
        <v>107.10999999999066</v>
      </c>
      <c r="L20" s="18">
        <v>0</v>
      </c>
      <c r="M20" s="19">
        <v>107.10999999999066</v>
      </c>
      <c r="N20" s="19">
        <v>107.10999999999066</v>
      </c>
      <c r="O20" s="14">
        <v>17</v>
      </c>
    </row>
    <row r="21" spans="1:15" ht="30">
      <c r="A21" s="14">
        <v>12</v>
      </c>
      <c r="B21" s="16" t="s">
        <v>158</v>
      </c>
      <c r="C21" s="15" t="s">
        <v>128</v>
      </c>
      <c r="D21" s="15" t="s">
        <v>96</v>
      </c>
      <c r="E21" s="14" t="s">
        <v>57</v>
      </c>
      <c r="F21" s="16" t="s">
        <v>142</v>
      </c>
      <c r="G21" s="16" t="s">
        <v>148</v>
      </c>
      <c r="H21" s="17">
        <v>107.42000000000529</v>
      </c>
      <c r="I21" s="18">
        <v>52</v>
      </c>
      <c r="J21" s="19">
        <v>159.4200000000053</v>
      </c>
      <c r="K21" s="17">
        <v>107.54000000000067</v>
      </c>
      <c r="L21" s="18">
        <v>2</v>
      </c>
      <c r="M21" s="19">
        <v>109.54000000000067</v>
      </c>
      <c r="N21" s="19">
        <v>109.54000000000067</v>
      </c>
      <c r="O21" s="14">
        <v>18</v>
      </c>
    </row>
    <row r="22" spans="1:15">
      <c r="A22" s="14">
        <v>25</v>
      </c>
      <c r="B22" s="16" t="s">
        <v>101</v>
      </c>
      <c r="C22" s="15" t="s">
        <v>85</v>
      </c>
      <c r="D22" s="15" t="s">
        <v>55</v>
      </c>
      <c r="E22" s="14" t="s">
        <v>57</v>
      </c>
      <c r="F22" s="14" t="s">
        <v>84</v>
      </c>
      <c r="G22" s="14" t="s">
        <v>102</v>
      </c>
      <c r="H22" s="17">
        <v>116.35000000000085</v>
      </c>
      <c r="I22" s="18">
        <v>4</v>
      </c>
      <c r="J22" s="19">
        <v>120.35000000000085</v>
      </c>
      <c r="K22" s="17">
        <v>109.72999999972126</v>
      </c>
      <c r="L22" s="18">
        <v>2</v>
      </c>
      <c r="M22" s="19">
        <v>111.72999999972126</v>
      </c>
      <c r="N22" s="19">
        <v>111.72999999972126</v>
      </c>
      <c r="O22" s="14">
        <v>19</v>
      </c>
    </row>
    <row r="23" spans="1:15">
      <c r="A23" s="14">
        <v>18</v>
      </c>
      <c r="B23" s="16" t="s">
        <v>152</v>
      </c>
      <c r="C23" s="15" t="s">
        <v>103</v>
      </c>
      <c r="D23" s="15" t="s">
        <v>74</v>
      </c>
      <c r="E23" s="14" t="s">
        <v>57</v>
      </c>
      <c r="F23" s="14" t="s">
        <v>86</v>
      </c>
      <c r="G23" s="14" t="s">
        <v>70</v>
      </c>
      <c r="H23" s="17">
        <v>109.82000000001082</v>
      </c>
      <c r="I23" s="18">
        <v>2</v>
      </c>
      <c r="J23" s="19">
        <v>111.82000000001082</v>
      </c>
      <c r="K23" s="17">
        <v>109.90999999997064</v>
      </c>
      <c r="L23" s="18">
        <v>2</v>
      </c>
      <c r="M23" s="19">
        <v>111.90999999997064</v>
      </c>
      <c r="N23" s="19">
        <v>111.82000000001082</v>
      </c>
      <c r="O23" s="14">
        <v>20</v>
      </c>
    </row>
    <row r="24" spans="1:15">
      <c r="A24" s="14">
        <v>20</v>
      </c>
      <c r="B24" s="16" t="s">
        <v>146</v>
      </c>
      <c r="C24" s="15" t="s">
        <v>88</v>
      </c>
      <c r="D24" s="15" t="s">
        <v>74</v>
      </c>
      <c r="E24" s="14" t="s">
        <v>57</v>
      </c>
      <c r="F24" s="14" t="s">
        <v>84</v>
      </c>
      <c r="G24" s="14" t="s">
        <v>147</v>
      </c>
      <c r="H24" s="17">
        <v>110.23000000000151</v>
      </c>
      <c r="I24" s="18">
        <v>4</v>
      </c>
      <c r="J24" s="19">
        <v>114.23000000000151</v>
      </c>
      <c r="K24" s="17">
        <v>112.20999999996053</v>
      </c>
      <c r="L24" s="18">
        <v>0</v>
      </c>
      <c r="M24" s="19">
        <v>112.20999999996053</v>
      </c>
      <c r="N24" s="19">
        <v>112.20999999996053</v>
      </c>
      <c r="O24" s="14">
        <v>21</v>
      </c>
    </row>
    <row r="25" spans="1:15">
      <c r="A25" s="14">
        <v>3</v>
      </c>
      <c r="B25" s="16" t="s">
        <v>167</v>
      </c>
      <c r="C25" s="15" t="s">
        <v>100</v>
      </c>
      <c r="D25" s="15" t="s">
        <v>89</v>
      </c>
      <c r="E25" s="14" t="s">
        <v>57</v>
      </c>
      <c r="F25" s="14" t="s">
        <v>77</v>
      </c>
      <c r="G25" s="14" t="s">
        <v>91</v>
      </c>
      <c r="H25" s="17">
        <v>113.31999999999778</v>
      </c>
      <c r="I25" s="18">
        <v>54</v>
      </c>
      <c r="J25" s="19">
        <v>167.31999999999778</v>
      </c>
      <c r="K25" s="17">
        <v>109.03999999999851</v>
      </c>
      <c r="L25" s="18">
        <v>4</v>
      </c>
      <c r="M25" s="19">
        <v>113.03999999999851</v>
      </c>
      <c r="N25" s="19">
        <v>113.03999999999851</v>
      </c>
      <c r="O25" s="14">
        <v>22</v>
      </c>
    </row>
    <row r="26" spans="1:15" ht="30">
      <c r="A26" s="14">
        <v>10</v>
      </c>
      <c r="B26" s="16" t="s">
        <v>161</v>
      </c>
      <c r="C26" s="15" t="s">
        <v>128</v>
      </c>
      <c r="D26" s="15" t="s">
        <v>96</v>
      </c>
      <c r="E26" s="14" t="s">
        <v>57</v>
      </c>
      <c r="F26" s="16" t="s">
        <v>142</v>
      </c>
      <c r="G26" s="16" t="s">
        <v>148</v>
      </c>
      <c r="H26" s="17">
        <v>137.1800000000066</v>
      </c>
      <c r="I26" s="18">
        <v>10</v>
      </c>
      <c r="J26" s="19">
        <v>147.1800000000066</v>
      </c>
      <c r="K26" s="17">
        <v>119.48999999999982</v>
      </c>
      <c r="L26" s="18">
        <v>2</v>
      </c>
      <c r="M26" s="19">
        <v>121.48999999999982</v>
      </c>
      <c r="N26" s="19">
        <v>121.48999999999982</v>
      </c>
      <c r="O26" s="14">
        <v>23</v>
      </c>
    </row>
    <row r="27" spans="1:15" ht="30">
      <c r="A27" s="14">
        <v>9</v>
      </c>
      <c r="B27" s="16" t="s">
        <v>162</v>
      </c>
      <c r="C27" s="15" t="s">
        <v>149</v>
      </c>
      <c r="D27" s="15" t="s">
        <v>96</v>
      </c>
      <c r="E27" s="14" t="s">
        <v>57</v>
      </c>
      <c r="F27" s="16" t="s">
        <v>142</v>
      </c>
      <c r="G27" s="16" t="s">
        <v>148</v>
      </c>
      <c r="H27" s="17">
        <v>122.44000000000237</v>
      </c>
      <c r="I27" s="18">
        <v>2</v>
      </c>
      <c r="J27" s="19">
        <v>124.44000000000237</v>
      </c>
      <c r="K27" s="17">
        <v>116.81000000000026</v>
      </c>
      <c r="L27" s="18">
        <v>54</v>
      </c>
      <c r="M27" s="19">
        <v>170.81000000000026</v>
      </c>
      <c r="N27" s="19">
        <v>124.44000000000237</v>
      </c>
      <c r="O27" s="14">
        <v>24</v>
      </c>
    </row>
    <row r="28" spans="1:15" ht="30">
      <c r="A28" s="14">
        <v>13</v>
      </c>
      <c r="B28" s="16" t="s">
        <v>159</v>
      </c>
      <c r="C28" s="15" t="s">
        <v>149</v>
      </c>
      <c r="D28" s="15" t="s">
        <v>96</v>
      </c>
      <c r="E28" s="14" t="s">
        <v>57</v>
      </c>
      <c r="F28" s="16" t="s">
        <v>142</v>
      </c>
      <c r="G28" s="16" t="s">
        <v>148</v>
      </c>
      <c r="H28" s="17">
        <v>129.26999999999975</v>
      </c>
      <c r="I28" s="18">
        <v>0</v>
      </c>
      <c r="J28" s="19">
        <v>129.26999999999975</v>
      </c>
      <c r="K28" s="17">
        <v>141.36000000000041</v>
      </c>
      <c r="L28" s="18">
        <v>2</v>
      </c>
      <c r="M28" s="19">
        <v>143.36000000000041</v>
      </c>
      <c r="N28" s="19">
        <v>129.26999999999975</v>
      </c>
      <c r="O28" s="14">
        <v>25</v>
      </c>
    </row>
    <row r="29" spans="1:15">
      <c r="A29" s="14">
        <v>15</v>
      </c>
      <c r="B29" s="16" t="s">
        <v>104</v>
      </c>
      <c r="C29" s="15" t="s">
        <v>105</v>
      </c>
      <c r="D29" s="15" t="s">
        <v>74</v>
      </c>
      <c r="E29" s="14" t="s">
        <v>57</v>
      </c>
      <c r="F29" s="14" t="s">
        <v>84</v>
      </c>
      <c r="G29" s="14" t="s">
        <v>102</v>
      </c>
      <c r="H29" s="17">
        <v>137.93000000000853</v>
      </c>
      <c r="I29" s="18">
        <v>50</v>
      </c>
      <c r="J29" s="19">
        <v>187.93000000000853</v>
      </c>
      <c r="K29" s="17">
        <v>137.16000000002927</v>
      </c>
      <c r="L29" s="18">
        <v>0</v>
      </c>
      <c r="M29" s="19">
        <v>137.16000000002927</v>
      </c>
      <c r="N29" s="19">
        <v>137.16000000002927</v>
      </c>
      <c r="O29" s="14">
        <v>26</v>
      </c>
    </row>
    <row r="30" spans="1:15">
      <c r="A30" s="14">
        <v>81</v>
      </c>
      <c r="B30" s="16" t="s">
        <v>197</v>
      </c>
      <c r="C30" s="20">
        <v>1977</v>
      </c>
      <c r="D30" s="20" t="s">
        <v>89</v>
      </c>
      <c r="E30" s="14" t="s">
        <v>57</v>
      </c>
      <c r="F30" s="14" t="s">
        <v>110</v>
      </c>
      <c r="G30" s="14" t="s">
        <v>154</v>
      </c>
      <c r="H30" s="17">
        <v>100.54000000000158</v>
      </c>
      <c r="I30" s="18">
        <v>54</v>
      </c>
      <c r="J30" s="19">
        <v>154.54000000000158</v>
      </c>
      <c r="K30" s="17">
        <v>106.80999999999949</v>
      </c>
      <c r="L30" s="18">
        <v>52</v>
      </c>
      <c r="M30" s="19">
        <v>158.80999999999949</v>
      </c>
      <c r="N30" s="19">
        <v>154.54000000000158</v>
      </c>
      <c r="O30" s="14">
        <v>27</v>
      </c>
    </row>
    <row r="31" spans="1:15">
      <c r="A31" s="14">
        <v>8</v>
      </c>
      <c r="B31" s="16" t="s">
        <v>160</v>
      </c>
      <c r="C31" s="15" t="s">
        <v>90</v>
      </c>
      <c r="D31" s="15" t="s">
        <v>113</v>
      </c>
      <c r="E31" s="14" t="s">
        <v>57</v>
      </c>
      <c r="F31" s="14" t="s">
        <v>110</v>
      </c>
      <c r="G31" s="14" t="s">
        <v>154</v>
      </c>
      <c r="H31" s="17">
        <v>155.7699999999989</v>
      </c>
      <c r="I31" s="18">
        <v>8</v>
      </c>
      <c r="J31" s="19">
        <v>163.7699999999989</v>
      </c>
      <c r="K31" s="17">
        <v>146.48000000002077</v>
      </c>
      <c r="L31" s="18">
        <v>12</v>
      </c>
      <c r="M31" s="19">
        <v>158.48000000002077</v>
      </c>
      <c r="N31" s="19">
        <v>158.48000000002077</v>
      </c>
      <c r="O31" s="14">
        <v>28</v>
      </c>
    </row>
    <row r="32" spans="1:15">
      <c r="A32" s="14">
        <v>6</v>
      </c>
      <c r="B32" s="16" t="s">
        <v>189</v>
      </c>
      <c r="C32" s="20">
        <v>1976</v>
      </c>
      <c r="D32" s="20" t="s">
        <v>89</v>
      </c>
      <c r="E32" s="14" t="s">
        <v>57</v>
      </c>
      <c r="F32" s="14" t="s">
        <v>77</v>
      </c>
      <c r="G32" s="14" t="s">
        <v>91</v>
      </c>
      <c r="H32" s="17">
        <v>112.79999999999977</v>
      </c>
      <c r="I32" s="18">
        <v>56</v>
      </c>
      <c r="J32" s="19">
        <v>168.79999999999978</v>
      </c>
      <c r="K32" s="17">
        <v>115.65000000002863</v>
      </c>
      <c r="L32" s="18">
        <v>54</v>
      </c>
      <c r="M32" s="19">
        <v>169.65000000002863</v>
      </c>
      <c r="N32" s="19">
        <v>168.79999999999978</v>
      </c>
      <c r="O32" s="14">
        <v>29</v>
      </c>
    </row>
    <row r="33" spans="1:15" ht="30">
      <c r="A33" s="14">
        <v>75</v>
      </c>
      <c r="B33" s="14" t="s">
        <v>191</v>
      </c>
      <c r="C33" s="20">
        <v>2001</v>
      </c>
      <c r="D33" s="20" t="s">
        <v>89</v>
      </c>
      <c r="E33" s="14" t="s">
        <v>57</v>
      </c>
      <c r="F33" s="16" t="s">
        <v>142</v>
      </c>
      <c r="G33" s="16" t="s">
        <v>148</v>
      </c>
      <c r="H33" s="17">
        <v>193.95000000000022</v>
      </c>
      <c r="I33" s="18">
        <v>204</v>
      </c>
      <c r="J33" s="19">
        <v>397.95000000000022</v>
      </c>
      <c r="K33" s="17">
        <v>166.08999999999935</v>
      </c>
      <c r="L33" s="18">
        <v>4</v>
      </c>
      <c r="M33" s="19">
        <v>170.08999999999935</v>
      </c>
      <c r="N33" s="19">
        <v>170.08999999999935</v>
      </c>
      <c r="O33" s="14">
        <v>30</v>
      </c>
    </row>
    <row r="34" spans="1:15" ht="30">
      <c r="A34" s="14">
        <v>1</v>
      </c>
      <c r="B34" s="16" t="s">
        <v>175</v>
      </c>
      <c r="C34" s="15" t="s">
        <v>149</v>
      </c>
      <c r="D34" s="15" t="s">
        <v>141</v>
      </c>
      <c r="E34" s="14" t="s">
        <v>57</v>
      </c>
      <c r="F34" s="16" t="s">
        <v>142</v>
      </c>
      <c r="G34" s="16" t="s">
        <v>148</v>
      </c>
      <c r="H34" s="17">
        <v>184.30999999999761</v>
      </c>
      <c r="I34" s="18">
        <v>160</v>
      </c>
      <c r="J34" s="19">
        <v>344.30999999999761</v>
      </c>
      <c r="K34" s="17">
        <v>178.40999999999974</v>
      </c>
      <c r="L34" s="18">
        <v>10</v>
      </c>
      <c r="M34" s="19">
        <v>188.40999999999974</v>
      </c>
      <c r="N34" s="19">
        <v>188.40999999999974</v>
      </c>
      <c r="O34" s="14">
        <v>31</v>
      </c>
    </row>
    <row r="35" spans="1:15" ht="30">
      <c r="A35" s="14">
        <v>7</v>
      </c>
      <c r="B35" s="16" t="s">
        <v>192</v>
      </c>
      <c r="C35" s="20">
        <v>1999</v>
      </c>
      <c r="D35" s="20" t="s">
        <v>89</v>
      </c>
      <c r="E35" s="14" t="s">
        <v>57</v>
      </c>
      <c r="F35" s="16" t="s">
        <v>142</v>
      </c>
      <c r="G35" s="16" t="s">
        <v>148</v>
      </c>
      <c r="H35" s="17">
        <v>137.07000000000349</v>
      </c>
      <c r="I35" s="18">
        <v>162</v>
      </c>
      <c r="J35" s="19">
        <v>299.07000000000346</v>
      </c>
      <c r="K35" s="17" t="s">
        <v>200</v>
      </c>
      <c r="L35" s="18" t="s">
        <v>199</v>
      </c>
      <c r="M35" s="19">
        <v>999</v>
      </c>
      <c r="N35" s="19">
        <v>299.07000000000346</v>
      </c>
      <c r="O35" s="14">
        <v>32</v>
      </c>
    </row>
    <row r="36" spans="1:15" ht="45">
      <c r="A36" s="14">
        <v>73</v>
      </c>
      <c r="B36" s="14" t="s">
        <v>184</v>
      </c>
      <c r="C36" s="15" t="s">
        <v>139</v>
      </c>
      <c r="D36" s="15" t="s">
        <v>89</v>
      </c>
      <c r="E36" s="14" t="s">
        <v>57</v>
      </c>
      <c r="F36" s="14" t="s">
        <v>209</v>
      </c>
      <c r="G36" s="14" t="s">
        <v>210</v>
      </c>
      <c r="H36" s="17">
        <v>251.66000000000238</v>
      </c>
      <c r="I36" s="18">
        <v>104</v>
      </c>
      <c r="J36" s="19">
        <v>355.66000000000236</v>
      </c>
      <c r="K36" s="17">
        <v>145.24999999999952</v>
      </c>
      <c r="L36" s="18">
        <v>304</v>
      </c>
      <c r="M36" s="19">
        <v>449.24999999999955</v>
      </c>
      <c r="N36" s="19">
        <v>355.66000000000236</v>
      </c>
      <c r="O36" s="14">
        <v>33</v>
      </c>
    </row>
    <row r="37" spans="1:15" ht="30">
      <c r="A37" s="14">
        <v>4</v>
      </c>
      <c r="B37" s="16" t="s">
        <v>183</v>
      </c>
      <c r="C37" s="15" t="s">
        <v>149</v>
      </c>
      <c r="D37" s="15" t="s">
        <v>89</v>
      </c>
      <c r="E37" s="14" t="s">
        <v>57</v>
      </c>
      <c r="F37" s="16" t="s">
        <v>142</v>
      </c>
      <c r="G37" s="16" t="s">
        <v>148</v>
      </c>
      <c r="H37" s="17">
        <v>163.49000000000152</v>
      </c>
      <c r="I37" s="18">
        <v>252</v>
      </c>
      <c r="J37" s="19">
        <v>415.49000000000149</v>
      </c>
      <c r="K37" s="17">
        <v>158.36000000003745</v>
      </c>
      <c r="L37" s="18">
        <v>306</v>
      </c>
      <c r="M37" s="19">
        <v>464.36000000003742</v>
      </c>
      <c r="N37" s="19">
        <v>415.49000000000149</v>
      </c>
      <c r="O37" s="14">
        <v>34</v>
      </c>
    </row>
    <row r="38" spans="1:15" ht="30">
      <c r="A38" s="14">
        <v>2</v>
      </c>
      <c r="B38" s="16" t="s">
        <v>176</v>
      </c>
      <c r="C38" s="15" t="s">
        <v>128</v>
      </c>
      <c r="D38" s="15" t="s">
        <v>141</v>
      </c>
      <c r="E38" s="14" t="s">
        <v>57</v>
      </c>
      <c r="F38" s="16" t="s">
        <v>142</v>
      </c>
      <c r="G38" s="16" t="s">
        <v>148</v>
      </c>
      <c r="H38" s="17">
        <v>201.11000000000217</v>
      </c>
      <c r="I38" s="18">
        <v>304</v>
      </c>
      <c r="J38" s="19">
        <v>505.11000000000217</v>
      </c>
      <c r="K38" s="17" t="s">
        <v>200</v>
      </c>
      <c r="L38" s="18" t="s">
        <v>199</v>
      </c>
      <c r="M38" s="19">
        <v>999</v>
      </c>
      <c r="N38" s="19">
        <v>505.11000000000217</v>
      </c>
      <c r="O38" s="14">
        <v>35</v>
      </c>
    </row>
    <row r="39" spans="1:15">
      <c r="A39" s="11"/>
      <c r="B39" s="11"/>
      <c r="C39" s="12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</sheetData>
  <mergeCells count="1">
    <mergeCell ref="A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sqref="A1:O1"/>
    </sheetView>
  </sheetViews>
  <sheetFormatPr defaultRowHeight="15"/>
  <cols>
    <col min="1" max="1" width="5.28515625" style="21" bestFit="1" customWidth="1"/>
    <col min="2" max="2" width="20" style="21" bestFit="1" customWidth="1"/>
    <col min="3" max="3" width="6.5703125" style="21" bestFit="1" customWidth="1"/>
    <col min="4" max="4" width="8.85546875" style="21" customWidth="1"/>
    <col min="5" max="5" width="11.85546875" style="21" bestFit="1" customWidth="1"/>
    <col min="6" max="6" width="14.7109375" style="21" customWidth="1"/>
    <col min="7" max="7" width="15.85546875" style="21" bestFit="1" customWidth="1"/>
    <col min="8" max="9" width="9.140625" style="21"/>
    <col min="10" max="10" width="12.7109375" style="21" customWidth="1"/>
    <col min="11" max="12" width="9.140625" style="21"/>
    <col min="13" max="14" width="10.85546875" style="21" customWidth="1"/>
    <col min="15" max="15" width="9.140625" style="21"/>
  </cols>
  <sheetData>
    <row r="1" spans="1:15" ht="18.75">
      <c r="A1" s="25" t="s">
        <v>219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s="8" customFormat="1" ht="45">
      <c r="A3" s="13" t="s">
        <v>0</v>
      </c>
      <c r="B3" s="13" t="s">
        <v>1</v>
      </c>
      <c r="C3" s="22" t="s">
        <v>217</v>
      </c>
      <c r="D3" s="22" t="s">
        <v>218</v>
      </c>
      <c r="E3" s="22" t="s">
        <v>52</v>
      </c>
      <c r="F3" s="22" t="s">
        <v>53</v>
      </c>
      <c r="G3" s="22" t="s">
        <v>54</v>
      </c>
      <c r="H3" s="13" t="s">
        <v>23</v>
      </c>
      <c r="I3" s="13" t="s">
        <v>24</v>
      </c>
      <c r="J3" s="13" t="s">
        <v>25</v>
      </c>
      <c r="K3" s="13" t="s">
        <v>46</v>
      </c>
      <c r="L3" s="13" t="s">
        <v>47</v>
      </c>
      <c r="M3" s="13" t="s">
        <v>48</v>
      </c>
      <c r="N3" s="13" t="s">
        <v>20</v>
      </c>
      <c r="O3" s="13" t="s">
        <v>49</v>
      </c>
    </row>
    <row r="4" spans="1:15">
      <c r="A4" s="14">
        <v>54</v>
      </c>
      <c r="B4" s="16" t="s">
        <v>69</v>
      </c>
      <c r="C4" s="15" t="s">
        <v>67</v>
      </c>
      <c r="D4" s="15" t="s">
        <v>55</v>
      </c>
      <c r="E4" s="14" t="s">
        <v>57</v>
      </c>
      <c r="F4" s="14" t="s">
        <v>66</v>
      </c>
      <c r="G4" s="14"/>
      <c r="H4" s="17">
        <v>92.389999999936208</v>
      </c>
      <c r="I4" s="18">
        <v>0</v>
      </c>
      <c r="J4" s="19">
        <v>92.389999999936208</v>
      </c>
      <c r="K4" s="17">
        <v>91.719999998186012</v>
      </c>
      <c r="L4" s="18">
        <v>0</v>
      </c>
      <c r="M4" s="19">
        <v>91.719999998186012</v>
      </c>
      <c r="N4" s="19">
        <v>91.719999998186012</v>
      </c>
      <c r="O4" s="14">
        <v>1</v>
      </c>
    </row>
    <row r="5" spans="1:15">
      <c r="A5" s="14">
        <v>52</v>
      </c>
      <c r="B5" s="16" t="s">
        <v>143</v>
      </c>
      <c r="C5" s="15" t="s">
        <v>115</v>
      </c>
      <c r="D5" s="15" t="s">
        <v>74</v>
      </c>
      <c r="E5" s="14" t="s">
        <v>57</v>
      </c>
      <c r="F5" s="14" t="s">
        <v>80</v>
      </c>
      <c r="G5" s="14" t="s">
        <v>102</v>
      </c>
      <c r="H5" s="17">
        <v>99.179999999947114</v>
      </c>
      <c r="I5" s="18">
        <v>2</v>
      </c>
      <c r="J5" s="19">
        <v>101.17999999994711</v>
      </c>
      <c r="K5" s="17">
        <v>104.58999999828231</v>
      </c>
      <c r="L5" s="18">
        <v>2</v>
      </c>
      <c r="M5" s="19">
        <v>106.58999999828231</v>
      </c>
      <c r="N5" s="19">
        <v>101.17999999994711</v>
      </c>
      <c r="O5" s="14">
        <v>2</v>
      </c>
    </row>
    <row r="6" spans="1:15">
      <c r="A6" s="14">
        <v>53</v>
      </c>
      <c r="B6" s="16" t="s">
        <v>135</v>
      </c>
      <c r="C6" s="15" t="s">
        <v>106</v>
      </c>
      <c r="D6" s="15" t="s">
        <v>79</v>
      </c>
      <c r="E6" s="14" t="s">
        <v>57</v>
      </c>
      <c r="F6" s="14" t="s">
        <v>80</v>
      </c>
      <c r="G6" s="14" t="s">
        <v>70</v>
      </c>
      <c r="H6" s="17">
        <v>116.32999999994075</v>
      </c>
      <c r="I6" s="18">
        <v>2</v>
      </c>
      <c r="J6" s="19">
        <v>118.32999999994075</v>
      </c>
      <c r="K6" s="17">
        <v>105.89999999823334</v>
      </c>
      <c r="L6" s="18">
        <v>0</v>
      </c>
      <c r="M6" s="19">
        <v>105.89999999823334</v>
      </c>
      <c r="N6" s="19">
        <v>105.89999999823334</v>
      </c>
      <c r="O6" s="14">
        <v>3</v>
      </c>
    </row>
    <row r="7" spans="1:15">
      <c r="A7" s="14">
        <v>45</v>
      </c>
      <c r="B7" s="16" t="s">
        <v>168</v>
      </c>
      <c r="C7" s="15" t="s">
        <v>137</v>
      </c>
      <c r="D7" s="15" t="s">
        <v>96</v>
      </c>
      <c r="E7" s="14" t="s">
        <v>57</v>
      </c>
      <c r="F7" s="14" t="s">
        <v>80</v>
      </c>
      <c r="G7" s="14" t="s">
        <v>102</v>
      </c>
      <c r="H7" s="17">
        <v>108.5799999999883</v>
      </c>
      <c r="I7" s="18">
        <v>0</v>
      </c>
      <c r="J7" s="19">
        <v>108.5799999999883</v>
      </c>
      <c r="K7" s="17">
        <v>114.34999999861724</v>
      </c>
      <c r="L7" s="18">
        <v>2</v>
      </c>
      <c r="M7" s="19">
        <v>116.34999999861724</v>
      </c>
      <c r="N7" s="19">
        <v>108.5799999999883</v>
      </c>
      <c r="O7" s="14">
        <v>4</v>
      </c>
    </row>
    <row r="8" spans="1:15">
      <c r="A8" s="14">
        <v>39</v>
      </c>
      <c r="B8" s="16" t="s">
        <v>87</v>
      </c>
      <c r="C8" s="15" t="s">
        <v>88</v>
      </c>
      <c r="D8" s="15" t="s">
        <v>89</v>
      </c>
      <c r="E8" s="14" t="s">
        <v>57</v>
      </c>
      <c r="F8" s="14" t="s">
        <v>72</v>
      </c>
      <c r="G8" s="14" t="s">
        <v>58</v>
      </c>
      <c r="H8" s="17">
        <v>115.71000000000504</v>
      </c>
      <c r="I8" s="18">
        <v>0</v>
      </c>
      <c r="J8" s="19">
        <v>115.71000000000504</v>
      </c>
      <c r="K8" s="17">
        <v>115.28999999895193</v>
      </c>
      <c r="L8" s="18">
        <v>2</v>
      </c>
      <c r="M8" s="19">
        <v>117.28999999895193</v>
      </c>
      <c r="N8" s="19">
        <v>115.71000000000504</v>
      </c>
      <c r="O8" s="14">
        <v>5</v>
      </c>
    </row>
    <row r="9" spans="1:15" ht="30">
      <c r="A9" s="14">
        <v>49</v>
      </c>
      <c r="B9" s="16" t="s">
        <v>156</v>
      </c>
      <c r="C9" s="15" t="s">
        <v>128</v>
      </c>
      <c r="D9" s="15" t="s">
        <v>96</v>
      </c>
      <c r="E9" s="14" t="s">
        <v>57</v>
      </c>
      <c r="F9" s="14" t="s">
        <v>142</v>
      </c>
      <c r="G9" s="14" t="s">
        <v>148</v>
      </c>
      <c r="H9" s="17">
        <v>116.38999999996034</v>
      </c>
      <c r="I9" s="18">
        <v>2</v>
      </c>
      <c r="J9" s="19">
        <v>118.38999999996034</v>
      </c>
      <c r="K9" s="17">
        <v>117.58999999842503</v>
      </c>
      <c r="L9" s="18">
        <v>2</v>
      </c>
      <c r="M9" s="19">
        <v>119.58999999842503</v>
      </c>
      <c r="N9" s="19">
        <v>118.38999999996034</v>
      </c>
      <c r="O9" s="14">
        <v>6</v>
      </c>
    </row>
    <row r="10" spans="1:15" ht="30">
      <c r="A10" s="14">
        <v>50</v>
      </c>
      <c r="B10" s="16" t="s">
        <v>158</v>
      </c>
      <c r="C10" s="15" t="s">
        <v>128</v>
      </c>
      <c r="D10" s="15" t="s">
        <v>96</v>
      </c>
      <c r="E10" s="14" t="s">
        <v>57</v>
      </c>
      <c r="F10" s="14" t="s">
        <v>142</v>
      </c>
      <c r="G10" s="14" t="s">
        <v>117</v>
      </c>
      <c r="H10" s="17">
        <v>116.61999999995585</v>
      </c>
      <c r="I10" s="18">
        <v>2</v>
      </c>
      <c r="J10" s="19">
        <v>118.61999999995585</v>
      </c>
      <c r="K10" s="17">
        <v>177.32999999837756</v>
      </c>
      <c r="L10" s="18">
        <v>6</v>
      </c>
      <c r="M10" s="19">
        <v>183.32999999837756</v>
      </c>
      <c r="N10" s="19">
        <v>118.61999999995585</v>
      </c>
      <c r="O10" s="14">
        <v>7</v>
      </c>
    </row>
    <row r="11" spans="1:15">
      <c r="A11" s="14">
        <v>47</v>
      </c>
      <c r="B11" s="16" t="s">
        <v>170</v>
      </c>
      <c r="C11" s="15" t="s">
        <v>128</v>
      </c>
      <c r="D11" s="15" t="s">
        <v>96</v>
      </c>
      <c r="E11" s="14" t="s">
        <v>57</v>
      </c>
      <c r="F11" s="14" t="s">
        <v>80</v>
      </c>
      <c r="G11" s="14" t="s">
        <v>102</v>
      </c>
      <c r="H11" s="17">
        <v>114.61999999997153</v>
      </c>
      <c r="I11" s="18">
        <v>4</v>
      </c>
      <c r="J11" s="19">
        <v>118.61999999997153</v>
      </c>
      <c r="K11" s="17">
        <v>116.79999999852298</v>
      </c>
      <c r="L11" s="18">
        <v>2</v>
      </c>
      <c r="M11" s="19">
        <v>118.79999999852298</v>
      </c>
      <c r="N11" s="19">
        <v>118.61999999997153</v>
      </c>
      <c r="O11" s="14">
        <v>8</v>
      </c>
    </row>
    <row r="12" spans="1:15">
      <c r="A12" s="14">
        <v>46</v>
      </c>
      <c r="B12" s="16" t="s">
        <v>180</v>
      </c>
      <c r="C12" s="15" t="s">
        <v>114</v>
      </c>
      <c r="D12" s="15" t="s">
        <v>96</v>
      </c>
      <c r="E12" s="14" t="s">
        <v>57</v>
      </c>
      <c r="F12" s="14" t="s">
        <v>80</v>
      </c>
      <c r="G12" s="14" t="s">
        <v>102</v>
      </c>
      <c r="H12" s="17">
        <v>118.80999999998339</v>
      </c>
      <c r="I12" s="18">
        <v>4</v>
      </c>
      <c r="J12" s="19">
        <v>122.80999999998339</v>
      </c>
      <c r="K12" s="17">
        <v>111.1199999985697</v>
      </c>
      <c r="L12" s="18">
        <v>8</v>
      </c>
      <c r="M12" s="19">
        <v>119.1199999985697</v>
      </c>
      <c r="N12" s="19">
        <v>119.1199999985697</v>
      </c>
      <c r="O12" s="14">
        <v>9</v>
      </c>
    </row>
    <row r="13" spans="1:15">
      <c r="A13" s="14">
        <v>48</v>
      </c>
      <c r="B13" s="16" t="s">
        <v>171</v>
      </c>
      <c r="C13" s="15" t="s">
        <v>128</v>
      </c>
      <c r="D13" s="15" t="s">
        <v>96</v>
      </c>
      <c r="E13" s="14" t="s">
        <v>57</v>
      </c>
      <c r="F13" s="14" t="s">
        <v>80</v>
      </c>
      <c r="G13" s="14" t="s">
        <v>102</v>
      </c>
      <c r="H13" s="17">
        <v>121.09999999996481</v>
      </c>
      <c r="I13" s="18">
        <v>0</v>
      </c>
      <c r="J13" s="19">
        <v>121.09999999996481</v>
      </c>
      <c r="K13" s="17">
        <v>119.16999999847376</v>
      </c>
      <c r="L13" s="18">
        <v>0</v>
      </c>
      <c r="M13" s="19">
        <v>119.16999999847376</v>
      </c>
      <c r="N13" s="19">
        <v>119.16999999847376</v>
      </c>
      <c r="O13" s="14">
        <v>10</v>
      </c>
    </row>
    <row r="14" spans="1:15">
      <c r="A14" s="14">
        <v>41</v>
      </c>
      <c r="B14" s="16" t="s">
        <v>155</v>
      </c>
      <c r="C14" s="15" t="s">
        <v>132</v>
      </c>
      <c r="D14" s="15" t="s">
        <v>134</v>
      </c>
      <c r="E14" s="14" t="s">
        <v>57</v>
      </c>
      <c r="F14" s="14" t="s">
        <v>80</v>
      </c>
      <c r="G14" s="14" t="s">
        <v>102</v>
      </c>
      <c r="H14" s="17">
        <v>130.67000000000354</v>
      </c>
      <c r="I14" s="18">
        <v>4</v>
      </c>
      <c r="J14" s="19">
        <v>134.67000000000354</v>
      </c>
      <c r="K14" s="17">
        <v>126.02999999885682</v>
      </c>
      <c r="L14" s="18">
        <v>4</v>
      </c>
      <c r="M14" s="19">
        <v>130.02999999885682</v>
      </c>
      <c r="N14" s="19">
        <v>130.02999999885682</v>
      </c>
      <c r="O14" s="14">
        <v>11</v>
      </c>
    </row>
    <row r="15" spans="1:15">
      <c r="A15" s="14">
        <v>42</v>
      </c>
      <c r="B15" s="16" t="s">
        <v>172</v>
      </c>
      <c r="C15" s="15" t="s">
        <v>149</v>
      </c>
      <c r="D15" s="15" t="s">
        <v>134</v>
      </c>
      <c r="E15" s="14" t="s">
        <v>57</v>
      </c>
      <c r="F15" s="14" t="s">
        <v>80</v>
      </c>
      <c r="G15" s="14" t="s">
        <v>102</v>
      </c>
      <c r="H15" s="17">
        <v>175.12999999999982</v>
      </c>
      <c r="I15" s="18">
        <v>0</v>
      </c>
      <c r="J15" s="19">
        <v>175.12999999999982</v>
      </c>
      <c r="K15" s="17">
        <v>145.76999999880869</v>
      </c>
      <c r="L15" s="18">
        <v>2</v>
      </c>
      <c r="M15" s="19">
        <v>147.76999999880869</v>
      </c>
      <c r="N15" s="19">
        <v>147.76999999880869</v>
      </c>
      <c r="O15" s="14">
        <v>12</v>
      </c>
    </row>
    <row r="16" spans="1:15">
      <c r="A16" s="14">
        <v>40</v>
      </c>
      <c r="B16" s="16" t="s">
        <v>169</v>
      </c>
      <c r="C16" s="15" t="s">
        <v>128</v>
      </c>
      <c r="D16" s="15" t="s">
        <v>141</v>
      </c>
      <c r="E16" s="14" t="s">
        <v>57</v>
      </c>
      <c r="F16" s="14" t="s">
        <v>80</v>
      </c>
      <c r="G16" s="14" t="s">
        <v>102</v>
      </c>
      <c r="H16" s="17">
        <v>153.80000000000038</v>
      </c>
      <c r="I16" s="18">
        <v>52</v>
      </c>
      <c r="J16" s="19">
        <v>205.80000000000038</v>
      </c>
      <c r="K16" s="17">
        <v>150.4199999989039</v>
      </c>
      <c r="L16" s="18">
        <v>0</v>
      </c>
      <c r="M16" s="19">
        <v>150.4199999989039</v>
      </c>
      <c r="N16" s="19">
        <v>150.4199999989039</v>
      </c>
      <c r="O16" s="14">
        <v>13</v>
      </c>
    </row>
    <row r="17" spans="1:15" ht="30">
      <c r="A17" s="14">
        <v>51</v>
      </c>
      <c r="B17" s="16" t="s">
        <v>159</v>
      </c>
      <c r="C17" s="15" t="s">
        <v>149</v>
      </c>
      <c r="D17" s="15" t="s">
        <v>96</v>
      </c>
      <c r="E17" s="14" t="s">
        <v>57</v>
      </c>
      <c r="F17" s="14" t="s">
        <v>142</v>
      </c>
      <c r="G17" s="14" t="s">
        <v>148</v>
      </c>
      <c r="H17" s="17" t="s">
        <v>198</v>
      </c>
      <c r="I17" s="18" t="s">
        <v>199</v>
      </c>
      <c r="J17" s="19" t="s">
        <v>199</v>
      </c>
      <c r="K17" s="17">
        <v>149.87999999832962</v>
      </c>
      <c r="L17" s="18">
        <v>6</v>
      </c>
      <c r="M17" s="19">
        <v>155.87999999832962</v>
      </c>
      <c r="N17" s="19">
        <v>155.87999999832962</v>
      </c>
      <c r="O17" s="14">
        <v>14</v>
      </c>
    </row>
    <row r="18" spans="1:15" ht="30">
      <c r="A18" s="14">
        <v>43</v>
      </c>
      <c r="B18" s="16" t="s">
        <v>162</v>
      </c>
      <c r="C18" s="15" t="s">
        <v>149</v>
      </c>
      <c r="D18" s="15" t="s">
        <v>96</v>
      </c>
      <c r="E18" s="14" t="s">
        <v>57</v>
      </c>
      <c r="F18" s="14" t="s">
        <v>142</v>
      </c>
      <c r="G18" s="14" t="s">
        <v>148</v>
      </c>
      <c r="H18" s="17">
        <v>149.19000000000375</v>
      </c>
      <c r="I18" s="18">
        <v>56</v>
      </c>
      <c r="J18" s="19">
        <v>205.19000000000375</v>
      </c>
      <c r="K18" s="17">
        <v>155.43999999871377</v>
      </c>
      <c r="L18" s="18">
        <v>2</v>
      </c>
      <c r="M18" s="19">
        <v>157.43999999871377</v>
      </c>
      <c r="N18" s="19">
        <v>157.43999999871377</v>
      </c>
      <c r="O18" s="14">
        <v>15</v>
      </c>
    </row>
    <row r="19" spans="1:15" ht="30">
      <c r="A19" s="14">
        <v>44</v>
      </c>
      <c r="B19" s="16" t="s">
        <v>161</v>
      </c>
      <c r="C19" s="15" t="s">
        <v>128</v>
      </c>
      <c r="D19" s="15" t="s">
        <v>96</v>
      </c>
      <c r="E19" s="14" t="s">
        <v>57</v>
      </c>
      <c r="F19" s="14" t="s">
        <v>142</v>
      </c>
      <c r="G19" s="14" t="s">
        <v>117</v>
      </c>
      <c r="H19" s="17">
        <v>153.50999999999968</v>
      </c>
      <c r="I19" s="18">
        <v>50</v>
      </c>
      <c r="J19" s="19">
        <v>203.50999999999968</v>
      </c>
      <c r="K19" s="17">
        <v>158.02999999866597</v>
      </c>
      <c r="L19" s="18">
        <v>8</v>
      </c>
      <c r="M19" s="19">
        <v>166.02999999866597</v>
      </c>
      <c r="N19" s="19">
        <v>166.02999999866597</v>
      </c>
      <c r="O19" s="14">
        <v>16</v>
      </c>
    </row>
  </sheetData>
  <mergeCells count="1">
    <mergeCell ref="A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activeCell="C3" sqref="C3:G3"/>
    </sheetView>
  </sheetViews>
  <sheetFormatPr defaultRowHeight="15"/>
  <cols>
    <col min="1" max="1" width="5.28515625" style="23" bestFit="1" customWidth="1"/>
    <col min="2" max="2" width="21.7109375" style="23" customWidth="1"/>
    <col min="3" max="3" width="6.140625" style="24" bestFit="1" customWidth="1"/>
    <col min="4" max="4" width="10.140625" style="24" customWidth="1"/>
    <col min="5" max="5" width="11.85546875" style="23" bestFit="1" customWidth="1"/>
    <col min="6" max="6" width="26.7109375" style="23" bestFit="1" customWidth="1"/>
    <col min="7" max="7" width="26.140625" style="23" customWidth="1"/>
    <col min="8" max="8" width="8" style="23" bestFit="1" customWidth="1"/>
    <col min="9" max="9" width="8.28515625" style="23" bestFit="1" customWidth="1"/>
    <col min="10" max="10" width="11" style="23" bestFit="1" customWidth="1"/>
    <col min="11" max="11" width="8.140625" style="23" bestFit="1" customWidth="1"/>
    <col min="12" max="12" width="8.28515625" style="23" bestFit="1" customWidth="1"/>
    <col min="13" max="13" width="11" style="23" bestFit="1" customWidth="1"/>
    <col min="14" max="14" width="10" style="23" bestFit="1" customWidth="1"/>
    <col min="15" max="15" width="6.85546875" style="23" bestFit="1" customWidth="1"/>
  </cols>
  <sheetData>
    <row r="1" spans="1:15" ht="18.75">
      <c r="A1" s="25" t="s">
        <v>220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s="8" customFormat="1" ht="45">
      <c r="A3" s="13" t="s">
        <v>0</v>
      </c>
      <c r="B3" s="13" t="s">
        <v>1</v>
      </c>
      <c r="C3" s="22" t="s">
        <v>217</v>
      </c>
      <c r="D3" s="22" t="s">
        <v>218</v>
      </c>
      <c r="E3" s="22" t="s">
        <v>52</v>
      </c>
      <c r="F3" s="22" t="s">
        <v>53</v>
      </c>
      <c r="G3" s="22" t="s">
        <v>54</v>
      </c>
      <c r="H3" s="13" t="s">
        <v>23</v>
      </c>
      <c r="I3" s="13" t="s">
        <v>24</v>
      </c>
      <c r="J3" s="13" t="s">
        <v>25</v>
      </c>
      <c r="K3" s="13" t="s">
        <v>46</v>
      </c>
      <c r="L3" s="13" t="s">
        <v>47</v>
      </c>
      <c r="M3" s="13" t="s">
        <v>48</v>
      </c>
      <c r="N3" s="13" t="s">
        <v>20</v>
      </c>
      <c r="O3" s="13" t="s">
        <v>49</v>
      </c>
    </row>
    <row r="4" spans="1:15" ht="30">
      <c r="A4" s="14">
        <v>62</v>
      </c>
      <c r="B4" s="16" t="s">
        <v>182</v>
      </c>
      <c r="C4" s="15" t="s">
        <v>131</v>
      </c>
      <c r="D4" s="15" t="s">
        <v>151</v>
      </c>
      <c r="E4" s="14" t="s">
        <v>57</v>
      </c>
      <c r="F4" s="14" t="s">
        <v>80</v>
      </c>
      <c r="G4" s="14" t="s">
        <v>102</v>
      </c>
      <c r="H4" s="17">
        <v>114.33999999989055</v>
      </c>
      <c r="I4" s="18">
        <v>4</v>
      </c>
      <c r="J4" s="19">
        <v>118.33999999989055</v>
      </c>
      <c r="K4" s="17">
        <v>138.27999999780278</v>
      </c>
      <c r="L4" s="18">
        <v>6</v>
      </c>
      <c r="M4" s="19">
        <v>144.27999999780278</v>
      </c>
      <c r="N4" s="19">
        <v>118.33999999989055</v>
      </c>
      <c r="O4" s="14">
        <v>1</v>
      </c>
    </row>
    <row r="5" spans="1:15" ht="30">
      <c r="A5" s="14">
        <v>64</v>
      </c>
      <c r="B5" s="16" t="s">
        <v>185</v>
      </c>
      <c r="C5" s="15" t="s">
        <v>178</v>
      </c>
      <c r="D5" s="15" t="s">
        <v>136</v>
      </c>
      <c r="E5" s="14" t="s">
        <v>57</v>
      </c>
      <c r="F5" s="14" t="s">
        <v>80</v>
      </c>
      <c r="G5" s="14" t="s">
        <v>102</v>
      </c>
      <c r="H5" s="17">
        <v>119.10999999988464</v>
      </c>
      <c r="I5" s="18">
        <v>4</v>
      </c>
      <c r="J5" s="19">
        <v>123.10999999988464</v>
      </c>
      <c r="K5" s="17">
        <v>123.60999999775464</v>
      </c>
      <c r="L5" s="18">
        <v>4</v>
      </c>
      <c r="M5" s="19">
        <v>127.60999999775464</v>
      </c>
      <c r="N5" s="19">
        <v>123.10999999988464</v>
      </c>
      <c r="O5" s="14">
        <v>2</v>
      </c>
    </row>
    <row r="6" spans="1:15" ht="30">
      <c r="A6" s="14">
        <v>65</v>
      </c>
      <c r="B6" s="16" t="s">
        <v>174</v>
      </c>
      <c r="C6" s="15" t="s">
        <v>173</v>
      </c>
      <c r="D6" s="15" t="s">
        <v>136</v>
      </c>
      <c r="E6" s="14" t="s">
        <v>57</v>
      </c>
      <c r="F6" s="14" t="s">
        <v>142</v>
      </c>
      <c r="G6" s="14" t="s">
        <v>117</v>
      </c>
      <c r="H6" s="17">
        <v>121.4999999998799</v>
      </c>
      <c r="I6" s="18">
        <v>2</v>
      </c>
      <c r="J6" s="19">
        <v>123.4999999998799</v>
      </c>
      <c r="K6" s="17">
        <v>119.51999999770626</v>
      </c>
      <c r="L6" s="18">
        <v>6</v>
      </c>
      <c r="M6" s="19">
        <v>125.51999999770626</v>
      </c>
      <c r="N6" s="19">
        <v>123.4999999998799</v>
      </c>
      <c r="O6" s="14">
        <v>3</v>
      </c>
    </row>
    <row r="7" spans="1:15" ht="30">
      <c r="A7" s="14">
        <v>66</v>
      </c>
      <c r="B7" s="16" t="s">
        <v>122</v>
      </c>
      <c r="C7" s="15" t="s">
        <v>123</v>
      </c>
      <c r="D7" s="15" t="s">
        <v>124</v>
      </c>
      <c r="E7" s="14" t="s">
        <v>57</v>
      </c>
      <c r="F7" s="14" t="s">
        <v>125</v>
      </c>
      <c r="G7" s="14" t="s">
        <v>58</v>
      </c>
      <c r="H7" s="17">
        <v>145.55000000000149</v>
      </c>
      <c r="I7" s="18">
        <v>6</v>
      </c>
      <c r="J7" s="19">
        <v>151.55000000000149</v>
      </c>
      <c r="K7" s="17">
        <v>140.43999999765867</v>
      </c>
      <c r="L7" s="18">
        <v>6</v>
      </c>
      <c r="M7" s="19">
        <v>146.43999999765867</v>
      </c>
      <c r="N7" s="19">
        <v>146.43999999765867</v>
      </c>
      <c r="O7" s="16">
        <v>4</v>
      </c>
    </row>
    <row r="8" spans="1:15" ht="30">
      <c r="A8" s="14">
        <v>61</v>
      </c>
      <c r="B8" s="16" t="s">
        <v>177</v>
      </c>
      <c r="C8" s="15" t="s">
        <v>165</v>
      </c>
      <c r="D8" s="15" t="s">
        <v>136</v>
      </c>
      <c r="E8" s="14" t="s">
        <v>57</v>
      </c>
      <c r="F8" s="14" t="s">
        <v>142</v>
      </c>
      <c r="G8" s="14" t="s">
        <v>148</v>
      </c>
      <c r="H8" s="17">
        <v>147.18999999989472</v>
      </c>
      <c r="I8" s="18">
        <v>4</v>
      </c>
      <c r="J8" s="19">
        <v>151.18999999989472</v>
      </c>
      <c r="K8" s="17" t="s">
        <v>198</v>
      </c>
      <c r="L8" s="18" t="s">
        <v>199</v>
      </c>
      <c r="M8" s="19" t="s">
        <v>199</v>
      </c>
      <c r="N8" s="19">
        <v>151.18999999989472</v>
      </c>
      <c r="O8" s="14">
        <v>5</v>
      </c>
    </row>
    <row r="9" spans="1:15" ht="30">
      <c r="A9" s="14">
        <v>63</v>
      </c>
      <c r="B9" s="16" t="s">
        <v>186</v>
      </c>
      <c r="C9" s="15" t="s">
        <v>173</v>
      </c>
      <c r="D9" s="15" t="s">
        <v>157</v>
      </c>
      <c r="E9" s="14" t="s">
        <v>57</v>
      </c>
      <c r="F9" s="14" t="s">
        <v>80</v>
      </c>
      <c r="G9" s="14" t="s">
        <v>102</v>
      </c>
      <c r="H9" s="17">
        <v>148.04000000000102</v>
      </c>
      <c r="I9" s="18">
        <v>54</v>
      </c>
      <c r="J9" s="19">
        <v>202.04000000000102</v>
      </c>
      <c r="K9" s="17">
        <v>157.85999999799341</v>
      </c>
      <c r="L9" s="18">
        <v>0</v>
      </c>
      <c r="M9" s="19">
        <v>157.85999999799341</v>
      </c>
      <c r="N9" s="19">
        <v>157.85999999799341</v>
      </c>
      <c r="O9" s="14">
        <v>6</v>
      </c>
    </row>
  </sheetData>
  <mergeCells count="1">
    <mergeCell ref="A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K20" sqref="K20"/>
    </sheetView>
  </sheetViews>
  <sheetFormatPr defaultRowHeight="15"/>
  <cols>
    <col min="1" max="1" width="5.28515625" style="9" bestFit="1" customWidth="1"/>
    <col min="2" max="2" width="21.85546875" style="9" bestFit="1" customWidth="1"/>
    <col min="3" max="3" width="5" style="10" bestFit="1" customWidth="1"/>
    <col min="4" max="4" width="7.85546875" style="10" bestFit="1" customWidth="1"/>
    <col min="5" max="5" width="12.28515625" style="9" customWidth="1"/>
    <col min="6" max="6" width="25.28515625" style="9" customWidth="1"/>
    <col min="7" max="7" width="27" style="9" customWidth="1"/>
    <col min="8" max="8" width="8" style="9" bestFit="1" customWidth="1"/>
    <col min="9" max="9" width="8.28515625" style="9" bestFit="1" customWidth="1"/>
    <col min="10" max="10" width="11" style="9" bestFit="1" customWidth="1"/>
    <col min="11" max="11" width="8.140625" style="9" bestFit="1" customWidth="1"/>
    <col min="12" max="12" width="8.28515625" style="9" bestFit="1" customWidth="1"/>
    <col min="13" max="13" width="11" style="9" bestFit="1" customWidth="1"/>
    <col min="14" max="14" width="10" style="9" bestFit="1" customWidth="1"/>
    <col min="15" max="15" width="6.85546875" style="9" bestFit="1" customWidth="1"/>
  </cols>
  <sheetData>
    <row r="1" spans="1:15" ht="18.75">
      <c r="A1" s="25" t="s">
        <v>221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s="8" customFormat="1" ht="45">
      <c r="A3" s="13" t="s">
        <v>0</v>
      </c>
      <c r="B3" s="13" t="s">
        <v>1</v>
      </c>
      <c r="C3" s="22" t="s">
        <v>217</v>
      </c>
      <c r="D3" s="22" t="s">
        <v>218</v>
      </c>
      <c r="E3" s="22" t="s">
        <v>52</v>
      </c>
      <c r="F3" s="22" t="s">
        <v>53</v>
      </c>
      <c r="G3" s="22" t="s">
        <v>54</v>
      </c>
      <c r="H3" s="13" t="s">
        <v>23</v>
      </c>
      <c r="I3" s="13" t="s">
        <v>24</v>
      </c>
      <c r="J3" s="13" t="s">
        <v>25</v>
      </c>
      <c r="K3" s="13" t="s">
        <v>46</v>
      </c>
      <c r="L3" s="13" t="s">
        <v>47</v>
      </c>
      <c r="M3" s="13" t="s">
        <v>48</v>
      </c>
      <c r="N3" s="13" t="s">
        <v>20</v>
      </c>
      <c r="O3" s="13" t="s">
        <v>49</v>
      </c>
    </row>
    <row r="4" spans="1:15" ht="30">
      <c r="A4" s="14">
        <v>38</v>
      </c>
      <c r="B4" s="16" t="s">
        <v>93</v>
      </c>
      <c r="C4" s="15" t="s">
        <v>92</v>
      </c>
      <c r="D4" s="15" t="s">
        <v>55</v>
      </c>
      <c r="E4" s="14" t="s">
        <v>57</v>
      </c>
      <c r="F4" s="14" t="s">
        <v>73</v>
      </c>
      <c r="G4" s="14" t="s">
        <v>61</v>
      </c>
      <c r="H4" s="17">
        <v>94.280000000001337</v>
      </c>
      <c r="I4" s="18">
        <v>0</v>
      </c>
      <c r="J4" s="19">
        <v>94.280000000001337</v>
      </c>
      <c r="K4" s="17">
        <v>94.319999999003997</v>
      </c>
      <c r="L4" s="18">
        <v>2</v>
      </c>
      <c r="M4" s="19">
        <v>96.319999999003997</v>
      </c>
      <c r="N4" s="19">
        <v>94.280000000001337</v>
      </c>
      <c r="O4" s="14">
        <v>1</v>
      </c>
    </row>
    <row r="5" spans="1:15">
      <c r="A5" s="14">
        <v>37</v>
      </c>
      <c r="B5" s="16" t="s">
        <v>112</v>
      </c>
      <c r="C5" s="15" t="s">
        <v>78</v>
      </c>
      <c r="D5" s="15" t="s">
        <v>79</v>
      </c>
      <c r="E5" s="14" t="s">
        <v>57</v>
      </c>
      <c r="F5" s="14" t="s">
        <v>77</v>
      </c>
      <c r="G5" s="14" t="s">
        <v>91</v>
      </c>
      <c r="H5" s="17">
        <v>99.62999999999802</v>
      </c>
      <c r="I5" s="18">
        <v>0</v>
      </c>
      <c r="J5" s="19">
        <v>99.62999999999802</v>
      </c>
      <c r="K5" s="17">
        <v>99.429999999049471</v>
      </c>
      <c r="L5" s="18">
        <v>2</v>
      </c>
      <c r="M5" s="19">
        <v>101.42999999904947</v>
      </c>
      <c r="N5" s="19">
        <v>99.62999999999802</v>
      </c>
      <c r="O5" s="14">
        <v>2</v>
      </c>
    </row>
    <row r="6" spans="1:15">
      <c r="A6" s="14">
        <v>34</v>
      </c>
      <c r="B6" s="16" t="s">
        <v>107</v>
      </c>
      <c r="C6" s="15" t="s">
        <v>56</v>
      </c>
      <c r="D6" s="15" t="s">
        <v>74</v>
      </c>
      <c r="E6" s="14" t="s">
        <v>57</v>
      </c>
      <c r="F6" s="14" t="s">
        <v>83</v>
      </c>
      <c r="G6" s="14" t="s">
        <v>108</v>
      </c>
      <c r="H6" s="17">
        <v>105.29000000000272</v>
      </c>
      <c r="I6" s="18">
        <v>0</v>
      </c>
      <c r="J6" s="19">
        <v>105.29000000000272</v>
      </c>
      <c r="K6" s="17">
        <v>103.01999999919289</v>
      </c>
      <c r="L6" s="18">
        <v>0</v>
      </c>
      <c r="M6" s="19">
        <v>103.01999999919289</v>
      </c>
      <c r="N6" s="19">
        <v>103.01999999919289</v>
      </c>
      <c r="O6" s="14">
        <v>3</v>
      </c>
    </row>
    <row r="7" spans="1:15" ht="30">
      <c r="A7" s="14">
        <v>79</v>
      </c>
      <c r="B7" s="16" t="s">
        <v>196</v>
      </c>
      <c r="C7" s="15" t="s">
        <v>67</v>
      </c>
      <c r="D7" s="15" t="s">
        <v>74</v>
      </c>
      <c r="E7" s="14" t="s">
        <v>205</v>
      </c>
      <c r="F7" s="14" t="s">
        <v>202</v>
      </c>
      <c r="G7" s="14" t="s">
        <v>203</v>
      </c>
      <c r="H7" s="17">
        <v>107.89999999987594</v>
      </c>
      <c r="I7" s="18">
        <v>0</v>
      </c>
      <c r="J7" s="19">
        <v>107.89999999987594</v>
      </c>
      <c r="K7" s="17" t="s">
        <v>198</v>
      </c>
      <c r="L7" s="18" t="s">
        <v>199</v>
      </c>
      <c r="M7" s="19" t="s">
        <v>199</v>
      </c>
      <c r="N7" s="19">
        <v>107.89999999987594</v>
      </c>
      <c r="O7" s="14">
        <v>4</v>
      </c>
    </row>
    <row r="8" spans="1:15" ht="30">
      <c r="A8" s="14">
        <v>36</v>
      </c>
      <c r="B8" s="16" t="s">
        <v>138</v>
      </c>
      <c r="C8" s="15" t="s">
        <v>139</v>
      </c>
      <c r="D8" s="15" t="s">
        <v>74</v>
      </c>
      <c r="E8" s="14" t="s">
        <v>57</v>
      </c>
      <c r="F8" s="14" t="s">
        <v>142</v>
      </c>
      <c r="G8" s="14" t="s">
        <v>140</v>
      </c>
      <c r="H8" s="17">
        <v>106.30999999999982</v>
      </c>
      <c r="I8" s="18">
        <v>2</v>
      </c>
      <c r="J8" s="19">
        <v>108.30999999999982</v>
      </c>
      <c r="K8" s="17">
        <v>110.86999999909804</v>
      </c>
      <c r="L8" s="18">
        <v>2</v>
      </c>
      <c r="M8" s="19">
        <v>112.86999999909804</v>
      </c>
      <c r="N8" s="19">
        <v>108.30999999999982</v>
      </c>
      <c r="O8" s="14">
        <v>5</v>
      </c>
    </row>
    <row r="9" spans="1:15">
      <c r="A9" s="14">
        <v>30</v>
      </c>
      <c r="B9" s="16" t="s">
        <v>181</v>
      </c>
      <c r="C9" s="15" t="s">
        <v>60</v>
      </c>
      <c r="D9" s="15" t="s">
        <v>89</v>
      </c>
      <c r="E9" s="14" t="s">
        <v>57</v>
      </c>
      <c r="F9" s="14" t="s">
        <v>66</v>
      </c>
      <c r="G9" s="14" t="s">
        <v>163</v>
      </c>
      <c r="H9" s="17">
        <v>110.80000000000045</v>
      </c>
      <c r="I9" s="18">
        <v>54</v>
      </c>
      <c r="J9" s="19">
        <v>164.80000000000047</v>
      </c>
      <c r="K9" s="17">
        <v>109.41999999943386</v>
      </c>
      <c r="L9" s="18">
        <v>2</v>
      </c>
      <c r="M9" s="19">
        <v>111.41999999943386</v>
      </c>
      <c r="N9" s="19">
        <v>111.41999999943386</v>
      </c>
      <c r="O9" s="14">
        <v>6</v>
      </c>
    </row>
    <row r="10" spans="1:15">
      <c r="A10" s="14">
        <v>35</v>
      </c>
      <c r="B10" s="16" t="s">
        <v>153</v>
      </c>
      <c r="C10" s="15" t="s">
        <v>132</v>
      </c>
      <c r="D10" s="15" t="s">
        <v>74</v>
      </c>
      <c r="E10" s="14" t="s">
        <v>57</v>
      </c>
      <c r="F10" s="14" t="s">
        <v>86</v>
      </c>
      <c r="G10" s="14" t="s">
        <v>70</v>
      </c>
      <c r="H10" s="17">
        <v>112.13999999999965</v>
      </c>
      <c r="I10" s="18">
        <v>2</v>
      </c>
      <c r="J10" s="19">
        <v>114.13999999999965</v>
      </c>
      <c r="K10" s="17">
        <v>111.89999999914555</v>
      </c>
      <c r="L10" s="18">
        <v>4</v>
      </c>
      <c r="M10" s="19">
        <v>115.89999999914555</v>
      </c>
      <c r="N10" s="19">
        <v>114.13999999999965</v>
      </c>
      <c r="O10" s="14">
        <v>7</v>
      </c>
    </row>
    <row r="11" spans="1:15" ht="30">
      <c r="A11" s="14">
        <v>31</v>
      </c>
      <c r="B11" s="16" t="s">
        <v>164</v>
      </c>
      <c r="C11" s="15" t="s">
        <v>137</v>
      </c>
      <c r="D11" s="15" t="s">
        <v>141</v>
      </c>
      <c r="E11" s="14" t="s">
        <v>57</v>
      </c>
      <c r="F11" s="14" t="s">
        <v>208</v>
      </c>
      <c r="G11" s="14" t="s">
        <v>148</v>
      </c>
      <c r="H11" s="17">
        <v>133.0299999999998</v>
      </c>
      <c r="I11" s="18">
        <v>100</v>
      </c>
      <c r="J11" s="19">
        <v>233.0299999999998</v>
      </c>
      <c r="K11" s="17">
        <v>121.30999999938706</v>
      </c>
      <c r="L11" s="18">
        <v>0</v>
      </c>
      <c r="M11" s="19">
        <v>121.30999999938706</v>
      </c>
      <c r="N11" s="19">
        <v>121.30999999938706</v>
      </c>
      <c r="O11" s="14">
        <v>8</v>
      </c>
    </row>
    <row r="12" spans="1:15" ht="30">
      <c r="A12" s="14">
        <v>33</v>
      </c>
      <c r="B12" s="16" t="s">
        <v>150</v>
      </c>
      <c r="C12" s="15" t="s">
        <v>115</v>
      </c>
      <c r="D12" s="15" t="s">
        <v>96</v>
      </c>
      <c r="E12" s="14" t="s">
        <v>57</v>
      </c>
      <c r="F12" s="14" t="s">
        <v>208</v>
      </c>
      <c r="G12" s="14" t="s">
        <v>148</v>
      </c>
      <c r="H12" s="17">
        <v>153.6200000000004</v>
      </c>
      <c r="I12" s="18">
        <v>6</v>
      </c>
      <c r="J12" s="19">
        <v>159.6200000000004</v>
      </c>
      <c r="K12" s="17">
        <v>120.41999999924093</v>
      </c>
      <c r="L12" s="18">
        <v>2</v>
      </c>
      <c r="M12" s="19">
        <v>122.41999999924093</v>
      </c>
      <c r="N12" s="19">
        <v>122.41999999924093</v>
      </c>
      <c r="O12" s="14">
        <v>9</v>
      </c>
    </row>
    <row r="13" spans="1:15">
      <c r="A13" s="14">
        <v>78</v>
      </c>
      <c r="B13" s="16" t="s">
        <v>195</v>
      </c>
      <c r="C13" s="15" t="s">
        <v>85</v>
      </c>
      <c r="D13" s="15" t="s">
        <v>79</v>
      </c>
      <c r="E13" s="14" t="s">
        <v>57</v>
      </c>
      <c r="F13" s="14" t="s">
        <v>86</v>
      </c>
      <c r="G13" s="14"/>
      <c r="H13" s="17">
        <v>135.33999999995018</v>
      </c>
      <c r="I13" s="18">
        <v>2</v>
      </c>
      <c r="J13" s="19">
        <v>137.33999999995018</v>
      </c>
      <c r="K13" s="17">
        <v>149.97999999933867</v>
      </c>
      <c r="L13" s="18">
        <v>2</v>
      </c>
      <c r="M13" s="19">
        <v>151.97999999933867</v>
      </c>
      <c r="N13" s="19">
        <v>137.33999999995018</v>
      </c>
      <c r="O13" s="14">
        <v>10</v>
      </c>
    </row>
    <row r="14" spans="1:15">
      <c r="A14" s="14">
        <v>32</v>
      </c>
      <c r="B14" s="16" t="s">
        <v>179</v>
      </c>
      <c r="C14" s="15" t="s">
        <v>88</v>
      </c>
      <c r="D14" s="15" t="s">
        <v>113</v>
      </c>
      <c r="E14" s="14" t="s">
        <v>57</v>
      </c>
      <c r="F14" s="14" t="s">
        <v>77</v>
      </c>
      <c r="G14" s="14" t="s">
        <v>91</v>
      </c>
      <c r="H14" s="17">
        <v>145.00000000000509</v>
      </c>
      <c r="I14" s="18">
        <v>54</v>
      </c>
      <c r="J14" s="19">
        <v>199.00000000000509</v>
      </c>
      <c r="K14" s="17">
        <v>154.21999999928852</v>
      </c>
      <c r="L14" s="18">
        <v>0</v>
      </c>
      <c r="M14" s="19">
        <v>154.21999999928852</v>
      </c>
      <c r="N14" s="19">
        <v>154.21999999928852</v>
      </c>
      <c r="O14" s="14">
        <v>11</v>
      </c>
    </row>
  </sheetData>
  <sortState ref="A2:O145">
    <sortCondition ref="O1"/>
  </sortState>
  <mergeCells count="1">
    <mergeCell ref="A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selection sqref="A1:O1"/>
    </sheetView>
  </sheetViews>
  <sheetFormatPr defaultRowHeight="15"/>
  <cols>
    <col min="1" max="1" width="5.28515625" style="9" bestFit="1" customWidth="1"/>
    <col min="2" max="2" width="20.28515625" style="9" bestFit="1" customWidth="1"/>
    <col min="3" max="3" width="5" style="10" bestFit="1" customWidth="1"/>
    <col min="4" max="4" width="14.42578125" style="10" bestFit="1" customWidth="1"/>
    <col min="5" max="5" width="11.85546875" style="9" bestFit="1" customWidth="1"/>
    <col min="6" max="6" width="24.85546875" style="9" customWidth="1"/>
    <col min="7" max="7" width="25.7109375" style="9" customWidth="1"/>
    <col min="8" max="8" width="8" style="9" bestFit="1" customWidth="1"/>
    <col min="9" max="9" width="8.28515625" style="9" bestFit="1" customWidth="1"/>
    <col min="10" max="10" width="11" style="9" bestFit="1" customWidth="1"/>
    <col min="11" max="11" width="8" style="9" bestFit="1" customWidth="1"/>
    <col min="12" max="12" width="8.28515625" style="9" bestFit="1" customWidth="1"/>
    <col min="13" max="13" width="11.28515625" style="9" customWidth="1"/>
    <col min="14" max="14" width="10" style="9" bestFit="1" customWidth="1"/>
    <col min="15" max="15" width="6.85546875" style="9" bestFit="1" customWidth="1"/>
  </cols>
  <sheetData>
    <row r="1" spans="1:15" ht="18.75">
      <c r="A1" s="25" t="s">
        <v>222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3" spans="1:15" s="8" customFormat="1" ht="30">
      <c r="A3" s="13" t="s">
        <v>0</v>
      </c>
      <c r="B3" s="13" t="s">
        <v>1</v>
      </c>
      <c r="C3" s="22" t="s">
        <v>217</v>
      </c>
      <c r="D3" s="22" t="s">
        <v>218</v>
      </c>
      <c r="E3" s="22" t="s">
        <v>52</v>
      </c>
      <c r="F3" s="22" t="s">
        <v>53</v>
      </c>
      <c r="G3" s="22" t="s">
        <v>54</v>
      </c>
      <c r="H3" s="13" t="s">
        <v>23</v>
      </c>
      <c r="I3" s="13" t="s">
        <v>24</v>
      </c>
      <c r="J3" s="13" t="s">
        <v>25</v>
      </c>
      <c r="K3" s="13" t="s">
        <v>46</v>
      </c>
      <c r="L3" s="13" t="s">
        <v>47</v>
      </c>
      <c r="M3" s="13" t="s">
        <v>48</v>
      </c>
      <c r="N3" s="13" t="s">
        <v>20</v>
      </c>
      <c r="O3" s="13" t="s">
        <v>49</v>
      </c>
    </row>
    <row r="4" spans="1:15" ht="30">
      <c r="A4" s="14">
        <v>60</v>
      </c>
      <c r="B4" s="16" t="s">
        <v>93</v>
      </c>
      <c r="C4" s="15" t="s">
        <v>92</v>
      </c>
      <c r="D4" s="15" t="s">
        <v>55</v>
      </c>
      <c r="E4" s="14" t="s">
        <v>57</v>
      </c>
      <c r="F4" s="14" t="s">
        <v>73</v>
      </c>
      <c r="G4" s="14" t="s">
        <v>61</v>
      </c>
      <c r="H4" s="17">
        <v>121.54999999989941</v>
      </c>
      <c r="I4" s="18">
        <v>0</v>
      </c>
      <c r="J4" s="19">
        <v>121.54999999989941</v>
      </c>
      <c r="K4" s="17">
        <v>102.71999999784799</v>
      </c>
      <c r="L4" s="18">
        <v>0</v>
      </c>
      <c r="M4" s="19">
        <v>102.71999999784799</v>
      </c>
      <c r="N4" s="19">
        <v>102.71999999784799</v>
      </c>
      <c r="O4" s="14">
        <v>1</v>
      </c>
    </row>
    <row r="5" spans="1:15" ht="30">
      <c r="A5" s="14">
        <v>58</v>
      </c>
      <c r="B5" s="16" t="s">
        <v>138</v>
      </c>
      <c r="C5" s="15" t="s">
        <v>139</v>
      </c>
      <c r="D5" s="15" t="s">
        <v>74</v>
      </c>
      <c r="E5" s="14" t="s">
        <v>57</v>
      </c>
      <c r="F5" s="14" t="s">
        <v>142</v>
      </c>
      <c r="G5" s="14" t="s">
        <v>140</v>
      </c>
      <c r="H5" s="17">
        <v>145.17999999990795</v>
      </c>
      <c r="I5" s="18">
        <v>2</v>
      </c>
      <c r="J5" s="19">
        <v>147.17999999990795</v>
      </c>
      <c r="K5" s="17">
        <v>141.62999999789668</v>
      </c>
      <c r="L5" s="18">
        <v>0</v>
      </c>
      <c r="M5" s="19">
        <v>141.62999999789668</v>
      </c>
      <c r="N5" s="19">
        <v>141.62999999789668</v>
      </c>
      <c r="O5" s="14">
        <v>2</v>
      </c>
    </row>
    <row r="6" spans="1:15" ht="30">
      <c r="A6" s="14">
        <v>56</v>
      </c>
      <c r="B6" s="16" t="s">
        <v>164</v>
      </c>
      <c r="C6" s="15" t="s">
        <v>137</v>
      </c>
      <c r="D6" s="15" t="s">
        <v>141</v>
      </c>
      <c r="E6" s="14" t="s">
        <v>57</v>
      </c>
      <c r="F6" s="14" t="s">
        <v>208</v>
      </c>
      <c r="G6" s="14" t="s">
        <v>148</v>
      </c>
      <c r="H6" s="17">
        <v>177.65999999991928</v>
      </c>
      <c r="I6" s="18">
        <v>52</v>
      </c>
      <c r="J6" s="19">
        <v>229.65999999991928</v>
      </c>
      <c r="K6" s="17">
        <v>155.74999999803953</v>
      </c>
      <c r="L6" s="18">
        <v>2</v>
      </c>
      <c r="M6" s="19">
        <v>157.74999999803953</v>
      </c>
      <c r="N6" s="19">
        <v>157.74999999803953</v>
      </c>
      <c r="O6" s="14">
        <v>3</v>
      </c>
    </row>
    <row r="7" spans="1:15" ht="30">
      <c r="A7" s="14">
        <v>57</v>
      </c>
      <c r="B7" s="16" t="s">
        <v>150</v>
      </c>
      <c r="C7" s="15" t="s">
        <v>115</v>
      </c>
      <c r="D7" s="15" t="s">
        <v>96</v>
      </c>
      <c r="E7" s="14" t="s">
        <v>57</v>
      </c>
      <c r="F7" s="14" t="s">
        <v>208</v>
      </c>
      <c r="G7" s="14" t="s">
        <v>148</v>
      </c>
      <c r="H7" s="17">
        <v>165.06999999991473</v>
      </c>
      <c r="I7" s="18">
        <v>8</v>
      </c>
      <c r="J7" s="19">
        <v>173.06999999991473</v>
      </c>
      <c r="K7" s="17">
        <v>157.10999999794532</v>
      </c>
      <c r="L7" s="18">
        <v>2</v>
      </c>
      <c r="M7" s="19">
        <v>159.10999999794532</v>
      </c>
      <c r="N7" s="19">
        <v>159.10999999794532</v>
      </c>
      <c r="O7" s="14">
        <v>4</v>
      </c>
    </row>
    <row r="8" spans="1:15">
      <c r="A8" s="14">
        <v>59</v>
      </c>
      <c r="B8" s="16" t="s">
        <v>116</v>
      </c>
      <c r="C8" s="15" t="s">
        <v>62</v>
      </c>
      <c r="D8" s="15" t="s">
        <v>89</v>
      </c>
      <c r="E8" s="14" t="s">
        <v>57</v>
      </c>
      <c r="F8" s="14"/>
      <c r="G8" s="14" t="s">
        <v>58</v>
      </c>
      <c r="H8" s="17">
        <v>161.53999999990361</v>
      </c>
      <c r="I8" s="18">
        <v>8</v>
      </c>
      <c r="J8" s="19">
        <v>169.53999999990361</v>
      </c>
      <c r="K8" s="17">
        <v>161.72999999876217</v>
      </c>
      <c r="L8" s="18">
        <v>4</v>
      </c>
      <c r="M8" s="19">
        <v>165.72999999876217</v>
      </c>
      <c r="N8" s="19">
        <v>165.72999999876217</v>
      </c>
      <c r="O8" s="14">
        <v>5</v>
      </c>
    </row>
    <row r="9" spans="1:15">
      <c r="A9" s="14">
        <v>55</v>
      </c>
      <c r="B9" s="16" t="s">
        <v>166</v>
      </c>
      <c r="C9" s="20">
        <v>1997</v>
      </c>
      <c r="D9" s="20" t="s">
        <v>133</v>
      </c>
      <c r="E9" s="14" t="s">
        <v>57</v>
      </c>
      <c r="F9" s="16" t="s">
        <v>80</v>
      </c>
      <c r="G9" s="14" t="s">
        <v>102</v>
      </c>
      <c r="H9" s="17">
        <v>176.55999999993125</v>
      </c>
      <c r="I9" s="18">
        <v>52</v>
      </c>
      <c r="J9" s="19">
        <v>228.55999999993125</v>
      </c>
      <c r="K9" s="17">
        <v>170.48999999809052</v>
      </c>
      <c r="L9" s="18">
        <v>54</v>
      </c>
      <c r="M9" s="19">
        <v>224.48999999809052</v>
      </c>
      <c r="N9" s="19">
        <v>224.48999999809052</v>
      </c>
      <c r="O9" s="14">
        <v>6</v>
      </c>
    </row>
  </sheetData>
  <sortState ref="A2:T30">
    <sortCondition ref="O1"/>
  </sortState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Результаты</vt:lpstr>
      <vt:lpstr>К-1м</vt:lpstr>
      <vt:lpstr>С-1м</vt:lpstr>
      <vt:lpstr>С-2м С-2см</vt:lpstr>
      <vt:lpstr>К-1ж</vt:lpstr>
      <vt:lpstr>С-1ж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Home_Tat`yana</cp:lastModifiedBy>
  <cp:lastPrinted>2014-05-25T15:00:05Z</cp:lastPrinted>
  <dcterms:created xsi:type="dcterms:W3CDTF">2014-05-24T14:57:04Z</dcterms:created>
  <dcterms:modified xsi:type="dcterms:W3CDTF">2014-05-25T21:32:05Z</dcterms:modified>
</cp:coreProperties>
</file>