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ey\slalom\2015\2015-Алтай\Спартакиада\"/>
    </mc:Choice>
  </mc:AlternateContent>
  <bookViews>
    <workbookView xWindow="360" yWindow="90" windowWidth="13395" windowHeight="9270" tabRatio="1000" activeTab="1"/>
  </bookViews>
  <sheets>
    <sheet name="Командный зачёт" sheetId="11" r:id="rId1"/>
    <sheet name="Разряды и звания" sheetId="10" r:id="rId2"/>
    <sheet name="Командные гонки(п)" sheetId="9" r:id="rId3"/>
    <sheet name="Командные гонки" sheetId="8" r:id="rId4"/>
    <sheet name="Индивидуальная гонка(п)" sheetId="7" r:id="rId5"/>
    <sheet name="Индивидуальная гонка" sheetId="6" r:id="rId6"/>
    <sheet name="Экипажи индивидуальных гонок" sheetId="5" r:id="rId7"/>
    <sheet name="Все участники соревнований" sheetId="4" r:id="rId8"/>
    <sheet name="Таблицы очков командного зачёта" sheetId="12" r:id="rId9"/>
  </sheets>
  <definedNames>
    <definedName name="_xlnm._FilterDatabase" localSheetId="6" hidden="1">'Экипажи индивидуальных гонок'!$A$1:$I$172</definedName>
  </definedNames>
  <calcPr calcId="152511"/>
</workbook>
</file>

<file path=xl/calcChain.xml><?xml version="1.0" encoding="utf-8"?>
<calcChain xmlns="http://schemas.openxmlformats.org/spreadsheetml/2006/main">
  <c r="R41" i="8" l="1"/>
  <c r="R40" i="8"/>
  <c r="R39" i="8"/>
  <c r="R38" i="8"/>
  <c r="R37" i="8"/>
  <c r="R36" i="8"/>
  <c r="R35" i="8"/>
  <c r="R34" i="8"/>
  <c r="R33" i="8"/>
  <c r="R32" i="8"/>
  <c r="R31" i="8"/>
  <c r="R30" i="8"/>
  <c r="R56" i="8"/>
  <c r="R55" i="8"/>
  <c r="R54" i="8"/>
  <c r="R53" i="8"/>
  <c r="R52" i="8"/>
  <c r="R51" i="8"/>
  <c r="R50" i="8"/>
  <c r="R49" i="8"/>
  <c r="R48" i="8"/>
  <c r="R47" i="8"/>
  <c r="R46" i="8"/>
  <c r="R91" i="8"/>
  <c r="R90" i="8"/>
  <c r="R89" i="8"/>
  <c r="R88" i="8"/>
  <c r="R87" i="8"/>
  <c r="R86" i="8"/>
  <c r="R85" i="8"/>
  <c r="R84" i="8"/>
  <c r="R83" i="8"/>
  <c r="R82" i="8"/>
  <c r="R81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O91" i="8"/>
  <c r="L91" i="8"/>
  <c r="O90" i="8"/>
  <c r="L90" i="8"/>
  <c r="O89" i="8"/>
  <c r="L89" i="8"/>
  <c r="O88" i="8"/>
  <c r="L88" i="8"/>
  <c r="O87" i="8"/>
  <c r="L87" i="8"/>
  <c r="O86" i="8"/>
  <c r="L86" i="8"/>
  <c r="O85" i="8"/>
  <c r="L85" i="8"/>
  <c r="O84" i="8"/>
  <c r="L84" i="8"/>
  <c r="O83" i="8"/>
  <c r="L83" i="8"/>
  <c r="O82" i="8"/>
  <c r="L82" i="8"/>
  <c r="O81" i="8"/>
  <c r="L81" i="8"/>
  <c r="O76" i="8"/>
  <c r="L76" i="8"/>
  <c r="O75" i="8"/>
  <c r="L75" i="8"/>
  <c r="O74" i="8"/>
  <c r="L74" i="8"/>
  <c r="O73" i="8"/>
  <c r="L73" i="8"/>
  <c r="O72" i="8"/>
  <c r="L72" i="8"/>
  <c r="O71" i="8"/>
  <c r="L71" i="8"/>
  <c r="O70" i="8"/>
  <c r="L70" i="8"/>
  <c r="O69" i="8"/>
  <c r="L69" i="8"/>
  <c r="O68" i="8"/>
  <c r="L68" i="8"/>
  <c r="O67" i="8"/>
  <c r="L67" i="8"/>
  <c r="O66" i="8"/>
  <c r="L66" i="8"/>
  <c r="O65" i="8"/>
  <c r="L65" i="8"/>
  <c r="O64" i="8"/>
  <c r="L64" i="8"/>
  <c r="O63" i="8"/>
  <c r="L63" i="8"/>
  <c r="O62" i="8"/>
  <c r="L62" i="8"/>
  <c r="O61" i="8"/>
  <c r="L61" i="8"/>
  <c r="P56" i="8"/>
  <c r="O56" i="8"/>
  <c r="O55" i="8"/>
  <c r="P55" i="8" s="1"/>
  <c r="L55" i="8"/>
  <c r="O54" i="8"/>
  <c r="P54" i="8" s="1"/>
  <c r="L54" i="8"/>
  <c r="O53" i="8"/>
  <c r="P53" i="8" s="1"/>
  <c r="L53" i="8"/>
  <c r="O52" i="8"/>
  <c r="P52" i="8" s="1"/>
  <c r="L52" i="8"/>
  <c r="O51" i="8"/>
  <c r="P51" i="8" s="1"/>
  <c r="L51" i="8"/>
  <c r="O50" i="8"/>
  <c r="P50" i="8" s="1"/>
  <c r="L50" i="8"/>
  <c r="O49" i="8"/>
  <c r="P49" i="8" s="1"/>
  <c r="L49" i="8"/>
  <c r="O48" i="8"/>
  <c r="P48" i="8" s="1"/>
  <c r="L48" i="8"/>
  <c r="O47" i="8"/>
  <c r="P47" i="8" s="1"/>
  <c r="L47" i="8"/>
  <c r="O46" i="8"/>
  <c r="P46" i="8" s="1"/>
  <c r="L46" i="8"/>
  <c r="O41" i="8"/>
  <c r="P41" i="8" s="1"/>
  <c r="L41" i="8"/>
  <c r="O40" i="8"/>
  <c r="P40" i="8" s="1"/>
  <c r="L40" i="8"/>
  <c r="O39" i="8"/>
  <c r="P39" i="8" s="1"/>
  <c r="L39" i="8"/>
  <c r="O38" i="8"/>
  <c r="P38" i="8" s="1"/>
  <c r="L38" i="8"/>
  <c r="O37" i="8"/>
  <c r="P37" i="8" s="1"/>
  <c r="L37" i="8"/>
  <c r="O36" i="8"/>
  <c r="P36" i="8" s="1"/>
  <c r="L36" i="8"/>
  <c r="O35" i="8"/>
  <c r="P35" i="8" s="1"/>
  <c r="L35" i="8"/>
  <c r="O34" i="8"/>
  <c r="P34" i="8" s="1"/>
  <c r="L34" i="8"/>
  <c r="O33" i="8"/>
  <c r="P33" i="8" s="1"/>
  <c r="L33" i="8"/>
  <c r="O32" i="8"/>
  <c r="L32" i="8"/>
  <c r="O31" i="8"/>
  <c r="L31" i="8"/>
  <c r="O30" i="8"/>
  <c r="L30" i="8"/>
  <c r="P25" i="8"/>
  <c r="L25" i="8"/>
  <c r="O24" i="8"/>
  <c r="P24" i="8" s="1"/>
  <c r="L24" i="8"/>
  <c r="O23" i="8"/>
  <c r="P23" i="8" s="1"/>
  <c r="L23" i="8"/>
  <c r="O22" i="8"/>
  <c r="P22" i="8" s="1"/>
  <c r="L22" i="8"/>
  <c r="O21" i="8"/>
  <c r="P21" i="8" s="1"/>
  <c r="L21" i="8"/>
  <c r="O20" i="8"/>
  <c r="L20" i="8"/>
  <c r="O19" i="8"/>
  <c r="L19" i="8"/>
  <c r="O18" i="8"/>
  <c r="L18" i="8"/>
  <c r="O17" i="8"/>
  <c r="L17" i="8"/>
  <c r="O16" i="8"/>
  <c r="L16" i="8"/>
  <c r="O15" i="8"/>
  <c r="L15" i="8"/>
  <c r="O14" i="8"/>
  <c r="L14" i="8"/>
  <c r="O13" i="8"/>
  <c r="L13" i="8"/>
  <c r="O12" i="8"/>
  <c r="L12" i="8"/>
  <c r="O11" i="8"/>
  <c r="L11" i="8"/>
  <c r="O10" i="8"/>
  <c r="L10" i="8"/>
  <c r="P10" i="8" s="1"/>
  <c r="Q24" i="8" s="1"/>
  <c r="P11" i="8" l="1"/>
  <c r="P12" i="8"/>
  <c r="P13" i="8"/>
  <c r="P14" i="8"/>
  <c r="P15" i="8"/>
  <c r="P16" i="8"/>
  <c r="P17" i="8"/>
  <c r="P18" i="8"/>
  <c r="P19" i="8"/>
  <c r="P20" i="8"/>
  <c r="P30" i="8"/>
  <c r="Q40" i="8" s="1"/>
  <c r="P31" i="8"/>
  <c r="P32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81" i="8"/>
  <c r="P82" i="8"/>
  <c r="Q82" i="8" s="1"/>
  <c r="P83" i="8"/>
  <c r="P84" i="8"/>
  <c r="Q84" i="8" s="1"/>
  <c r="P85" i="8"/>
  <c r="P86" i="8"/>
  <c r="Q86" i="8" s="1"/>
  <c r="P87" i="8"/>
  <c r="P88" i="8"/>
  <c r="Q88" i="8" s="1"/>
  <c r="P89" i="8"/>
  <c r="P90" i="8"/>
  <c r="Q90" i="8" s="1"/>
  <c r="P91" i="8"/>
  <c r="Q41" i="8"/>
  <c r="Q39" i="8"/>
  <c r="Q37" i="8"/>
  <c r="Q35" i="8"/>
  <c r="Q33" i="8"/>
  <c r="Q31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91" i="8"/>
  <c r="Q89" i="8"/>
  <c r="Q87" i="8"/>
  <c r="Q85" i="8"/>
  <c r="Q83" i="8"/>
  <c r="Q81" i="8"/>
  <c r="Q56" i="8"/>
  <c r="Q55" i="8"/>
  <c r="Q54" i="8"/>
  <c r="Q53" i="8"/>
  <c r="Q52" i="8"/>
  <c r="Q51" i="8"/>
  <c r="Q50" i="8"/>
  <c r="Q49" i="8"/>
  <c r="Q48" i="8"/>
  <c r="Q47" i="8"/>
  <c r="Q46" i="8"/>
  <c r="Q25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R196" i="6"/>
  <c r="R195" i="6"/>
  <c r="R194" i="6"/>
  <c r="R193" i="6"/>
  <c r="R192" i="6"/>
  <c r="R191" i="6"/>
  <c r="R190" i="6"/>
  <c r="R189" i="6"/>
  <c r="R188" i="6"/>
  <c r="R187" i="6"/>
  <c r="R186" i="6"/>
  <c r="R185" i="6"/>
  <c r="R184" i="6"/>
  <c r="R183" i="6"/>
  <c r="R182" i="6"/>
  <c r="R181" i="6"/>
  <c r="R180" i="6"/>
  <c r="R179" i="6"/>
  <c r="R178" i="6"/>
  <c r="R177" i="6"/>
  <c r="R176" i="6"/>
  <c r="R175" i="6"/>
  <c r="R174" i="6"/>
  <c r="R173" i="6"/>
  <c r="R172" i="6"/>
  <c r="R171" i="6"/>
  <c r="R170" i="6"/>
  <c r="R169" i="6"/>
  <c r="R168" i="6"/>
  <c r="R163" i="6"/>
  <c r="R162" i="6"/>
  <c r="R161" i="6"/>
  <c r="R160" i="6"/>
  <c r="R159" i="6"/>
  <c r="R158" i="6"/>
  <c r="R157" i="6"/>
  <c r="R156" i="6"/>
  <c r="R155" i="6"/>
  <c r="R154" i="6"/>
  <c r="R153" i="6"/>
  <c r="R152" i="6"/>
  <c r="R151" i="6"/>
  <c r="R150" i="6"/>
  <c r="R149" i="6"/>
  <c r="R148" i="6"/>
  <c r="R147" i="6"/>
  <c r="R146" i="6"/>
  <c r="R145" i="6"/>
  <c r="R144" i="6"/>
  <c r="R143" i="6"/>
  <c r="R142" i="6"/>
  <c r="R141" i="6"/>
  <c r="R140" i="6"/>
  <c r="R139" i="6"/>
  <c r="R138" i="6"/>
  <c r="R137" i="6"/>
  <c r="R136" i="6"/>
  <c r="R135" i="6"/>
  <c r="R134" i="6"/>
  <c r="R133" i="6"/>
  <c r="R132" i="6"/>
  <c r="R131" i="6"/>
  <c r="R130" i="6"/>
  <c r="R129" i="6"/>
  <c r="R128" i="6"/>
  <c r="R127" i="6"/>
  <c r="R126" i="6"/>
  <c r="R125" i="6"/>
  <c r="R120" i="6"/>
  <c r="R119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AX168" i="7"/>
  <c r="AY168" i="7" s="1"/>
  <c r="AX169" i="7"/>
  <c r="AY169" i="7" s="1"/>
  <c r="AX170" i="7"/>
  <c r="AY170" i="7" s="1"/>
  <c r="AX171" i="7"/>
  <c r="AY171" i="7" s="1"/>
  <c r="AX172" i="7"/>
  <c r="AY172" i="7" s="1"/>
  <c r="AX173" i="7"/>
  <c r="AY173" i="7" s="1"/>
  <c r="AX174" i="7"/>
  <c r="AY174" i="7" s="1"/>
  <c r="AX175" i="7"/>
  <c r="AY175" i="7" s="1"/>
  <c r="AX176" i="7"/>
  <c r="AY176" i="7" s="1"/>
  <c r="AX177" i="7"/>
  <c r="AY177" i="7" s="1"/>
  <c r="AX178" i="7"/>
  <c r="AY178" i="7" s="1"/>
  <c r="AX179" i="7"/>
  <c r="AY179" i="7" s="1"/>
  <c r="AX180" i="7"/>
  <c r="AY180" i="7" s="1"/>
  <c r="AX181" i="7"/>
  <c r="AY181" i="7" s="1"/>
  <c r="AX182" i="7"/>
  <c r="AY182" i="7" s="1"/>
  <c r="AX183" i="7"/>
  <c r="AY183" i="7" s="1"/>
  <c r="AX184" i="7"/>
  <c r="AX185" i="7"/>
  <c r="AY185" i="7" s="1"/>
  <c r="AX186" i="7"/>
  <c r="AY186" i="7" s="1"/>
  <c r="AX187" i="7"/>
  <c r="AY187" i="7" s="1"/>
  <c r="AX188" i="7"/>
  <c r="AY188" i="7" s="1"/>
  <c r="AX189" i="7"/>
  <c r="AX190" i="7"/>
  <c r="AY190" i="7" s="1"/>
  <c r="AX191" i="7"/>
  <c r="AY191" i="7" s="1"/>
  <c r="AX192" i="7"/>
  <c r="AX193" i="7"/>
  <c r="AY193" i="7" s="1"/>
  <c r="AX194" i="7"/>
  <c r="AX195" i="7"/>
  <c r="AY195" i="7" s="1"/>
  <c r="AX196" i="7"/>
  <c r="AY196" i="7" s="1"/>
  <c r="AC168" i="7"/>
  <c r="AD168" i="7" s="1"/>
  <c r="AC169" i="7"/>
  <c r="AD169" i="7" s="1"/>
  <c r="AC170" i="7"/>
  <c r="AD170" i="7" s="1"/>
  <c r="AC171" i="7"/>
  <c r="AD171" i="7" s="1"/>
  <c r="AC172" i="7"/>
  <c r="AD172" i="7" s="1"/>
  <c r="AC173" i="7"/>
  <c r="AD173" i="7" s="1"/>
  <c r="AC174" i="7"/>
  <c r="AD174" i="7" s="1"/>
  <c r="AC175" i="7"/>
  <c r="AD175" i="7" s="1"/>
  <c r="AC176" i="7"/>
  <c r="AD176" i="7" s="1"/>
  <c r="AC177" i="7"/>
  <c r="AD177" i="7" s="1"/>
  <c r="AC178" i="7"/>
  <c r="AD178" i="7" s="1"/>
  <c r="AC179" i="7"/>
  <c r="AD179" i="7" s="1"/>
  <c r="AC180" i="7"/>
  <c r="AD180" i="7" s="1"/>
  <c r="AC181" i="7"/>
  <c r="AD181" i="7" s="1"/>
  <c r="AC182" i="7"/>
  <c r="AD182" i="7" s="1"/>
  <c r="AC183" i="7"/>
  <c r="AD183" i="7" s="1"/>
  <c r="AC184" i="7"/>
  <c r="AD184" i="7" s="1"/>
  <c r="AC185" i="7"/>
  <c r="AD185" i="7" s="1"/>
  <c r="AC186" i="7"/>
  <c r="AD186" i="7" s="1"/>
  <c r="AC187" i="7"/>
  <c r="AD187" i="7" s="1"/>
  <c r="AC188" i="7"/>
  <c r="AD188" i="7" s="1"/>
  <c r="AC189" i="7"/>
  <c r="AD189" i="7" s="1"/>
  <c r="AC190" i="7"/>
  <c r="AC191" i="7"/>
  <c r="AD191" i="7" s="1"/>
  <c r="AC192" i="7"/>
  <c r="AD192" i="7" s="1"/>
  <c r="AC193" i="7"/>
  <c r="AD193" i="7" s="1"/>
  <c r="AC194" i="7"/>
  <c r="AD194" i="7" s="1"/>
  <c r="AC195" i="7"/>
  <c r="AD195" i="7" s="1"/>
  <c r="AC196" i="7"/>
  <c r="AD196" i="7" s="1"/>
  <c r="AX125" i="7"/>
  <c r="AY125" i="7" s="1"/>
  <c r="AX126" i="7"/>
  <c r="AY126" i="7" s="1"/>
  <c r="AX127" i="7"/>
  <c r="AY127" i="7" s="1"/>
  <c r="AX128" i="7"/>
  <c r="AY128" i="7" s="1"/>
  <c r="AX129" i="7"/>
  <c r="AY129" i="7" s="1"/>
  <c r="AX130" i="7"/>
  <c r="AY130" i="7" s="1"/>
  <c r="AX131" i="7"/>
  <c r="AY131" i="7" s="1"/>
  <c r="AX132" i="7"/>
  <c r="AY132" i="7" s="1"/>
  <c r="AX133" i="7"/>
  <c r="AY133" i="7" s="1"/>
  <c r="AX134" i="7"/>
  <c r="AY134" i="7" s="1"/>
  <c r="AX135" i="7"/>
  <c r="AY135" i="7" s="1"/>
  <c r="AX136" i="7"/>
  <c r="AY136" i="7" s="1"/>
  <c r="AX137" i="7"/>
  <c r="AY137" i="7" s="1"/>
  <c r="AX138" i="7"/>
  <c r="AY138" i="7" s="1"/>
  <c r="AX139" i="7"/>
  <c r="AY139" i="7" s="1"/>
  <c r="AX140" i="7"/>
  <c r="AY140" i="7" s="1"/>
  <c r="AX141" i="7"/>
  <c r="AY141" i="7" s="1"/>
  <c r="AX142" i="7"/>
  <c r="AY142" i="7" s="1"/>
  <c r="AX143" i="7"/>
  <c r="AY143" i="7" s="1"/>
  <c r="AX144" i="7"/>
  <c r="AY144" i="7" s="1"/>
  <c r="AX145" i="7"/>
  <c r="AY145" i="7" s="1"/>
  <c r="AX146" i="7"/>
  <c r="AY146" i="7" s="1"/>
  <c r="AX147" i="7"/>
  <c r="AY147" i="7" s="1"/>
  <c r="AX148" i="7"/>
  <c r="AY148" i="7" s="1"/>
  <c r="AX149" i="7"/>
  <c r="AY149" i="7" s="1"/>
  <c r="AX150" i="7"/>
  <c r="AY150" i="7" s="1"/>
  <c r="AX151" i="7"/>
  <c r="AY151" i="7" s="1"/>
  <c r="AX152" i="7"/>
  <c r="AY152" i="7" s="1"/>
  <c r="AX153" i="7"/>
  <c r="AY153" i="7" s="1"/>
  <c r="AX154" i="7"/>
  <c r="AY154" i="7" s="1"/>
  <c r="AX155" i="7"/>
  <c r="AY155" i="7" s="1"/>
  <c r="AX156" i="7"/>
  <c r="AY156" i="7" s="1"/>
  <c r="AX157" i="7"/>
  <c r="AY157" i="7" s="1"/>
  <c r="AX158" i="7"/>
  <c r="AY158" i="7" s="1"/>
  <c r="AX159" i="7"/>
  <c r="AY159" i="7" s="1"/>
  <c r="AX160" i="7"/>
  <c r="AY160" i="7" s="1"/>
  <c r="AX161" i="7"/>
  <c r="AY161" i="7" s="1"/>
  <c r="AX162" i="7"/>
  <c r="AY162" i="7" s="1"/>
  <c r="AX163" i="7"/>
  <c r="AC125" i="7"/>
  <c r="AD125" i="7" s="1"/>
  <c r="AC126" i="7"/>
  <c r="AD126" i="7" s="1"/>
  <c r="AC127" i="7"/>
  <c r="AD127" i="7" s="1"/>
  <c r="AC128" i="7"/>
  <c r="AD128" i="7" s="1"/>
  <c r="AC129" i="7"/>
  <c r="AD129" i="7" s="1"/>
  <c r="AC130" i="7"/>
  <c r="AD130" i="7" s="1"/>
  <c r="AC131" i="7"/>
  <c r="AD131" i="7" s="1"/>
  <c r="AC132" i="7"/>
  <c r="AD132" i="7" s="1"/>
  <c r="AC133" i="7"/>
  <c r="AD133" i="7" s="1"/>
  <c r="AC134" i="7"/>
  <c r="AD134" i="7" s="1"/>
  <c r="AC135" i="7"/>
  <c r="AD135" i="7" s="1"/>
  <c r="AC136" i="7"/>
  <c r="AD136" i="7" s="1"/>
  <c r="AC137" i="7"/>
  <c r="AD137" i="7" s="1"/>
  <c r="AC138" i="7"/>
  <c r="AD138" i="7" s="1"/>
  <c r="AC139" i="7"/>
  <c r="AD139" i="7" s="1"/>
  <c r="AC140" i="7"/>
  <c r="AD140" i="7" s="1"/>
  <c r="AC141" i="7"/>
  <c r="AD141" i="7" s="1"/>
  <c r="AC142" i="7"/>
  <c r="AD142" i="7" s="1"/>
  <c r="AC143" i="7"/>
  <c r="AD143" i="7" s="1"/>
  <c r="AC144" i="7"/>
  <c r="AD144" i="7" s="1"/>
  <c r="AC145" i="7"/>
  <c r="AD145" i="7" s="1"/>
  <c r="AC146" i="7"/>
  <c r="AD146" i="7" s="1"/>
  <c r="AC147" i="7"/>
  <c r="AD147" i="7" s="1"/>
  <c r="AC148" i="7"/>
  <c r="AD148" i="7" s="1"/>
  <c r="AC149" i="7"/>
  <c r="AD149" i="7" s="1"/>
  <c r="AC150" i="7"/>
  <c r="AD150" i="7" s="1"/>
  <c r="AC151" i="7"/>
  <c r="AD151" i="7" s="1"/>
  <c r="AC152" i="7"/>
  <c r="AD152" i="7" s="1"/>
  <c r="AC153" i="7"/>
  <c r="AD153" i="7" s="1"/>
  <c r="AC154" i="7"/>
  <c r="AD154" i="7" s="1"/>
  <c r="AC155" i="7"/>
  <c r="AD155" i="7" s="1"/>
  <c r="AC156" i="7"/>
  <c r="AD156" i="7" s="1"/>
  <c r="AC157" i="7"/>
  <c r="AD157" i="7" s="1"/>
  <c r="AC158" i="7"/>
  <c r="AD158" i="7" s="1"/>
  <c r="AC159" i="7"/>
  <c r="AD159" i="7" s="1"/>
  <c r="AC160" i="7"/>
  <c r="AD160" i="7" s="1"/>
  <c r="AC161" i="7"/>
  <c r="AD161" i="7" s="1"/>
  <c r="AC162" i="7"/>
  <c r="AC163" i="7"/>
  <c r="AX92" i="7"/>
  <c r="AY92" i="7" s="1"/>
  <c r="AX93" i="7"/>
  <c r="AY93" i="7" s="1"/>
  <c r="AX94" i="7"/>
  <c r="AY94" i="7" s="1"/>
  <c r="AX95" i="7"/>
  <c r="AY95" i="7" s="1"/>
  <c r="AX96" i="7"/>
  <c r="AY96" i="7" s="1"/>
  <c r="AX97" i="7"/>
  <c r="AY97" i="7" s="1"/>
  <c r="AX98" i="7"/>
  <c r="AY98" i="7" s="1"/>
  <c r="AX99" i="7"/>
  <c r="AY99" i="7" s="1"/>
  <c r="AX100" i="7"/>
  <c r="AY100" i="7" s="1"/>
  <c r="AX101" i="7"/>
  <c r="AY101" i="7" s="1"/>
  <c r="AX102" i="7"/>
  <c r="AY102" i="7" s="1"/>
  <c r="AX103" i="7"/>
  <c r="AY103" i="7" s="1"/>
  <c r="AX104" i="7"/>
  <c r="AY104" i="7" s="1"/>
  <c r="AX105" i="7"/>
  <c r="AY105" i="7" s="1"/>
  <c r="AX106" i="7"/>
  <c r="AY106" i="7" s="1"/>
  <c r="AX107" i="7"/>
  <c r="AY107" i="7" s="1"/>
  <c r="AX108" i="7"/>
  <c r="AY108" i="7" s="1"/>
  <c r="AX109" i="7"/>
  <c r="AY109" i="7" s="1"/>
  <c r="AX110" i="7"/>
  <c r="AY110" i="7" s="1"/>
  <c r="AX111" i="7"/>
  <c r="AY111" i="7" s="1"/>
  <c r="AX112" i="7"/>
  <c r="AY112" i="7" s="1"/>
  <c r="AX113" i="7"/>
  <c r="AY113" i="7" s="1"/>
  <c r="AX114" i="7"/>
  <c r="AY114" i="7" s="1"/>
  <c r="AX115" i="7"/>
  <c r="AY115" i="7" s="1"/>
  <c r="AX116" i="7"/>
  <c r="AY116" i="7" s="1"/>
  <c r="AX117" i="7"/>
  <c r="AX118" i="7"/>
  <c r="AY118" i="7" s="1"/>
  <c r="AX119" i="7"/>
  <c r="AY119" i="7" s="1"/>
  <c r="AX120" i="7"/>
  <c r="AY120" i="7" s="1"/>
  <c r="AC92" i="7"/>
  <c r="AD92" i="7" s="1"/>
  <c r="AC93" i="7"/>
  <c r="AD93" i="7" s="1"/>
  <c r="AC94" i="7"/>
  <c r="AD94" i="7" s="1"/>
  <c r="AC95" i="7"/>
  <c r="AD95" i="7" s="1"/>
  <c r="AC96" i="7"/>
  <c r="AD96" i="7" s="1"/>
  <c r="AC97" i="7"/>
  <c r="AD97" i="7" s="1"/>
  <c r="AC98" i="7"/>
  <c r="AD98" i="7" s="1"/>
  <c r="AC99" i="7"/>
  <c r="AD99" i="7" s="1"/>
  <c r="AC100" i="7"/>
  <c r="AD100" i="7" s="1"/>
  <c r="AC101" i="7"/>
  <c r="AD101" i="7" s="1"/>
  <c r="AC102" i="7"/>
  <c r="AD102" i="7" s="1"/>
  <c r="AC103" i="7"/>
  <c r="AD103" i="7" s="1"/>
  <c r="AC104" i="7"/>
  <c r="AD104" i="7" s="1"/>
  <c r="AC105" i="7"/>
  <c r="AD105" i="7" s="1"/>
  <c r="AC106" i="7"/>
  <c r="AD106" i="7" s="1"/>
  <c r="AC107" i="7"/>
  <c r="AD107" i="7" s="1"/>
  <c r="AC108" i="7"/>
  <c r="AD108" i="7" s="1"/>
  <c r="AC109" i="7"/>
  <c r="AD109" i="7" s="1"/>
  <c r="AC110" i="7"/>
  <c r="AD110" i="7" s="1"/>
  <c r="AC111" i="7"/>
  <c r="AD111" i="7" s="1"/>
  <c r="AC112" i="7"/>
  <c r="AD112" i="7" s="1"/>
  <c r="AC113" i="7"/>
  <c r="AD113" i="7" s="1"/>
  <c r="AC114" i="7"/>
  <c r="AD114" i="7" s="1"/>
  <c r="AC115" i="7"/>
  <c r="AD115" i="7" s="1"/>
  <c r="AC116" i="7"/>
  <c r="AD116" i="7" s="1"/>
  <c r="AC117" i="7"/>
  <c r="AD117" i="7" s="1"/>
  <c r="AC118" i="7"/>
  <c r="AD118" i="7" s="1"/>
  <c r="AC119" i="7"/>
  <c r="AD119" i="7" s="1"/>
  <c r="AC120" i="7"/>
  <c r="AD120" i="7" s="1"/>
  <c r="AX54" i="7"/>
  <c r="AY54" i="7" s="1"/>
  <c r="AX55" i="7"/>
  <c r="AY55" i="7" s="1"/>
  <c r="AX56" i="7"/>
  <c r="AY56" i="7" s="1"/>
  <c r="AX57" i="7"/>
  <c r="AY57" i="7" s="1"/>
  <c r="AX58" i="7"/>
  <c r="AY58" i="7" s="1"/>
  <c r="AX59" i="7"/>
  <c r="AY59" i="7" s="1"/>
  <c r="AX60" i="7"/>
  <c r="AY60" i="7" s="1"/>
  <c r="AX61" i="7"/>
  <c r="AY61" i="7" s="1"/>
  <c r="AX62" i="7"/>
  <c r="AY62" i="7" s="1"/>
  <c r="AX63" i="7"/>
  <c r="AY63" i="7" s="1"/>
  <c r="AX64" i="7"/>
  <c r="AY64" i="7" s="1"/>
  <c r="AX65" i="7"/>
  <c r="AY65" i="7" s="1"/>
  <c r="AX66" i="7"/>
  <c r="AY66" i="7" s="1"/>
  <c r="AX67" i="7"/>
  <c r="AY67" i="7" s="1"/>
  <c r="AX68" i="7"/>
  <c r="AY68" i="7" s="1"/>
  <c r="AX69" i="7"/>
  <c r="AY69" i="7" s="1"/>
  <c r="AX70" i="7"/>
  <c r="AY70" i="7" s="1"/>
  <c r="AX71" i="7"/>
  <c r="AY71" i="7" s="1"/>
  <c r="AX72" i="7"/>
  <c r="AY72" i="7" s="1"/>
  <c r="AX73" i="7"/>
  <c r="AY73" i="7" s="1"/>
  <c r="AX74" i="7"/>
  <c r="AY74" i="7" s="1"/>
  <c r="AX75" i="7"/>
  <c r="AY75" i="7" s="1"/>
  <c r="AX76" i="7"/>
  <c r="AY76" i="7" s="1"/>
  <c r="AX77" i="7"/>
  <c r="AY77" i="7" s="1"/>
  <c r="AX78" i="7"/>
  <c r="AY78" i="7" s="1"/>
  <c r="AX79" i="7"/>
  <c r="AY79" i="7" s="1"/>
  <c r="AX80" i="7"/>
  <c r="AY80" i="7" s="1"/>
  <c r="AX81" i="7"/>
  <c r="AY81" i="7" s="1"/>
  <c r="AX82" i="7"/>
  <c r="AY82" i="7" s="1"/>
  <c r="AX83" i="7"/>
  <c r="AY83" i="7" s="1"/>
  <c r="AX84" i="7"/>
  <c r="AY84" i="7" s="1"/>
  <c r="AX85" i="7"/>
  <c r="AY85" i="7" s="1"/>
  <c r="AX86" i="7"/>
  <c r="AY86" i="7" s="1"/>
  <c r="AX87" i="7"/>
  <c r="AC54" i="7"/>
  <c r="AD54" i="7" s="1"/>
  <c r="AC55" i="7"/>
  <c r="AD55" i="7" s="1"/>
  <c r="AC56" i="7"/>
  <c r="AD56" i="7" s="1"/>
  <c r="AC57" i="7"/>
  <c r="AD57" i="7" s="1"/>
  <c r="AC58" i="7"/>
  <c r="AD58" i="7" s="1"/>
  <c r="AC59" i="7"/>
  <c r="AD59" i="7" s="1"/>
  <c r="AC60" i="7"/>
  <c r="AD60" i="7" s="1"/>
  <c r="AC61" i="7"/>
  <c r="AD61" i="7" s="1"/>
  <c r="AC62" i="7"/>
  <c r="AD62" i="7" s="1"/>
  <c r="AC63" i="7"/>
  <c r="AD63" i="7" s="1"/>
  <c r="AC64" i="7"/>
  <c r="AD64" i="7" s="1"/>
  <c r="AC65" i="7"/>
  <c r="AD65" i="7" s="1"/>
  <c r="AC66" i="7"/>
  <c r="AD66" i="7" s="1"/>
  <c r="AC67" i="7"/>
  <c r="AD67" i="7" s="1"/>
  <c r="AC68" i="7"/>
  <c r="AD68" i="7" s="1"/>
  <c r="AC69" i="7"/>
  <c r="AD69" i="7" s="1"/>
  <c r="AC70" i="7"/>
  <c r="AD70" i="7" s="1"/>
  <c r="AC71" i="7"/>
  <c r="AD71" i="7" s="1"/>
  <c r="AC72" i="7"/>
  <c r="AD72" i="7" s="1"/>
  <c r="AC73" i="7"/>
  <c r="AD73" i="7" s="1"/>
  <c r="AC74" i="7"/>
  <c r="AD74" i="7" s="1"/>
  <c r="AC75" i="7"/>
  <c r="AD75" i="7" s="1"/>
  <c r="AC76" i="7"/>
  <c r="AD76" i="7" s="1"/>
  <c r="AC77" i="7"/>
  <c r="AD77" i="7" s="1"/>
  <c r="AC78" i="7"/>
  <c r="AD78" i="7" s="1"/>
  <c r="AC79" i="7"/>
  <c r="AD79" i="7" s="1"/>
  <c r="AC80" i="7"/>
  <c r="AD80" i="7" s="1"/>
  <c r="AC81" i="7"/>
  <c r="AD81" i="7" s="1"/>
  <c r="AC82" i="7"/>
  <c r="AD82" i="7" s="1"/>
  <c r="AC83" i="7"/>
  <c r="AD83" i="7" s="1"/>
  <c r="AC84" i="7"/>
  <c r="AD84" i="7" s="1"/>
  <c r="AC85" i="7"/>
  <c r="AC86" i="7"/>
  <c r="AD86" i="7" s="1"/>
  <c r="AC87" i="7"/>
  <c r="AD87" i="7" s="1"/>
  <c r="AX10" i="7"/>
  <c r="AY10" i="7" s="1"/>
  <c r="AX11" i="7"/>
  <c r="AY11" i="7" s="1"/>
  <c r="AX12" i="7"/>
  <c r="AY12" i="7" s="1"/>
  <c r="AX13" i="7"/>
  <c r="AY13" i="7" s="1"/>
  <c r="AX14" i="7"/>
  <c r="AY14" i="7" s="1"/>
  <c r="AX15" i="7"/>
  <c r="AY15" i="7" s="1"/>
  <c r="AX16" i="7"/>
  <c r="AY16" i="7" s="1"/>
  <c r="AX17" i="7"/>
  <c r="AY17" i="7" s="1"/>
  <c r="AX18" i="7"/>
  <c r="AY18" i="7" s="1"/>
  <c r="AX19" i="7"/>
  <c r="AY19" i="7" s="1"/>
  <c r="AX20" i="7"/>
  <c r="AY20" i="7" s="1"/>
  <c r="AX21" i="7"/>
  <c r="AY21" i="7" s="1"/>
  <c r="AX22" i="7"/>
  <c r="AY22" i="7" s="1"/>
  <c r="AX23" i="7"/>
  <c r="AY23" i="7" s="1"/>
  <c r="AX24" i="7"/>
  <c r="AY24" i="7" s="1"/>
  <c r="AX25" i="7"/>
  <c r="AY25" i="7" s="1"/>
  <c r="AX26" i="7"/>
  <c r="AY26" i="7" s="1"/>
  <c r="AX27" i="7"/>
  <c r="AY27" i="7" s="1"/>
  <c r="AX28" i="7"/>
  <c r="AY28" i="7" s="1"/>
  <c r="AX29" i="7"/>
  <c r="AY29" i="7" s="1"/>
  <c r="AX30" i="7"/>
  <c r="AY30" i="7" s="1"/>
  <c r="AX31" i="7"/>
  <c r="AY31" i="7" s="1"/>
  <c r="AX32" i="7"/>
  <c r="AY32" i="7" s="1"/>
  <c r="AX33" i="7"/>
  <c r="AY33" i="7" s="1"/>
  <c r="AX34" i="7"/>
  <c r="AY34" i="7" s="1"/>
  <c r="AX35" i="7"/>
  <c r="AY35" i="7" s="1"/>
  <c r="AX36" i="7"/>
  <c r="AY36" i="7" s="1"/>
  <c r="AX37" i="7"/>
  <c r="AY37" i="7" s="1"/>
  <c r="AX38" i="7"/>
  <c r="AY38" i="7" s="1"/>
  <c r="AX39" i="7"/>
  <c r="AY39" i="7" s="1"/>
  <c r="AX40" i="7"/>
  <c r="AY40" i="7" s="1"/>
  <c r="AX41" i="7"/>
  <c r="AY41" i="7" s="1"/>
  <c r="AX42" i="7"/>
  <c r="AY42" i="7" s="1"/>
  <c r="AX43" i="7"/>
  <c r="AY43" i="7" s="1"/>
  <c r="AX44" i="7"/>
  <c r="AY44" i="7" s="1"/>
  <c r="AX45" i="7"/>
  <c r="AY45" i="7" s="1"/>
  <c r="AX46" i="7"/>
  <c r="AY46" i="7" s="1"/>
  <c r="AX47" i="7"/>
  <c r="AY47" i="7" s="1"/>
  <c r="AX48" i="7"/>
  <c r="AY48" i="7" s="1"/>
  <c r="AX49" i="7"/>
  <c r="AY49" i="7" s="1"/>
  <c r="AC10" i="7"/>
  <c r="AD10" i="7" s="1"/>
  <c r="AC11" i="7"/>
  <c r="AD11" i="7" s="1"/>
  <c r="AC12" i="7"/>
  <c r="AD12" i="7" s="1"/>
  <c r="AC13" i="7"/>
  <c r="AD13" i="7" s="1"/>
  <c r="AC14" i="7"/>
  <c r="AD14" i="7" s="1"/>
  <c r="AC15" i="7"/>
  <c r="AD15" i="7" s="1"/>
  <c r="AC16" i="7"/>
  <c r="AD16" i="7" s="1"/>
  <c r="AC17" i="7"/>
  <c r="AD17" i="7" s="1"/>
  <c r="AC18" i="7"/>
  <c r="AD18" i="7" s="1"/>
  <c r="AC19" i="7"/>
  <c r="AD19" i="7" s="1"/>
  <c r="AC20" i="7"/>
  <c r="AD20" i="7" s="1"/>
  <c r="AC21" i="7"/>
  <c r="AD21" i="7" s="1"/>
  <c r="AC22" i="7"/>
  <c r="AD22" i="7" s="1"/>
  <c r="AC23" i="7"/>
  <c r="AD23" i="7" s="1"/>
  <c r="AC24" i="7"/>
  <c r="AD24" i="7" s="1"/>
  <c r="AC25" i="7"/>
  <c r="AD25" i="7" s="1"/>
  <c r="AC26" i="7"/>
  <c r="AD26" i="7" s="1"/>
  <c r="AC27" i="7"/>
  <c r="AD27" i="7" s="1"/>
  <c r="AC28" i="7"/>
  <c r="AD28" i="7" s="1"/>
  <c r="AC29" i="7"/>
  <c r="AD29" i="7" s="1"/>
  <c r="AC30" i="7"/>
  <c r="AD30" i="7" s="1"/>
  <c r="AC31" i="7"/>
  <c r="AD31" i="7" s="1"/>
  <c r="AC32" i="7"/>
  <c r="AD32" i="7" s="1"/>
  <c r="AC33" i="7"/>
  <c r="AD33" i="7" s="1"/>
  <c r="AC34" i="7"/>
  <c r="AD34" i="7" s="1"/>
  <c r="AC35" i="7"/>
  <c r="AD35" i="7" s="1"/>
  <c r="AC36" i="7"/>
  <c r="AC37" i="7"/>
  <c r="AD37" i="7" s="1"/>
  <c r="AC38" i="7"/>
  <c r="AD38" i="7" s="1"/>
  <c r="AC39" i="7"/>
  <c r="AD39" i="7" s="1"/>
  <c r="AC40" i="7"/>
  <c r="AD40" i="7" s="1"/>
  <c r="AC41" i="7"/>
  <c r="AD41" i="7" s="1"/>
  <c r="AC42" i="7"/>
  <c r="AD42" i="7" s="1"/>
  <c r="AC43" i="7"/>
  <c r="AD43" i="7" s="1"/>
  <c r="AC44" i="7"/>
  <c r="AD44" i="7" s="1"/>
  <c r="AC45" i="7"/>
  <c r="AD45" i="7" s="1"/>
  <c r="AC46" i="7"/>
  <c r="AD46" i="7" s="1"/>
  <c r="AC47" i="7"/>
  <c r="AD47" i="7" s="1"/>
  <c r="AC48" i="7"/>
  <c r="AD48" i="7" s="1"/>
  <c r="AC49" i="7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5" i="6"/>
  <c r="O186" i="6"/>
  <c r="O187" i="6"/>
  <c r="O188" i="6"/>
  <c r="O190" i="6"/>
  <c r="P190" i="6" s="1"/>
  <c r="O191" i="6"/>
  <c r="O193" i="6"/>
  <c r="O195" i="6"/>
  <c r="O196" i="6"/>
  <c r="L168" i="6"/>
  <c r="L169" i="6"/>
  <c r="P169" i="6" s="1"/>
  <c r="L170" i="6"/>
  <c r="L171" i="6"/>
  <c r="P171" i="6" s="1"/>
  <c r="L172" i="6"/>
  <c r="L173" i="6"/>
  <c r="P173" i="6" s="1"/>
  <c r="L174" i="6"/>
  <c r="L175" i="6"/>
  <c r="L176" i="6"/>
  <c r="L177" i="6"/>
  <c r="P177" i="6" s="1"/>
  <c r="L178" i="6"/>
  <c r="L179" i="6"/>
  <c r="L180" i="6"/>
  <c r="L181" i="6"/>
  <c r="P181" i="6" s="1"/>
  <c r="L182" i="6"/>
  <c r="L183" i="6"/>
  <c r="P183" i="6" s="1"/>
  <c r="L184" i="6"/>
  <c r="P184" i="6" s="1"/>
  <c r="L185" i="6"/>
  <c r="P185" i="6" s="1"/>
  <c r="L186" i="6"/>
  <c r="P186" i="6" s="1"/>
  <c r="L187" i="6"/>
  <c r="P187" i="6" s="1"/>
  <c r="L188" i="6"/>
  <c r="P188" i="6" s="1"/>
  <c r="L189" i="6"/>
  <c r="P189" i="6" s="1"/>
  <c r="L191" i="6"/>
  <c r="P191" i="6" s="1"/>
  <c r="L192" i="6"/>
  <c r="P192" i="6" s="1"/>
  <c r="L193" i="6"/>
  <c r="L194" i="6"/>
  <c r="P194" i="6" s="1"/>
  <c r="L195" i="6"/>
  <c r="P195" i="6" s="1"/>
  <c r="L196" i="6"/>
  <c r="P196" i="6" s="1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P162" i="6" s="1"/>
  <c r="L125" i="6"/>
  <c r="L126" i="6"/>
  <c r="P126" i="6" s="1"/>
  <c r="L127" i="6"/>
  <c r="P127" i="6" s="1"/>
  <c r="L128" i="6"/>
  <c r="L129" i="6"/>
  <c r="P129" i="6" s="1"/>
  <c r="L130" i="6"/>
  <c r="P130" i="6" s="1"/>
  <c r="L131" i="6"/>
  <c r="P131" i="6" s="1"/>
  <c r="L132" i="6"/>
  <c r="P132" i="6" s="1"/>
  <c r="L133" i="6"/>
  <c r="P133" i="6" s="1"/>
  <c r="L134" i="6"/>
  <c r="P134" i="6" s="1"/>
  <c r="L135" i="6"/>
  <c r="P135" i="6" s="1"/>
  <c r="L136" i="6"/>
  <c r="P136" i="6" s="1"/>
  <c r="L137" i="6"/>
  <c r="P137" i="6" s="1"/>
  <c r="L138" i="6"/>
  <c r="P138" i="6" s="1"/>
  <c r="L139" i="6"/>
  <c r="L140" i="6"/>
  <c r="L141" i="6"/>
  <c r="P141" i="6" s="1"/>
  <c r="L142" i="6"/>
  <c r="P142" i="6" s="1"/>
  <c r="L143" i="6"/>
  <c r="P143" i="6" s="1"/>
  <c r="L144" i="6"/>
  <c r="P144" i="6" s="1"/>
  <c r="L145" i="6"/>
  <c r="P145" i="6" s="1"/>
  <c r="L146" i="6"/>
  <c r="L147" i="6"/>
  <c r="P147" i="6" s="1"/>
  <c r="L148" i="6"/>
  <c r="P148" i="6" s="1"/>
  <c r="L149" i="6"/>
  <c r="P149" i="6" s="1"/>
  <c r="L150" i="6"/>
  <c r="L151" i="6"/>
  <c r="P151" i="6" s="1"/>
  <c r="L152" i="6"/>
  <c r="P152" i="6" s="1"/>
  <c r="L153" i="6"/>
  <c r="P153" i="6" s="1"/>
  <c r="L154" i="6"/>
  <c r="P154" i="6" s="1"/>
  <c r="L155" i="6"/>
  <c r="P155" i="6" s="1"/>
  <c r="L156" i="6"/>
  <c r="P156" i="6" s="1"/>
  <c r="L157" i="6"/>
  <c r="P157" i="6" s="1"/>
  <c r="L158" i="6"/>
  <c r="P158" i="6" s="1"/>
  <c r="L159" i="6"/>
  <c r="P159" i="6" s="1"/>
  <c r="L160" i="6"/>
  <c r="P160" i="6" s="1"/>
  <c r="L161" i="6"/>
  <c r="P161" i="6" s="1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8" i="6"/>
  <c r="O119" i="6"/>
  <c r="O120" i="6"/>
  <c r="L92" i="6"/>
  <c r="P92" i="6" s="1"/>
  <c r="L93" i="6"/>
  <c r="P93" i="6" s="1"/>
  <c r="L94" i="6"/>
  <c r="P94" i="6" s="1"/>
  <c r="L95" i="6"/>
  <c r="P95" i="6" s="1"/>
  <c r="L96" i="6"/>
  <c r="P96" i="6" s="1"/>
  <c r="L97" i="6"/>
  <c r="P97" i="6" s="1"/>
  <c r="L98" i="6"/>
  <c r="P98" i="6" s="1"/>
  <c r="L99" i="6"/>
  <c r="P99" i="6" s="1"/>
  <c r="L100" i="6"/>
  <c r="P100" i="6" s="1"/>
  <c r="L101" i="6"/>
  <c r="P101" i="6" s="1"/>
  <c r="L102" i="6"/>
  <c r="P102" i="6" s="1"/>
  <c r="L103" i="6"/>
  <c r="P103" i="6" s="1"/>
  <c r="L104" i="6"/>
  <c r="P104" i="6" s="1"/>
  <c r="L105" i="6"/>
  <c r="P105" i="6" s="1"/>
  <c r="L106" i="6"/>
  <c r="P106" i="6" s="1"/>
  <c r="L107" i="6"/>
  <c r="P107" i="6" s="1"/>
  <c r="L108" i="6"/>
  <c r="P108" i="6" s="1"/>
  <c r="L109" i="6"/>
  <c r="P109" i="6" s="1"/>
  <c r="L110" i="6"/>
  <c r="P110" i="6" s="1"/>
  <c r="L111" i="6"/>
  <c r="P111" i="6" s="1"/>
  <c r="L112" i="6"/>
  <c r="P112" i="6" s="1"/>
  <c r="L113" i="6"/>
  <c r="P113" i="6" s="1"/>
  <c r="L114" i="6"/>
  <c r="P114" i="6" s="1"/>
  <c r="L115" i="6"/>
  <c r="P115" i="6" s="1"/>
  <c r="L116" i="6"/>
  <c r="P116" i="6" s="1"/>
  <c r="L117" i="6"/>
  <c r="P117" i="6" s="1"/>
  <c r="L118" i="6"/>
  <c r="L119" i="6"/>
  <c r="L120" i="6"/>
  <c r="P120" i="6" s="1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P85" i="6" s="1"/>
  <c r="O86" i="6"/>
  <c r="L54" i="6"/>
  <c r="P54" i="6" s="1"/>
  <c r="L55" i="6"/>
  <c r="L56" i="6"/>
  <c r="P56" i="6" s="1"/>
  <c r="L57" i="6"/>
  <c r="L58" i="6"/>
  <c r="P58" i="6" s="1"/>
  <c r="L59" i="6"/>
  <c r="L60" i="6"/>
  <c r="P60" i="6" s="1"/>
  <c r="L61" i="6"/>
  <c r="L62" i="6"/>
  <c r="P62" i="6" s="1"/>
  <c r="L63" i="6"/>
  <c r="L64" i="6"/>
  <c r="P64" i="6" s="1"/>
  <c r="L65" i="6"/>
  <c r="L66" i="6"/>
  <c r="P66" i="6" s="1"/>
  <c r="L67" i="6"/>
  <c r="L68" i="6"/>
  <c r="P68" i="6" s="1"/>
  <c r="L69" i="6"/>
  <c r="L70" i="6"/>
  <c r="P70" i="6" s="1"/>
  <c r="L71" i="6"/>
  <c r="L72" i="6"/>
  <c r="P72" i="6" s="1"/>
  <c r="L73" i="6"/>
  <c r="L74" i="6"/>
  <c r="P74" i="6" s="1"/>
  <c r="L75" i="6"/>
  <c r="L76" i="6"/>
  <c r="P76" i="6" s="1"/>
  <c r="L77" i="6"/>
  <c r="L78" i="6"/>
  <c r="P78" i="6" s="1"/>
  <c r="L79" i="6"/>
  <c r="L80" i="6"/>
  <c r="P80" i="6" s="1"/>
  <c r="L81" i="6"/>
  <c r="L82" i="6"/>
  <c r="P82" i="6" s="1"/>
  <c r="L83" i="6"/>
  <c r="L84" i="6"/>
  <c r="P84" i="6" s="1"/>
  <c r="L86" i="6"/>
  <c r="P86" i="6" s="1"/>
  <c r="L87" i="6"/>
  <c r="P87" i="6" s="1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P36" i="6" s="1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P49" i="6" s="1"/>
  <c r="L10" i="6"/>
  <c r="P10" i="6" s="1"/>
  <c r="L11" i="6"/>
  <c r="P11" i="6" s="1"/>
  <c r="L12" i="6"/>
  <c r="P12" i="6" s="1"/>
  <c r="L13" i="6"/>
  <c r="P13" i="6" s="1"/>
  <c r="L14" i="6"/>
  <c r="P14" i="6" s="1"/>
  <c r="L15" i="6"/>
  <c r="P15" i="6" s="1"/>
  <c r="L16" i="6"/>
  <c r="P16" i="6" s="1"/>
  <c r="L17" i="6"/>
  <c r="P17" i="6" s="1"/>
  <c r="L18" i="6"/>
  <c r="P18" i="6" s="1"/>
  <c r="L19" i="6"/>
  <c r="P19" i="6" s="1"/>
  <c r="L20" i="6"/>
  <c r="P20" i="6" s="1"/>
  <c r="L21" i="6"/>
  <c r="P21" i="6" s="1"/>
  <c r="L22" i="6"/>
  <c r="P22" i="6" s="1"/>
  <c r="L23" i="6"/>
  <c r="P23" i="6" s="1"/>
  <c r="L24" i="6"/>
  <c r="P24" i="6" s="1"/>
  <c r="L25" i="6"/>
  <c r="P25" i="6" s="1"/>
  <c r="L26" i="6"/>
  <c r="P26" i="6" s="1"/>
  <c r="L27" i="6"/>
  <c r="P27" i="6" s="1"/>
  <c r="L28" i="6"/>
  <c r="P28" i="6" s="1"/>
  <c r="L29" i="6"/>
  <c r="P29" i="6" s="1"/>
  <c r="L30" i="6"/>
  <c r="P30" i="6" s="1"/>
  <c r="L31" i="6"/>
  <c r="P31" i="6" s="1"/>
  <c r="L32" i="6"/>
  <c r="P32" i="6" s="1"/>
  <c r="L33" i="6"/>
  <c r="P33" i="6" s="1"/>
  <c r="L34" i="6"/>
  <c r="P34" i="6" s="1"/>
  <c r="L35" i="6"/>
  <c r="P35" i="6" s="1"/>
  <c r="L37" i="6"/>
  <c r="L38" i="6"/>
  <c r="P38" i="6" s="1"/>
  <c r="L39" i="6"/>
  <c r="L40" i="6"/>
  <c r="P40" i="6" s="1"/>
  <c r="L41" i="6"/>
  <c r="L42" i="6"/>
  <c r="P42" i="6" s="1"/>
  <c r="L43" i="6"/>
  <c r="L44" i="6"/>
  <c r="P44" i="6" s="1"/>
  <c r="L45" i="6"/>
  <c r="L46" i="6"/>
  <c r="P46" i="6" s="1"/>
  <c r="L47" i="6"/>
  <c r="L48" i="6"/>
  <c r="P48" i="6" s="1"/>
  <c r="P47" i="6" l="1"/>
  <c r="P45" i="6"/>
  <c r="P43" i="6"/>
  <c r="P41" i="6"/>
  <c r="P39" i="6"/>
  <c r="P37" i="6"/>
  <c r="P83" i="6"/>
  <c r="P81" i="6"/>
  <c r="Q81" i="6" s="1"/>
  <c r="P79" i="6"/>
  <c r="P77" i="6"/>
  <c r="Q77" i="6" s="1"/>
  <c r="P75" i="6"/>
  <c r="P73" i="6"/>
  <c r="Q73" i="6" s="1"/>
  <c r="P71" i="6"/>
  <c r="P69" i="6"/>
  <c r="Q69" i="6" s="1"/>
  <c r="P67" i="6"/>
  <c r="P65" i="6"/>
  <c r="Q65" i="6" s="1"/>
  <c r="P63" i="6"/>
  <c r="P61" i="6"/>
  <c r="Q61" i="6" s="1"/>
  <c r="P59" i="6"/>
  <c r="P57" i="6"/>
  <c r="Q57" i="6" s="1"/>
  <c r="P55" i="6"/>
  <c r="P119" i="6"/>
  <c r="P193" i="6"/>
  <c r="P182" i="6"/>
  <c r="P180" i="6"/>
  <c r="P178" i="6"/>
  <c r="P176" i="6"/>
  <c r="P174" i="6"/>
  <c r="P172" i="6"/>
  <c r="Q30" i="8"/>
  <c r="Q32" i="8"/>
  <c r="Q34" i="8"/>
  <c r="Q36" i="8"/>
  <c r="Q38" i="8"/>
  <c r="AZ196" i="7"/>
  <c r="AZ195" i="7"/>
  <c r="BA195" i="7" s="1"/>
  <c r="AZ194" i="7"/>
  <c r="AZ193" i="7"/>
  <c r="AZ192" i="7"/>
  <c r="AZ191" i="7"/>
  <c r="AZ190" i="7"/>
  <c r="AZ189" i="7"/>
  <c r="AZ188" i="7"/>
  <c r="AZ187" i="7"/>
  <c r="AZ186" i="7"/>
  <c r="AZ185" i="7"/>
  <c r="AZ184" i="7"/>
  <c r="AZ183" i="7"/>
  <c r="AZ182" i="7"/>
  <c r="AZ181" i="7"/>
  <c r="AZ180" i="7"/>
  <c r="AZ179" i="7"/>
  <c r="AZ178" i="7"/>
  <c r="AZ177" i="7"/>
  <c r="AZ176" i="7"/>
  <c r="AZ175" i="7"/>
  <c r="AZ174" i="7"/>
  <c r="AZ173" i="7"/>
  <c r="AZ172" i="7"/>
  <c r="AZ171" i="7"/>
  <c r="AZ170" i="7"/>
  <c r="AZ169" i="7"/>
  <c r="AZ168" i="7"/>
  <c r="BA168" i="7" s="1"/>
  <c r="BA191" i="7"/>
  <c r="AZ162" i="7"/>
  <c r="AZ161" i="7"/>
  <c r="AZ160" i="7"/>
  <c r="AZ159" i="7"/>
  <c r="AZ158" i="7"/>
  <c r="AZ157" i="7"/>
  <c r="AZ156" i="7"/>
  <c r="AZ155" i="7"/>
  <c r="AZ154" i="7"/>
  <c r="AZ153" i="7"/>
  <c r="AZ152" i="7"/>
  <c r="AZ151" i="7"/>
  <c r="AZ150" i="7"/>
  <c r="AZ149" i="7"/>
  <c r="AZ148" i="7"/>
  <c r="AZ147" i="7"/>
  <c r="AZ146" i="7"/>
  <c r="AZ145" i="7"/>
  <c r="AZ144" i="7"/>
  <c r="AZ143" i="7"/>
  <c r="AZ142" i="7"/>
  <c r="AZ141" i="7"/>
  <c r="AZ140" i="7"/>
  <c r="AZ139" i="7"/>
  <c r="AZ138" i="7"/>
  <c r="AZ137" i="7"/>
  <c r="AZ136" i="7"/>
  <c r="AZ135" i="7"/>
  <c r="AZ134" i="7"/>
  <c r="AZ133" i="7"/>
  <c r="AZ132" i="7"/>
  <c r="AZ131" i="7"/>
  <c r="AZ130" i="7"/>
  <c r="AZ129" i="7"/>
  <c r="AZ128" i="7"/>
  <c r="AZ127" i="7"/>
  <c r="AZ126" i="7"/>
  <c r="AZ125" i="7"/>
  <c r="BA125" i="7" s="1"/>
  <c r="AZ120" i="7"/>
  <c r="AZ119" i="7"/>
  <c r="BA119" i="7" s="1"/>
  <c r="AZ118" i="7"/>
  <c r="AZ117" i="7"/>
  <c r="BA117" i="7" s="1"/>
  <c r="AZ116" i="7"/>
  <c r="AZ115" i="7"/>
  <c r="BA115" i="7" s="1"/>
  <c r="AZ114" i="7"/>
  <c r="AZ113" i="7"/>
  <c r="BA113" i="7" s="1"/>
  <c r="AZ112" i="7"/>
  <c r="AZ111" i="7"/>
  <c r="BA111" i="7" s="1"/>
  <c r="AZ110" i="7"/>
  <c r="AZ109" i="7"/>
  <c r="AZ108" i="7"/>
  <c r="AZ107" i="7"/>
  <c r="AZ106" i="7"/>
  <c r="AZ105" i="7"/>
  <c r="AZ104" i="7"/>
  <c r="AZ103" i="7"/>
  <c r="AZ102" i="7"/>
  <c r="AZ101" i="7"/>
  <c r="AZ100" i="7"/>
  <c r="AZ99" i="7"/>
  <c r="AZ98" i="7"/>
  <c r="AZ97" i="7"/>
  <c r="AZ96" i="7"/>
  <c r="AZ95" i="7"/>
  <c r="AZ94" i="7"/>
  <c r="AZ93" i="7"/>
  <c r="AZ92" i="7"/>
  <c r="BA92" i="7" s="1"/>
  <c r="BA107" i="7"/>
  <c r="AZ87" i="7"/>
  <c r="AZ86" i="7"/>
  <c r="AZ85" i="7"/>
  <c r="AZ84" i="7"/>
  <c r="AZ83" i="7"/>
  <c r="AZ82" i="7"/>
  <c r="AZ81" i="7"/>
  <c r="AZ80" i="7"/>
  <c r="AZ79" i="7"/>
  <c r="AZ78" i="7"/>
  <c r="AZ77" i="7"/>
  <c r="AZ76" i="7"/>
  <c r="AZ75" i="7"/>
  <c r="AZ74" i="7"/>
  <c r="AZ73" i="7"/>
  <c r="AZ72" i="7"/>
  <c r="AZ71" i="7"/>
  <c r="AZ70" i="7"/>
  <c r="AZ69" i="7"/>
  <c r="AZ68" i="7"/>
  <c r="AZ67" i="7"/>
  <c r="AZ66" i="7"/>
  <c r="AZ65" i="7"/>
  <c r="AZ64" i="7"/>
  <c r="AZ63" i="7"/>
  <c r="AZ62" i="7"/>
  <c r="AZ61" i="7"/>
  <c r="AZ60" i="7"/>
  <c r="AZ59" i="7"/>
  <c r="AZ58" i="7"/>
  <c r="AZ57" i="7"/>
  <c r="AZ56" i="7"/>
  <c r="AZ55" i="7"/>
  <c r="AZ54" i="7"/>
  <c r="BA54" i="7" s="1"/>
  <c r="AZ49" i="7"/>
  <c r="AZ48" i="7"/>
  <c r="AZ47" i="7"/>
  <c r="BA47" i="7" s="1"/>
  <c r="AZ46" i="7"/>
  <c r="AZ45" i="7"/>
  <c r="BA45" i="7" s="1"/>
  <c r="AZ44" i="7"/>
  <c r="AZ43" i="7"/>
  <c r="BA43" i="7" s="1"/>
  <c r="AZ42" i="7"/>
  <c r="AZ41" i="7"/>
  <c r="BA41" i="7" s="1"/>
  <c r="AZ40" i="7"/>
  <c r="AZ39" i="7"/>
  <c r="BA39" i="7" s="1"/>
  <c r="AZ38" i="7"/>
  <c r="AZ37" i="7"/>
  <c r="BA37" i="7" s="1"/>
  <c r="AZ36" i="7"/>
  <c r="AZ35" i="7"/>
  <c r="BA35" i="7" s="1"/>
  <c r="AZ34" i="7"/>
  <c r="AZ33" i="7"/>
  <c r="AZ32" i="7"/>
  <c r="AZ31" i="7"/>
  <c r="BA31" i="7" s="1"/>
  <c r="AZ30" i="7"/>
  <c r="AZ29" i="7"/>
  <c r="BA29" i="7" s="1"/>
  <c r="AZ28" i="7"/>
  <c r="AZ27" i="7"/>
  <c r="BA27" i="7" s="1"/>
  <c r="AZ26" i="7"/>
  <c r="AZ25" i="7"/>
  <c r="BA25" i="7" s="1"/>
  <c r="AZ24" i="7"/>
  <c r="AZ23" i="7"/>
  <c r="BA23" i="7" s="1"/>
  <c r="AZ22" i="7"/>
  <c r="AZ21" i="7"/>
  <c r="BA21" i="7" s="1"/>
  <c r="AZ20" i="7"/>
  <c r="AZ19" i="7"/>
  <c r="BA19" i="7" s="1"/>
  <c r="AZ18" i="7"/>
  <c r="AZ17" i="7"/>
  <c r="BA17" i="7" s="1"/>
  <c r="AZ16" i="7"/>
  <c r="AZ15" i="7"/>
  <c r="BA15" i="7" s="1"/>
  <c r="AZ14" i="7"/>
  <c r="AZ13" i="7"/>
  <c r="BA13" i="7" s="1"/>
  <c r="AZ12" i="7"/>
  <c r="AZ11" i="7"/>
  <c r="AZ10" i="7"/>
  <c r="BA10" i="7" s="1"/>
  <c r="BA11" i="7"/>
  <c r="BA33" i="7"/>
  <c r="BA49" i="7"/>
  <c r="P179" i="6"/>
  <c r="P175" i="6"/>
  <c r="P170" i="6"/>
  <c r="P168" i="6"/>
  <c r="Q168" i="6" s="1"/>
  <c r="Q176" i="6"/>
  <c r="Q184" i="6"/>
  <c r="Q190" i="6"/>
  <c r="Q194" i="6"/>
  <c r="Q169" i="6"/>
  <c r="Q173" i="6"/>
  <c r="Q179" i="6"/>
  <c r="Q183" i="6"/>
  <c r="Q187" i="6"/>
  <c r="Q191" i="6"/>
  <c r="Q195" i="6"/>
  <c r="P150" i="6"/>
  <c r="P146" i="6"/>
  <c r="P140" i="6"/>
  <c r="P139" i="6"/>
  <c r="P128" i="6"/>
  <c r="P125" i="6"/>
  <c r="Q125" i="6" s="1"/>
  <c r="Q127" i="6"/>
  <c r="Q131" i="6"/>
  <c r="Q135" i="6"/>
  <c r="Q139" i="6"/>
  <c r="Q143" i="6"/>
  <c r="Q147" i="6"/>
  <c r="Q151" i="6"/>
  <c r="Q155" i="6"/>
  <c r="Q159" i="6"/>
  <c r="Q163" i="6"/>
  <c r="Q128" i="6"/>
  <c r="Q132" i="6"/>
  <c r="Q136" i="6"/>
  <c r="Q142" i="6"/>
  <c r="Q146" i="6"/>
  <c r="Q150" i="6"/>
  <c r="Q154" i="6"/>
  <c r="Q158" i="6"/>
  <c r="Q162" i="6"/>
  <c r="P118" i="6"/>
  <c r="Q92" i="6"/>
  <c r="Q94" i="6"/>
  <c r="Q96" i="6"/>
  <c r="Q98" i="6"/>
  <c r="Q100" i="6"/>
  <c r="Q102" i="6"/>
  <c r="Q104" i="6"/>
  <c r="Q106" i="6"/>
  <c r="Q108" i="6"/>
  <c r="Q110" i="6"/>
  <c r="Q112" i="6"/>
  <c r="Q114" i="6"/>
  <c r="Q116" i="6"/>
  <c r="Q118" i="6"/>
  <c r="Q120" i="6"/>
  <c r="Q93" i="6"/>
  <c r="Q95" i="6"/>
  <c r="Q97" i="6"/>
  <c r="Q99" i="6"/>
  <c r="Q101" i="6"/>
  <c r="Q103" i="6"/>
  <c r="Q105" i="6"/>
  <c r="Q107" i="6"/>
  <c r="Q109" i="6"/>
  <c r="Q111" i="6"/>
  <c r="Q113" i="6"/>
  <c r="Q115" i="6"/>
  <c r="Q117" i="6"/>
  <c r="Q119" i="6"/>
  <c r="Q54" i="6"/>
  <c r="Q56" i="6"/>
  <c r="Q58" i="6"/>
  <c r="Q60" i="6"/>
  <c r="Q62" i="6"/>
  <c r="Q64" i="6"/>
  <c r="Q66" i="6"/>
  <c r="Q68" i="6"/>
  <c r="Q70" i="6"/>
  <c r="Q72" i="6"/>
  <c r="Q74" i="6"/>
  <c r="Q76" i="6"/>
  <c r="Q78" i="6"/>
  <c r="Q80" i="6"/>
  <c r="Q82" i="6"/>
  <c r="Q84" i="6"/>
  <c r="Q86" i="6"/>
  <c r="Q55" i="6"/>
  <c r="Q59" i="6"/>
  <c r="Q63" i="6"/>
  <c r="Q67" i="6"/>
  <c r="Q71" i="6"/>
  <c r="Q75" i="6"/>
  <c r="Q79" i="6"/>
  <c r="Q83" i="6"/>
  <c r="Q85" i="6"/>
  <c r="Q87" i="6"/>
  <c r="Q10" i="6"/>
  <c r="Q12" i="6"/>
  <c r="Q14" i="6"/>
  <c r="Q16" i="6"/>
  <c r="Q18" i="6"/>
  <c r="Q20" i="6"/>
  <c r="Q22" i="6"/>
  <c r="Q24" i="6"/>
  <c r="Q26" i="6"/>
  <c r="Q28" i="6"/>
  <c r="Q30" i="6"/>
  <c r="Q32" i="6"/>
  <c r="Q34" i="6"/>
  <c r="Q36" i="6"/>
  <c r="Q38" i="6"/>
  <c r="Q40" i="6"/>
  <c r="Q42" i="6"/>
  <c r="Q44" i="6"/>
  <c r="Q46" i="6"/>
  <c r="Q48" i="6"/>
  <c r="Q11" i="6"/>
  <c r="Q13" i="6"/>
  <c r="Q15" i="6"/>
  <c r="Q17" i="6"/>
  <c r="Q19" i="6"/>
  <c r="Q21" i="6"/>
  <c r="Q23" i="6"/>
  <c r="Q25" i="6"/>
  <c r="Q27" i="6"/>
  <c r="Q29" i="6"/>
  <c r="Q31" i="6"/>
  <c r="Q33" i="6"/>
  <c r="Q35" i="6"/>
  <c r="Q37" i="6"/>
  <c r="Q39" i="6"/>
  <c r="Q41" i="6"/>
  <c r="Q43" i="6"/>
  <c r="Q45" i="6"/>
  <c r="Q47" i="6"/>
  <c r="Q49" i="6"/>
  <c r="Q175" i="6" l="1"/>
  <c r="Q160" i="6"/>
  <c r="Q156" i="6"/>
  <c r="Q152" i="6"/>
  <c r="Q148" i="6"/>
  <c r="Q144" i="6"/>
  <c r="Q138" i="6"/>
  <c r="Q134" i="6"/>
  <c r="Q130" i="6"/>
  <c r="Q126" i="6"/>
  <c r="Q161" i="6"/>
  <c r="Q157" i="6"/>
  <c r="Q153" i="6"/>
  <c r="Q149" i="6"/>
  <c r="Q145" i="6"/>
  <c r="Q141" i="6"/>
  <c r="Q137" i="6"/>
  <c r="Q133" i="6"/>
  <c r="Q129" i="6"/>
  <c r="Q140" i="6"/>
  <c r="Q193" i="6"/>
  <c r="Q189" i="6"/>
  <c r="Q185" i="6"/>
  <c r="Q181" i="6"/>
  <c r="Q177" i="6"/>
  <c r="Q171" i="6"/>
  <c r="Q196" i="6"/>
  <c r="Q192" i="6"/>
  <c r="Q188" i="6"/>
  <c r="Q180" i="6"/>
  <c r="Q172" i="6"/>
  <c r="BA46" i="7"/>
  <c r="BA48" i="7"/>
  <c r="BA79" i="7"/>
  <c r="BA87" i="7"/>
  <c r="BA193" i="7"/>
  <c r="BA189" i="7"/>
  <c r="BA187" i="7"/>
  <c r="BA185" i="7"/>
  <c r="BA183" i="7"/>
  <c r="BA179" i="7"/>
  <c r="BA175" i="7"/>
  <c r="BA181" i="7"/>
  <c r="BA177" i="7"/>
  <c r="BA173" i="7"/>
  <c r="BA171" i="7"/>
  <c r="BA169" i="7"/>
  <c r="BA194" i="7"/>
  <c r="BA190" i="7"/>
  <c r="BA186" i="7"/>
  <c r="BA182" i="7"/>
  <c r="BA178" i="7"/>
  <c r="BA174" i="7"/>
  <c r="BA196" i="7"/>
  <c r="BA192" i="7"/>
  <c r="BA188" i="7"/>
  <c r="BA184" i="7"/>
  <c r="BA180" i="7"/>
  <c r="BA176" i="7"/>
  <c r="BA172" i="7"/>
  <c r="BA170" i="7"/>
  <c r="BA132" i="7"/>
  <c r="BA148" i="7"/>
  <c r="BA155" i="7"/>
  <c r="BA139" i="7"/>
  <c r="BA156" i="7"/>
  <c r="BA140" i="7"/>
  <c r="BA163" i="7"/>
  <c r="BA147" i="7"/>
  <c r="BA131" i="7"/>
  <c r="BA160" i="7"/>
  <c r="BA152" i="7"/>
  <c r="BA144" i="7"/>
  <c r="BA136" i="7"/>
  <c r="BA128" i="7"/>
  <c r="BA159" i="7"/>
  <c r="BA151" i="7"/>
  <c r="BA143" i="7"/>
  <c r="BA135" i="7"/>
  <c r="BA127" i="7"/>
  <c r="BA162" i="7"/>
  <c r="BA158" i="7"/>
  <c r="BA154" i="7"/>
  <c r="BA150" i="7"/>
  <c r="BA146" i="7"/>
  <c r="BA142" i="7"/>
  <c r="BA138" i="7"/>
  <c r="BA134" i="7"/>
  <c r="BA130" i="7"/>
  <c r="BA126" i="7"/>
  <c r="BA161" i="7"/>
  <c r="BA157" i="7"/>
  <c r="BA153" i="7"/>
  <c r="BA149" i="7"/>
  <c r="BA145" i="7"/>
  <c r="BA141" i="7"/>
  <c r="BA137" i="7"/>
  <c r="BA133" i="7"/>
  <c r="BA129" i="7"/>
  <c r="BA109" i="7"/>
  <c r="BA105" i="7"/>
  <c r="BA101" i="7"/>
  <c r="BA103" i="7"/>
  <c r="BA99" i="7"/>
  <c r="BA97" i="7"/>
  <c r="BA95" i="7"/>
  <c r="BA93" i="7"/>
  <c r="BA120" i="7"/>
  <c r="BA118" i="7"/>
  <c r="BA114" i="7"/>
  <c r="BA116" i="7"/>
  <c r="BA112" i="7"/>
  <c r="BA110" i="7"/>
  <c r="BA108" i="7"/>
  <c r="BA104" i="7"/>
  <c r="BA100" i="7"/>
  <c r="BA96" i="7"/>
  <c r="BA106" i="7"/>
  <c r="BA102" i="7"/>
  <c r="BA98" i="7"/>
  <c r="BA94" i="7"/>
  <c r="BA83" i="7"/>
  <c r="BA75" i="7"/>
  <c r="BA65" i="7"/>
  <c r="BA71" i="7"/>
  <c r="BA57" i="7"/>
  <c r="BA85" i="7"/>
  <c r="BA81" i="7"/>
  <c r="BA77" i="7"/>
  <c r="BA73" i="7"/>
  <c r="BA69" i="7"/>
  <c r="BA61" i="7"/>
  <c r="BA86" i="7"/>
  <c r="BA82" i="7"/>
  <c r="BA78" i="7"/>
  <c r="BA67" i="7"/>
  <c r="BA63" i="7"/>
  <c r="BA59" i="7"/>
  <c r="BA55" i="7"/>
  <c r="BA84" i="7"/>
  <c r="BA80" i="7"/>
  <c r="BA76" i="7"/>
  <c r="BA74" i="7"/>
  <c r="BA72" i="7"/>
  <c r="BA70" i="7"/>
  <c r="BA68" i="7"/>
  <c r="BA66" i="7"/>
  <c r="BA64" i="7"/>
  <c r="BA62" i="7"/>
  <c r="BA60" i="7"/>
  <c r="BA58" i="7"/>
  <c r="BA56" i="7"/>
  <c r="BA44" i="7"/>
  <c r="BA42" i="7"/>
  <c r="BA40" i="7"/>
  <c r="BA38" i="7"/>
  <c r="BA36" i="7"/>
  <c r="BA34" i="7"/>
  <c r="BA32" i="7"/>
  <c r="BA30" i="7"/>
  <c r="BA28" i="7"/>
  <c r="BA26" i="7"/>
  <c r="BA24" i="7"/>
  <c r="BA22" i="7"/>
  <c r="BA20" i="7"/>
  <c r="BA18" i="7"/>
  <c r="BA16" i="7"/>
  <c r="BA14" i="7"/>
  <c r="BA12" i="7"/>
  <c r="Q186" i="6"/>
  <c r="Q182" i="6"/>
  <c r="Q178" i="6"/>
  <c r="Q174" i="6"/>
  <c r="Q170" i="6"/>
</calcChain>
</file>

<file path=xl/sharedStrings.xml><?xml version="1.0" encoding="utf-8"?>
<sst xmlns="http://schemas.openxmlformats.org/spreadsheetml/2006/main" count="6277" uniqueCount="789">
  <si>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</si>
  <si>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</si>
  <si>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</si>
  <si>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</si>
  <si>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</si>
  <si>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</si>
  <si>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</si>
  <si>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</si>
  <si>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Агафонов Александр</t>
  </si>
  <si>
    <t>1</t>
  </si>
  <si>
    <t>Тюменская обл.</t>
  </si>
  <si>
    <t>ОСДЮСШОР, СДЮСШОР №2</t>
  </si>
  <si>
    <t>Конради А.В.</t>
  </si>
  <si>
    <t>М</t>
  </si>
  <si>
    <t>Аминев Руслан</t>
  </si>
  <si>
    <t>2</t>
  </si>
  <si>
    <t>ХМАО-ЮГРА</t>
  </si>
  <si>
    <t>БУ "ЦСПСКЮ", СДЮСШОР, г. Нижневартовск</t>
  </si>
  <si>
    <t>Игнатов Э.В., Балашов Е.А.</t>
  </si>
  <si>
    <t>Баранов Владимир</t>
  </si>
  <si>
    <t>Башкортостан респ.</t>
  </si>
  <si>
    <t>ДЮСШ №28</t>
  </si>
  <si>
    <t>Федоров М.В.</t>
  </si>
  <si>
    <t>Белкин Никита</t>
  </si>
  <si>
    <t>Томская обл.</t>
  </si>
  <si>
    <t>МБОУДОД "Копыловский п/к "Одиссей"</t>
  </si>
  <si>
    <t>Широков А.А., Козич В.В., Кречетов В.Ф.</t>
  </si>
  <si>
    <t>Белова Екатерина</t>
  </si>
  <si>
    <t>3</t>
  </si>
  <si>
    <t>Санкт-Петербург</t>
  </si>
  <si>
    <t>СПБ ГБОУ ДОД СДЮСШОР «ШВСМ ПО ВВС»</t>
  </si>
  <si>
    <t>Рогова Н.С., Вишняков И.А., Маняхина М.А.</t>
  </si>
  <si>
    <t>Ж</t>
  </si>
  <si>
    <t>Беляков Алексей</t>
  </si>
  <si>
    <t>кмс</t>
  </si>
  <si>
    <t>СПб ГБОУ СПО "КОР №1"</t>
  </si>
  <si>
    <t>Леонов М.О.</t>
  </si>
  <si>
    <t>Бицадзе Лука</t>
  </si>
  <si>
    <t>Архангельская обл.</t>
  </si>
  <si>
    <t>МБОУ ДОД ДЮСШ №3</t>
  </si>
  <si>
    <t>Вохтомина Е.П.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</si>
  <si>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</si>
  <si>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</si>
  <si>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</si>
  <si>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</si>
  <si>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</si>
  <si>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Свердловская обл.</t>
  </si>
  <si>
    <t>МБОУ ДОД СДЮСШОР "Уралец", МБУ ДО ГорСЮТур</t>
  </si>
  <si>
    <t>Гвоздева О.В., Касимов А.Ю., Салтанов С.В.</t>
  </si>
  <si>
    <t>Буйнов Александр</t>
  </si>
  <si>
    <t>Токмаков С.А., Паутов М.Н.</t>
  </si>
  <si>
    <t>Бурдин Павел</t>
  </si>
  <si>
    <t>Пермский кр.</t>
  </si>
  <si>
    <t>ДЮСШОР</t>
  </si>
  <si>
    <t>Черемных А.Д.</t>
  </si>
  <si>
    <t>Бытева Елена</t>
  </si>
  <si>
    <t>Ярославская обл.</t>
  </si>
  <si>
    <t>СДЮСШОР №6, г. Ярославль</t>
  </si>
  <si>
    <t>Соколов Ю.С.</t>
  </si>
  <si>
    <t>Ванин Константин</t>
  </si>
  <si>
    <t>Москва</t>
  </si>
  <si>
    <t>ГБУ "МГФСО", СШОР по гребле на байдарках и каноэ</t>
  </si>
  <si>
    <t>Платонова Е.Н., Тезиков А.Н.</t>
  </si>
  <si>
    <t>Васильев Вячеслав</t>
  </si>
  <si>
    <t>Штабкин В.Д.</t>
  </si>
  <si>
    <t>Васильев Илья</t>
  </si>
  <si>
    <t>Изюмова И.А., Соколов Ю.С.</t>
  </si>
  <si>
    <t>Вахрамов Василий</t>
  </si>
  <si>
    <t>1ю</t>
  </si>
  <si>
    <t>Ленинградская обл.</t>
  </si>
  <si>
    <t>Всеволжская ДЮСШ</t>
  </si>
  <si>
    <t>Васильева Е.В.</t>
  </si>
  <si>
    <t>Вилкин Михаил</t>
  </si>
  <si>
    <t>Ворожцов Геннадий</t>
  </si>
  <si>
    <t>Вохтомина Ирина</t>
  </si>
  <si>
    <t>ЦСП "Поморье"</t>
  </si>
  <si>
    <t>Амосова Е.А., Меньшенин В.Л.</t>
  </si>
  <si>
    <t>Гальцкий Александр</t>
  </si>
  <si>
    <t>Гладких Илья</t>
  </si>
  <si>
    <t>Амосова Е.А., Меньшенин В.Л., Рябиков Л.Ю., Слотина Ю.В.</t>
  </si>
  <si>
    <t>Гоголева Алена</t>
  </si>
  <si>
    <t>Гончаров Сергей</t>
  </si>
  <si>
    <t>Красноярский кр.</t>
  </si>
  <si>
    <t>СДЮСШОР «Здоровый мир», ККОР</t>
  </si>
  <si>
    <t>Козырева Т.А., Мухгалеев М.Ю.</t>
  </si>
  <si>
    <t>Горбачёв Владислав</t>
  </si>
  <si>
    <t>Московская обл.</t>
  </si>
  <si>
    <t>г. Раменское, РКТ</t>
  </si>
  <si>
    <t>Слотина Ю.В., Рябиков Л.Ю., Михайлов И.Б.</t>
  </si>
  <si>
    <t>Горомлев Данил</t>
  </si>
  <si>
    <t>СДЮСШОР «Здоровый мир»</t>
  </si>
  <si>
    <t>Грачев Владислав</t>
  </si>
  <si>
    <t>СДЮСШОР «Здоровый мир», Ермак</t>
  </si>
  <si>
    <t>Ярошевский Е.В.</t>
  </si>
  <si>
    <t>Гришин Григорий</t>
  </si>
  <si>
    <t>Татарстан респ.</t>
  </si>
  <si>
    <t>ДЮСШ 6 Бригантина</t>
  </si>
  <si>
    <t>Михайлов Л.В., Иванов Г.А.</t>
  </si>
  <si>
    <t>Губайдуллин Артем</t>
  </si>
  <si>
    <t>Башкортостан Респ.</t>
  </si>
  <si>
    <t>СДЮСШ по гребле</t>
  </si>
  <si>
    <t>Егорова В.П., Волков Н.С.</t>
  </si>
  <si>
    <t>Деревянко Лейла</t>
  </si>
  <si>
    <t>БУ "ЦСПСКЮ", МАОУДОЦП "Дельфин", г. Сургут</t>
  </si>
  <si>
    <t>Кулагин С.А.</t>
  </si>
  <si>
    <t>Дробинин Никита</t>
  </si>
  <si>
    <t>Дубровин Алексей</t>
  </si>
  <si>
    <t>Чувашская Респ.</t>
  </si>
  <si>
    <t>Багильдинский И.С.</t>
  </si>
  <si>
    <t xml:space="preserve">Дяденко Александр </t>
  </si>
  <si>
    <t>Новосибирская обл.</t>
  </si>
  <si>
    <t>СФГС НСО</t>
  </si>
  <si>
    <t>Зеленкин К.Ю.</t>
  </si>
  <si>
    <t>Дятлов Никита</t>
  </si>
  <si>
    <t>Челябинская обл.</t>
  </si>
  <si>
    <t>СТК "Тайфун"</t>
  </si>
  <si>
    <t>Волошин А.Н.</t>
  </si>
  <si>
    <t>Евстропова Юлия</t>
  </si>
  <si>
    <t>Хабаровский кр.</t>
  </si>
  <si>
    <t>РСОО "ХРФГС"</t>
  </si>
  <si>
    <t>Непогодин М.М., Данилова Е.Н.</t>
  </si>
  <si>
    <t>Залива Денис</t>
  </si>
  <si>
    <t>Иванов Игорь</t>
  </si>
  <si>
    <t>Ростовская обл.</t>
  </si>
  <si>
    <t>СДЮСШОР-29</t>
  </si>
  <si>
    <t>Кобзева Н.В.</t>
  </si>
  <si>
    <t>Идильгужин Тимур</t>
  </si>
  <si>
    <t>Изюмов Игорь</t>
  </si>
  <si>
    <t>Леонов М.О., Смирнов А.А., Соколов Ю.С., Шахова В.М.</t>
  </si>
  <si>
    <t>Ильиных Влада</t>
  </si>
  <si>
    <t>Ильюхина Полина</t>
  </si>
  <si>
    <t>Леонов М.О., Смирнов А.А., Васильева Е.В., Слотина Ю.В.</t>
  </si>
  <si>
    <t>Иманкулов Дастан</t>
  </si>
  <si>
    <t>Какорина Полина</t>
  </si>
  <si>
    <t>Кандауров Анатолий</t>
  </si>
  <si>
    <t>Каримуллин Даниль</t>
  </si>
  <si>
    <t>Михайлов Л.В., Исламгараева М.И.</t>
  </si>
  <si>
    <t>Каримуллин Данис</t>
  </si>
  <si>
    <t>Качан Дамир</t>
  </si>
  <si>
    <t>Кириллов Иван</t>
  </si>
  <si>
    <t>Кириллов Илья</t>
  </si>
  <si>
    <t>Козырева Анастасия</t>
  </si>
  <si>
    <t>Кокшарова Кристина</t>
  </si>
  <si>
    <t>Конради А.В., Касимова А.Х.</t>
  </si>
  <si>
    <t>Комков Сергей</t>
  </si>
  <si>
    <t>Игнатов Э.В., Балашов Е.А., Рябиков Л.Ю., Слотина Ю.В.</t>
  </si>
  <si>
    <t>Коник Маргарита</t>
  </si>
  <si>
    <t>Карзаков Е.С.</t>
  </si>
  <si>
    <t>Коновалов Данис</t>
  </si>
  <si>
    <t>Коровина Кристина</t>
  </si>
  <si>
    <t>Коротков Данила</t>
  </si>
  <si>
    <t>Котов Павел</t>
  </si>
  <si>
    <t>Котова Софья</t>
  </si>
  <si>
    <t>СДЮСШОР №6, г.Ярославль</t>
  </si>
  <si>
    <t>Кошкина Марина</t>
  </si>
  <si>
    <t>Непогодин М.М., Коновалова И.Ю.</t>
  </si>
  <si>
    <t>Кротов Павел</t>
  </si>
  <si>
    <t>Амосова Я.П.</t>
  </si>
  <si>
    <t>Круглов Михаил</t>
  </si>
  <si>
    <t>Крюков Глеб</t>
  </si>
  <si>
    <t>Кудрявцев Даниил</t>
  </si>
  <si>
    <t>Рогова Н.С, Герций С.Е, Вишняков И.А., Маняхина М.А.</t>
  </si>
  <si>
    <t>Кузнецов Виктор</t>
  </si>
  <si>
    <t>Амосова Е.A.</t>
  </si>
  <si>
    <t>Кузнецов Дмитрий</t>
  </si>
  <si>
    <t>Кузнецова Дарья</t>
  </si>
  <si>
    <t>ГБПОУ "МСС УОР-2"</t>
  </si>
  <si>
    <t>Тезиков А.Н., Платонова Е.Н.</t>
  </si>
  <si>
    <t>Лабанов Сергей</t>
  </si>
  <si>
    <t>Лабасов Дмитрий</t>
  </si>
  <si>
    <t>Лебедев Денис</t>
  </si>
  <si>
    <t>Липихин Даниил</t>
  </si>
  <si>
    <t>Токмаков С.А., Конради А.В.</t>
  </si>
  <si>
    <t>Максименко Анна</t>
  </si>
  <si>
    <t>Малышев Максим</t>
  </si>
  <si>
    <t>Малютина Елизавета</t>
  </si>
  <si>
    <t>Грызлова Н.Б., Козырева Т.А.</t>
  </si>
  <si>
    <t>Манушкин Дмитрий</t>
  </si>
  <si>
    <t>Грызлова Н.Б.. Козырева Т.А.</t>
  </si>
  <si>
    <t>Матвеев Никита</t>
  </si>
  <si>
    <t>Медведчук Вячеслав</t>
  </si>
  <si>
    <t>Мельников Александр</t>
  </si>
  <si>
    <t>Мельников Павел</t>
  </si>
  <si>
    <t>Меновщиков Виктор</t>
  </si>
  <si>
    <t>Мещеряков Александр</t>
  </si>
  <si>
    <t>Миназова Алсу</t>
  </si>
  <si>
    <t>мс</t>
  </si>
  <si>
    <t>ГБУ МО "ЦОВС", ГУОР г. Бронницы</t>
  </si>
  <si>
    <t>Слотина Ю.В., Рябиков Л.Ю., Егорова В.П., Волков Н.С.</t>
  </si>
  <si>
    <t>Мифтахов Газиз</t>
  </si>
  <si>
    <t>Молоков Артем</t>
  </si>
  <si>
    <t>Моляренко Валерия</t>
  </si>
  <si>
    <t>Морозов Валерий</t>
  </si>
  <si>
    <t>Мосина Юлия</t>
  </si>
  <si>
    <t>Мугафаров Ильмир</t>
  </si>
  <si>
    <t>Насыбуллина  Альбина</t>
  </si>
  <si>
    <t>Татарстан Респ.</t>
  </si>
  <si>
    <t>Никитина Анисия</t>
  </si>
  <si>
    <t>ДЮСШ 6 Бринантина</t>
  </si>
  <si>
    <t>Ночевная Виктория</t>
  </si>
  <si>
    <t>Нуров Вадим</t>
  </si>
  <si>
    <t>Охотников Егор</t>
  </si>
  <si>
    <t>Папуш Светлана</t>
  </si>
  <si>
    <t>Папуш С.П.</t>
  </si>
  <si>
    <t>Петров Игорь</t>
  </si>
  <si>
    <t>Непогодин М.М.</t>
  </si>
  <si>
    <t>Пешкова Валерия</t>
  </si>
  <si>
    <t>ЦСП ПК</t>
  </si>
  <si>
    <t>Васильева Е.В., Рябиков Л.Ю., Слотина Ю.В.</t>
  </si>
  <si>
    <t>Писцов Данил</t>
  </si>
  <si>
    <t>Плеханов Илья</t>
  </si>
  <si>
    <t>Плюснина Анна</t>
  </si>
  <si>
    <t>СК «Скиталец»</t>
  </si>
  <si>
    <t>Кочнев А.А.</t>
  </si>
  <si>
    <t>Подобряева Евдокия</t>
  </si>
  <si>
    <t>Платонова Е.Н., Тезиков А.Н., Подобряев А.</t>
  </si>
  <si>
    <t>Полянских Максим</t>
  </si>
  <si>
    <t>Попова Виктория</t>
  </si>
  <si>
    <t>Поспелов Андрей</t>
  </si>
  <si>
    <t>Преснов Павел</t>
  </si>
  <si>
    <t>Прохоцкий Артем</t>
  </si>
  <si>
    <t>Пустынникова Александра</t>
  </si>
  <si>
    <t>Голубович А.И.</t>
  </si>
  <si>
    <t>Пучнина Вероника</t>
  </si>
  <si>
    <t>Рашев Александр</t>
  </si>
  <si>
    <t>Рогалевич Даниил</t>
  </si>
  <si>
    <t>Амосова Е.А.</t>
  </si>
  <si>
    <t>Сабиров Руслан</t>
  </si>
  <si>
    <t>Савельева Анастасия</t>
  </si>
  <si>
    <t>Савицкий Александр</t>
  </si>
  <si>
    <t>Салаватуллин Артур</t>
  </si>
  <si>
    <t>Самохин Вячеслав</t>
  </si>
  <si>
    <t>Сапфирский Виталий</t>
  </si>
  <si>
    <t>Седов  Дмитрий</t>
  </si>
  <si>
    <t>Семенец Александра</t>
  </si>
  <si>
    <t>Сергеев Максим</t>
  </si>
  <si>
    <t>Симонов Илья</t>
  </si>
  <si>
    <t>Сироткин Антон</t>
  </si>
  <si>
    <t>Соломагина Мария</t>
  </si>
  <si>
    <t>Сондор Александр</t>
  </si>
  <si>
    <t>Стафеев Игорь</t>
  </si>
  <si>
    <t>Стороженко Ольга</t>
  </si>
  <si>
    <t>Стратула Иван</t>
  </si>
  <si>
    <t>Сулим Максим</t>
  </si>
  <si>
    <t>Сучилин Александр</t>
  </si>
  <si>
    <t>Тайлаков Виктор</t>
  </si>
  <si>
    <t>Терехова Елизавета</t>
  </si>
  <si>
    <t>ГУОР г. Бронницы, РСОО "ХРФГС"</t>
  </si>
  <si>
    <t>Слотина Ю.В., Рябиков Л.Ю., Непогодин М.М.</t>
  </si>
  <si>
    <t>Терин Артем</t>
  </si>
  <si>
    <t>Тимошенко Егор</t>
  </si>
  <si>
    <t>Третьякова Ольга</t>
  </si>
  <si>
    <t>Тузов Андрей</t>
  </si>
  <si>
    <t>Фетисов Никита</t>
  </si>
  <si>
    <t>Флёров Владимир</t>
  </si>
  <si>
    <t>Хисматуллина Ляйсан</t>
  </si>
  <si>
    <t>Храмцов Дмитрий</t>
  </si>
  <si>
    <t>Чирков Мавлади</t>
  </si>
  <si>
    <t>Чухлов Кирилл</t>
  </si>
  <si>
    <t>Шайдурова Дарья</t>
  </si>
  <si>
    <t>ГБУ МО "ЦОВС", ГУОР г.Бронницы</t>
  </si>
  <si>
    <t>Шакирова Диана</t>
  </si>
  <si>
    <t>Шичкин Александр</t>
  </si>
  <si>
    <t>Шпунтов Денис</t>
  </si>
  <si>
    <t>г. Орехово-Зуево, МОУ ДОД ДЮСШ "Знамя труда"</t>
  </si>
  <si>
    <t>Французова К.Р.</t>
  </si>
  <si>
    <t>Шумкова Дарья</t>
  </si>
  <si>
    <t>Щербатых Игорь</t>
  </si>
  <si>
    <t>Юдина Анна</t>
  </si>
  <si>
    <t>Яковлев Александр</t>
  </si>
  <si>
    <t>Категория</t>
  </si>
  <si>
    <t>ГодМладший</t>
  </si>
  <si>
    <t>ГодСтарший</t>
  </si>
  <si>
    <t>К-1м</t>
  </si>
  <si>
    <t>2000</t>
  </si>
  <si>
    <t>1998</t>
  </si>
  <si>
    <t>1999</t>
  </si>
  <si>
    <t/>
  </si>
  <si>
    <t>2001</t>
  </si>
  <si>
    <t>С-2м</t>
  </si>
  <si>
    <t>Бицадзе Лука_x000D_
Кузнецов Виктор</t>
  </si>
  <si>
    <t>2001_x000D_
2000</t>
  </si>
  <si>
    <t>2_x000D_
1</t>
  </si>
  <si>
    <t>Вохтомина Е.П._x000D_
Амосова Е.A.</t>
  </si>
  <si>
    <t>Бояркин Данил_x000D_
Храмцов Дмитрий</t>
  </si>
  <si>
    <t>1998_x000D_
1999</t>
  </si>
  <si>
    <t>кмс_x000D_
кмс</t>
  </si>
  <si>
    <t>Бурдин Павел_x000D_
Матвеев Никита</t>
  </si>
  <si>
    <t>1998_x000D_
1998</t>
  </si>
  <si>
    <t>Ванин Константин_x000D_
Кириллов Илья</t>
  </si>
  <si>
    <t>2000_x000D_
2000</t>
  </si>
  <si>
    <t>2_x000D_
2</t>
  </si>
  <si>
    <t>Платонова Е.Н., Тезиков А.Н._x000D_
Штабкин В.Д.</t>
  </si>
  <si>
    <t>Васильев Вячеслав_x000D_
Кузнецов Дмитрий</t>
  </si>
  <si>
    <t>1999_x000D_
2000</t>
  </si>
  <si>
    <t>1_x000D_
1</t>
  </si>
  <si>
    <t>Гальцкий Александр_x000D_
Дробинин Никита</t>
  </si>
  <si>
    <t>1ю_x000D_
1ю</t>
  </si>
  <si>
    <t>Гладких Илья_x000D_
Кротов Павел</t>
  </si>
  <si>
    <t>1998_x000D_
2001</t>
  </si>
  <si>
    <t>1_x000D_
1ю</t>
  </si>
  <si>
    <t>ЦСП "Поморье"_x000D_
МБОУ ДОД ДЮСШ №3</t>
  </si>
  <si>
    <t>Амосова Е.А., Меньшенин В.Л., Рябиков Л.Ю., Слотина Ю.В._x000D_
Амосова Я.П.</t>
  </si>
  <si>
    <t>Горбачёв Владислав_x000D_
Сучилин Александр</t>
  </si>
  <si>
    <t>Слотина Ю.В., Рябиков Л.Ю., Михайлов И.Б._x000D_
Голубович А.И.</t>
  </si>
  <si>
    <t>Горомлев Данил_x000D_
Терин Артем</t>
  </si>
  <si>
    <t>Губайдуллин Артем_x000D_
Мугафаров Ильмир</t>
  </si>
  <si>
    <t>1999_x000D_
2001</t>
  </si>
  <si>
    <t>3_x000D_
3</t>
  </si>
  <si>
    <t>Дубровин Алексей_x000D_
Охотников Егор</t>
  </si>
  <si>
    <t>Дятлов Никита_x000D_
Морозов Валерий</t>
  </si>
  <si>
    <t>2001_x000D_
2001</t>
  </si>
  <si>
    <t>Качан Дамир_x000D_
Сабиров Руслан</t>
  </si>
  <si>
    <t>2001_x000D_
1999</t>
  </si>
  <si>
    <t>2_x000D_
3</t>
  </si>
  <si>
    <t>Кириллов Иван_x000D_
Вахрамов Василий</t>
  </si>
  <si>
    <t>Коновалов Данис_x000D_
Мифтахов Газиз</t>
  </si>
  <si>
    <t>Коротков Данила_x000D_
Тайлаков Виктор</t>
  </si>
  <si>
    <t>Котов Павел_x000D_
Комков Сергей</t>
  </si>
  <si>
    <t>Круглов Михаил_x000D_
Кудрявцев Даниил</t>
  </si>
  <si>
    <t>1999_x000D_
1999</t>
  </si>
  <si>
    <t>СПб ГБОУ СПО "КОР №1"_x000D_
СПБ ГБОУ ДОД СДЮСШОР «ШВСМ ПО ВВС»</t>
  </si>
  <si>
    <t>Леонов М.О., Смирнов А.А., Соколов Ю.С., Шахова В.М._x000D_
Рогова Н.С, Герций С.Е, Вишняков И.А., Маняхина М.А.</t>
  </si>
  <si>
    <t>Лабанов Сергей_x000D_
Меновщиков Виктор</t>
  </si>
  <si>
    <t>Лебедев Денис_x000D_
Полянских Максим</t>
  </si>
  <si>
    <t>Липихин Даниил_x000D_
Агафонов Александр</t>
  </si>
  <si>
    <t>2000_x000D_
1999</t>
  </si>
  <si>
    <t>Малышев Максим_x000D_
Нуров Вадим</t>
  </si>
  <si>
    <t>Мельников Павел_x000D_
Мельников Александр</t>
  </si>
  <si>
    <t>Мещеряков Александр_x000D_
Медведчук Вячеслав</t>
  </si>
  <si>
    <t xml:space="preserve">Молоков Артем_x000D_
Дяденко Александр </t>
  </si>
  <si>
    <t>Петров Игорь_x000D_
Самохин Вячеслав</t>
  </si>
  <si>
    <t>1_x000D_
кмс</t>
  </si>
  <si>
    <t>Преснов Павел_x000D_
Крюков Глеб</t>
  </si>
  <si>
    <t>Соколов Ю.С._x000D_
Изюмова И.А., Соколов Ю.С.</t>
  </si>
  <si>
    <t>Седов  Дмитрий_x000D_
Сулим Максим</t>
  </si>
  <si>
    <t>Сергеев Максим_x000D_
Гришин Григорий</t>
  </si>
  <si>
    <t>Сироткин Антон_x000D_
Буйнов Александр</t>
  </si>
  <si>
    <t>Фетисов Никита_x000D_
Грачев Владислав</t>
  </si>
  <si>
    <t>Козырева Т.А., Мухгалеев М.Ю._x000D_
Ярошевский Е.В.</t>
  </si>
  <si>
    <t>Чирков Мавлади_x000D_
Тимошенко Егор</t>
  </si>
  <si>
    <t>Чухлов Кирилл_x000D_
Залива Денис</t>
  </si>
  <si>
    <t>1_x000D_
3</t>
  </si>
  <si>
    <t>Шичкин Александр_x000D_
Прохоцкий Артем</t>
  </si>
  <si>
    <t>1998_x000D_
2000</t>
  </si>
  <si>
    <t>К-1ж</t>
  </si>
  <si>
    <t>С-1м</t>
  </si>
  <si>
    <t>С-1ж</t>
  </si>
  <si>
    <t>Министерство спорта Российской Федерации _x000D_
Федеральный центр подготовки спортивного резерва_x000D_
Министерство образования и науки Российской Федерации_x000D_
Федерация гребного слалома России_x000D_
Федерация гребного слалома, рафтинга и спортивного туризма Республики Алтай</t>
  </si>
  <si>
    <t>VII ЛЕТНЯЯ СПАРТАКИАДА УЧАЩИХСЯ РОССИИ 2015 ГОДА_x000D_
ФИНАЛЬНЫЕ СОРЕВНОВАНИЯ ПО ГРЕБНОМУ СЛАЛОМУ</t>
  </si>
  <si>
    <t>25-29 июня 2015 года</t>
  </si>
  <si>
    <t>респ. Алтай, Шебалинский р-н, р. Сема,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</si>
  <si>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</si>
  <si>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</si>
  <si>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</si>
  <si>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</si>
  <si>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</si>
  <si>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</si>
  <si>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</si>
  <si>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</si>
  <si>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</si>
  <si>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</si>
  <si>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</si>
  <si>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 xml:space="preserve">Дяденко Александр
</t>
  </si>
  <si>
    <t>DNS</t>
  </si>
  <si>
    <t>DSQ-C</t>
  </si>
  <si>
    <t>Категория С-2м</t>
  </si>
  <si>
    <t>Котов Павел
Комков Сергей</t>
  </si>
  <si>
    <t>1998
1998</t>
  </si>
  <si>
    <t>кмс
кмс</t>
  </si>
  <si>
    <t>Бояркин Данил
Храмцов Дмитрий</t>
  </si>
  <si>
    <t>1998
1999</t>
  </si>
  <si>
    <t>Горомлев Данил
Терин Артем</t>
  </si>
  <si>
    <t>1
1</t>
  </si>
  <si>
    <t>Сироткин Антон
Буйнов Александр</t>
  </si>
  <si>
    <t>Лабанов Сергей
Меновщиков Виктор</t>
  </si>
  <si>
    <t>Фетисов Никита
Грачев Владислав</t>
  </si>
  <si>
    <t>1999
1999</t>
  </si>
  <si>
    <t>Горбачёв Владислав
Сучилин Александр</t>
  </si>
  <si>
    <t>1999
2000</t>
  </si>
  <si>
    <t>Бурдин Павел
Матвеев Никита</t>
  </si>
  <si>
    <t>Васильев Вячеслав
Кузнецов Дмитрий</t>
  </si>
  <si>
    <t>Преснов Павел
Крюков Глеб</t>
  </si>
  <si>
    <t>2000
2000</t>
  </si>
  <si>
    <t>Петров Игорь
Самохин Вячеслав</t>
  </si>
  <si>
    <t>1
кмс</t>
  </si>
  <si>
    <t>Мельников Павел
Мельников Александр</t>
  </si>
  <si>
    <t>Лебедев Денис
Полянских Максим</t>
  </si>
  <si>
    <t>Шичкин Александр
Прохоцкий Артем</t>
  </si>
  <si>
    <t>1998
2000</t>
  </si>
  <si>
    <t>Круглов Михаил
Кудрявцев Даниил</t>
  </si>
  <si>
    <t>Мещеряков Александр
Медведчук Вячеслав</t>
  </si>
  <si>
    <t>Липихин Даниил
Агафонов Александр</t>
  </si>
  <si>
    <t>2000
1999</t>
  </si>
  <si>
    <t>Седов 
Дмитрий Сулим Максим</t>
  </si>
  <si>
    <t>Коновалов Данис
Мифтахов Газиз</t>
  </si>
  <si>
    <t>1ю
1ю</t>
  </si>
  <si>
    <t>Чухлов Кирилл
Залива Денис</t>
  </si>
  <si>
    <t>1
3</t>
  </si>
  <si>
    <t>Губайдуллин Артем
Мугафаров Ильмир</t>
  </si>
  <si>
    <t>1999
2001</t>
  </si>
  <si>
    <t>3
3</t>
  </si>
  <si>
    <t>Ванин Константин
Кириллов Илья</t>
  </si>
  <si>
    <t>2
2</t>
  </si>
  <si>
    <t>Дятлов Никита
Морозов Валерий</t>
  </si>
  <si>
    <t>2001
2001</t>
  </si>
  <si>
    <t>Гладких Илья
Кротов Павел</t>
  </si>
  <si>
    <t>1998
2001</t>
  </si>
  <si>
    <t>1
1ю</t>
  </si>
  <si>
    <t>Сергеев Максим
Гришин Григорий</t>
  </si>
  <si>
    <t>Малышев Максим
Нуров Вадим</t>
  </si>
  <si>
    <t>2001
2000</t>
  </si>
  <si>
    <t>Бицадзе Лука
Кузнецов Виктор</t>
  </si>
  <si>
    <t>2
1</t>
  </si>
  <si>
    <t>Кириллов Иван
Вахрамов Василий</t>
  </si>
  <si>
    <t>Молоков Артем
Дяденко Александр</t>
  </si>
  <si>
    <t>Чирков Мавлади
Тимошенко Егор</t>
  </si>
  <si>
    <t>Качан Дамир
Сабиров Руслан</t>
  </si>
  <si>
    <t>2001
1999</t>
  </si>
  <si>
    <t>2
3</t>
  </si>
  <si>
    <t>Гальцкий Александр
Дробинин Никита</t>
  </si>
  <si>
    <t>DNF</t>
  </si>
  <si>
    <t>Коротков Данила
Тайлаков Виктор</t>
  </si>
  <si>
    <t>Дубровин Алексей
Охотников Егор</t>
  </si>
  <si>
    <t>Категория К-1ж</t>
  </si>
  <si>
    <t>Насыбуллина 
Альбина</t>
  </si>
  <si>
    <t>Категория С-1м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</si>
  <si>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</si>
  <si>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</si>
  <si>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</si>
  <si>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</si>
  <si>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кмс
1</t>
  </si>
  <si>
    <t>Поспелов Андрей
Рашев Александр</t>
  </si>
  <si>
    <t>2000
2000
2000</t>
  </si>
  <si>
    <t>1
1
1</t>
  </si>
  <si>
    <t>1998
1998
1999</t>
  </si>
  <si>
    <t>1
1
2</t>
  </si>
  <si>
    <t>1
2</t>
  </si>
  <si>
    <t>2000
2001</t>
  </si>
  <si>
    <t>кмс
2</t>
  </si>
  <si>
    <t>1ю
1ю
1ю</t>
  </si>
  <si>
    <t>кмс
3</t>
  </si>
  <si>
    <t>Командные гонки(п)</t>
  </si>
  <si>
    <t>Шф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</si>
  <si>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</si>
  <si>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</si>
  <si>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</si>
  <si>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</si>
  <si>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</si>
  <si>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</si>
  <si>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К-1м_x000D_
3 x С-2м</t>
  </si>
  <si>
    <t>1_x000D_
2</t>
  </si>
  <si>
    <t>11</t>
  </si>
  <si>
    <t>3 x С-1м_x000D_
С-2м</t>
  </si>
  <si>
    <t>С-2м_x000D_
С-1м</t>
  </si>
  <si>
    <t>8_x000D_
15</t>
  </si>
  <si>
    <t>3 x К-1м</t>
  </si>
  <si>
    <t>5</t>
  </si>
  <si>
    <t>3 x С-1ж_x000D_
3 x К-1ж_x000D_
К-1ж_x000D_
С-1ж</t>
  </si>
  <si>
    <t>5_x000D_
7_x000D_
7_x000D_
8</t>
  </si>
  <si>
    <t>3 x С-2м_x000D_
3 x К-1м_x000D_
К-1м</t>
  </si>
  <si>
    <t>1_x000D_
2_x000D_
3</t>
  </si>
  <si>
    <t>7</t>
  </si>
  <si>
    <t>3 x К-1м_x000D_
3 x С-2м_x000D_
К-1м</t>
  </si>
  <si>
    <t>1_x000D_
2_x000D_
2</t>
  </si>
  <si>
    <t>1_x000D_
1_x000D_
3</t>
  </si>
  <si>
    <t>3 x С-2м_x000D_
С-1м</t>
  </si>
  <si>
    <t>2_x000D_
5</t>
  </si>
  <si>
    <t>13</t>
  </si>
  <si>
    <t>С-2м_x000D_
К-1м</t>
  </si>
  <si>
    <t>8_x000D_
14</t>
  </si>
  <si>
    <t>3 x С-2м</t>
  </si>
  <si>
    <t>К-1ж_x000D_
С-1ж</t>
  </si>
  <si>
    <t>11_x000D_
12</t>
  </si>
  <si>
    <t>3 x К-1ж</t>
  </si>
  <si>
    <t>4_x000D_
5_x000D_
12</t>
  </si>
  <si>
    <t>3 x К-1ж_x000D_
С-1ж</t>
  </si>
  <si>
    <t>2_x000D_
4</t>
  </si>
  <si>
    <t>3 x С-1м</t>
  </si>
  <si>
    <t>4_x000D_
5_x000D_
13_x000D_
15</t>
  </si>
  <si>
    <t>3 x С-1м_x000D_
3 x С-2м_x000D_
С-2м</t>
  </si>
  <si>
    <t>6_x000D_
6_x000D_
10</t>
  </si>
  <si>
    <t>3 x С-1ж</t>
  </si>
  <si>
    <t>5_x000D_
7_x000D_
13</t>
  </si>
  <si>
    <t>С-1м_x000D_
С-2м</t>
  </si>
  <si>
    <t>8_x000D_
11</t>
  </si>
  <si>
    <t>1_x000D_
4</t>
  </si>
  <si>
    <t>3 x С-1ж_x000D_
3 x К-1ж_x000D_
С-1ж</t>
  </si>
  <si>
    <t>3 x С-2м_x000D_
К-1м_x000D_
С-2м</t>
  </si>
  <si>
    <t>6_x000D_
10_x000D_
14</t>
  </si>
  <si>
    <t>3 x С-1м_x000D_
С-1м_x000D_
С-2м</t>
  </si>
  <si>
    <t>1_x000D_
4_x000D_
4</t>
  </si>
  <si>
    <t>3 x С-1м_x000D_
С-2м_x000D_
С-1м</t>
  </si>
  <si>
    <t>2_x000D_
2_x000D_
3</t>
  </si>
  <si>
    <t>3 x К-1ж_x000D_
К-1ж</t>
  </si>
  <si>
    <t>2_x000D_
6</t>
  </si>
  <si>
    <t>3 x С-1ж_x000D_
3 x К-1ж</t>
  </si>
  <si>
    <t>3 x С-1м_x000D_
К-1м</t>
  </si>
  <si>
    <t>3 x С-2м_x000D_
3 x К-1м</t>
  </si>
  <si>
    <t>4_x000D_
7</t>
  </si>
  <si>
    <t>12</t>
  </si>
  <si>
    <t>С-1ж_x000D_
К-1ж</t>
  </si>
  <si>
    <t>14_x000D_
14</t>
  </si>
  <si>
    <t>3 x С-2м_x000D_
С-2м_x000D_
С-1м</t>
  </si>
  <si>
    <t>7_x000D_
9_x000D_
12</t>
  </si>
  <si>
    <t>3 x С-2м_x000D_
С-2м</t>
  </si>
  <si>
    <t>7_x000D_
9</t>
  </si>
  <si>
    <t>3 x С-1м_x000D_
3 x С-2м</t>
  </si>
  <si>
    <t>6_x000D_
6</t>
  </si>
  <si>
    <t>3 x С-2м_x000D_
К-1м</t>
  </si>
  <si>
    <t>6_x000D_
15</t>
  </si>
  <si>
    <t>6_x000D_
14</t>
  </si>
  <si>
    <t>3 x С-2м_x000D_
3 x К-1м_x000D_
С-2м_x000D_
К-1м</t>
  </si>
  <si>
    <t>1_x000D_
2_x000D_
3_x000D_
6</t>
  </si>
  <si>
    <t>4_x000D_
5</t>
  </si>
  <si>
    <t>9</t>
  </si>
  <si>
    <t>6</t>
  </si>
  <si>
    <t>3 x С-1ж_x000D_
3 x К-1ж_x000D_
К-1ж</t>
  </si>
  <si>
    <t>5_x000D_
7_x000D_
15</t>
  </si>
  <si>
    <t>4</t>
  </si>
  <si>
    <t>4_x000D_
7_x000D_
8</t>
  </si>
  <si>
    <t>3 x С-2м_x000D_
3 x К-1м_x000D_
С-2м</t>
  </si>
  <si>
    <t>1_x000D_
2_x000D_
6</t>
  </si>
  <si>
    <t>1_x000D_
6</t>
  </si>
  <si>
    <t>4_x000D_
5_x000D_
10</t>
  </si>
  <si>
    <t>5_x000D_
7</t>
  </si>
  <si>
    <t>Сумма</t>
  </si>
  <si>
    <t>Очки</t>
  </si>
  <si>
    <t>Место</t>
  </si>
  <si>
    <t>ОчкиЛичные</t>
  </si>
  <si>
    <t>ОчкиКомандные</t>
  </si>
  <si>
    <t>Изюмов Игорь
Кудрявцев Даниил
Беляков Алексей</t>
  </si>
  <si>
    <t>1998
1999
1998</t>
  </si>
  <si>
    <t>кмс
1
кмс</t>
  </si>
  <si>
    <t>СПб ГБОУ СПО "КОР №1"
СПБ ГБОУ ДОД СДЮСШОР «ШВСМ ПО ВВС»
СПб ГБОУ СПО "КОР №1"</t>
  </si>
  <si>
    <t>Леонов М.О., Смирнов А.А., Соколов Ю.С., Шахова В.М.
Рогова Н.С, Герций С.Е, Вишняков И.А., Маняхина М.А.
Леонов М.О.</t>
  </si>
  <si>
    <t>Гончаров Сергей
Горомлев Данил
Фетисов Никита</t>
  </si>
  <si>
    <t>Гладких Илья
Савицкий Александр
Кузнецов Виктор</t>
  </si>
  <si>
    <t>1998
1998
2000</t>
  </si>
  <si>
    <t>1
кмс
1</t>
  </si>
  <si>
    <t>ЦСП "Поморье"
ЦСП "Поморье"
МБОУ ДОД ДЮСШ №3</t>
  </si>
  <si>
    <t>Амосова Е.А., Меньшенин В.Л., Рябиков Л.Ю., Слотина Ю.В.
Амосова Е.А., Меньшенин В.Л., Рябиков Л.Ю., Слотина Ю.В.
Амосова Е.A.</t>
  </si>
  <si>
    <t>Писцов Данил
Лабасов Дмитрий
Малышев Максим</t>
  </si>
  <si>
    <t>1999
2000
2001</t>
  </si>
  <si>
    <t>кмс
кмс
1</t>
  </si>
  <si>
    <t>Поспелов Андрей
Рашев Александр
Ванин Константин</t>
  </si>
  <si>
    <t>Симонов Илья
Чухлов Кирилл
Дятлов Никита</t>
  </si>
  <si>
    <t>2000
1999
2001</t>
  </si>
  <si>
    <t>1
1
3</t>
  </si>
  <si>
    <t>Сироткин Антон
Стратула Иван
Стафеев Игорь</t>
  </si>
  <si>
    <t>1998
2000
2000</t>
  </si>
  <si>
    <t>кмс
1
1</t>
  </si>
  <si>
    <t>Токмаков С.А., Паутов М.Н.
Конради А.В.
Токмаков С.А., Паутов М.Н.</t>
  </si>
  <si>
    <t>Шичкин Александр
Вилкин Михаил
Прохоцкий Артем</t>
  </si>
  <si>
    <t>Соколов Ю.С.
Изюмова И.А., Соколов Ю.С.
Изюмова И.А., Соколов Ю.С.</t>
  </si>
  <si>
    <t>Котов Павел
Кандауров Анатолий
Комков Сергей</t>
  </si>
  <si>
    <t>кмс
2
кмс</t>
  </si>
  <si>
    <t>БУ "ЦСПСКЮ", СДЮСШОР, г. Нижневартовск
БУ "ЦСПСКЮ", МАОУДОЦП "Дельфин", г. Сургут
БУ "ЦСПСКЮ", СДЮСШОР, г. Нижневартовск</t>
  </si>
  <si>
    <t>Игнатов Э.В., Балашов Е.А., Рябиков Л.Ю., Слотина Ю.В.
Кулагин С.А.
Игнатов Э.В., Балашов Е.А., Рябиков Л.Ю., Слотина Ю.В.</t>
  </si>
  <si>
    <t>Сучилин Александр
Горбачёв Владислав
Шпунтов Денис</t>
  </si>
  <si>
    <t>2000
1999
1998</t>
  </si>
  <si>
    <t>г. Раменское, РКТ
г. Раменское, РКТ
г. Орехово-Зуево, МОУ ДОД ДЮСШ "Знамя труда"</t>
  </si>
  <si>
    <t>Голубович А.И.
Слотина Ю.В., Рябиков Л.Ю., Михайлов И.Б.
Французова К.Р.</t>
  </si>
  <si>
    <t>Лебедев Денис
Боровков Дмитрий
Полянских Максим</t>
  </si>
  <si>
    <t>Белкин Никита
Ворожцов Геннадий
Мельников Павел</t>
  </si>
  <si>
    <t>1
2
1</t>
  </si>
  <si>
    <t>Матвеев Никита
Плеханов Илья
Бурдин Павел</t>
  </si>
  <si>
    <t>1998
2000
1998</t>
  </si>
  <si>
    <t>Идильгужин Тимур
Баранов Владимир
Мугафаров Ильмир</t>
  </si>
  <si>
    <t>1998
2000
2001</t>
  </si>
  <si>
    <t>1
2
3</t>
  </si>
  <si>
    <t>СДЮСШ по гребле
ДЮСШ №28
СДЮСШ по гребле</t>
  </si>
  <si>
    <t>Егорова В.П., Волков Н.С.
Федоров М.В.
Егорова В.П., Волков Н.С.</t>
  </si>
  <si>
    <t>Коновалов Данис
Салаватуллин Артур
Каримуллин Данис</t>
  </si>
  <si>
    <t>2000
2001
2000</t>
  </si>
  <si>
    <t>Иванов Игорь
Чирков Мавлади
Тимошенко Егор</t>
  </si>
  <si>
    <t>2000
2001
2001</t>
  </si>
  <si>
    <t>Горомлев Данил
Терин Артем
Фетисов Никита
Грачев Владислав
Гончаров Сергей
Манушкин Дмитрий</t>
  </si>
  <si>
    <t>1998
1998
1999
1999
1998
1998</t>
  </si>
  <si>
    <t>1
1
1
1
1
1</t>
  </si>
  <si>
    <t>Козырева Т.А., Мухгалеев М.Ю.
Козырева Т.А., Мухгалеев М.Ю._x000D_
Ярошевский Е.В.
Козырева Т.А., Мухгалеев М.Ю._x000D_
Грызлова Н.Б.. Козырева Т.А.</t>
  </si>
  <si>
    <t>Мещеряков Александр
Медведчук Вячеслав
Круглов Михаил
Кудрявцев Даниил
Беляков Алексей
Изюмов Игорь</t>
  </si>
  <si>
    <t>2000
2000
1999
1999
1998
1998</t>
  </si>
  <si>
    <t>1
1
1
1
кмс
кмс</t>
  </si>
  <si>
    <t>СПБ ГБОУ ДОД СДЮСШОР «ШВСМ ПО ВВС»
СПб ГБОУ СПО "КОР №1"_x000D_
СПБ ГБОУ ДОД СДЮСШОР «ШВСМ ПО ВВС»
СПб ГБОУ СПО "КОР №1"</t>
  </si>
  <si>
    <t>Рогова Н.С., Вишняков И.А., Маняхина М.А.
Леонов М.О., Смирнов А.А., Соколов Ю.С., Шахова В.М._x000D_
Рогова Н.С, Герций С.Е, Вишняков И.А., Маняхина М.А.
Леонов М.О._x000D_
Леонов М.О., Смирнов А.А., Соколов Ю.С., Шахова В.М.</t>
  </si>
  <si>
    <t>Седов 
Дмитрий Сулим Максим
Комков Сергей
Кандауров Анатолий
Котов Павел
Аминев Руслан</t>
  </si>
  <si>
    <t>1998
1999
1998
1999
1998
2000</t>
  </si>
  <si>
    <t>1
1
кмс
2
кмс
2</t>
  </si>
  <si>
    <t>БУ "ЦСПСКЮ", СДЮСШОР, г. Нижневартовск
БУ "ЦСПСКЮ", СДЮСШОР, г. Нижневартовск_x000D_
БУ "ЦСПСКЮ", МАОУДОЦП "Дельфин", г. Сургут
БУ "ЦСПСКЮ", СДЮСШОР, г. Нижневартовск</t>
  </si>
  <si>
    <t>Игнатов Э.В., Балашов Е.А.
Игнатов Э.В., Балашов Е.А., Рябиков Л.Ю., Слотина Ю.В._x000D_
Кулагин С.А.
Игнатов Э.В., Балашов Е.А., Рябиков Л.Ю., Слотина Ю.В._x000D_
Игнатов Э.В., Балашов Е.А.</t>
  </si>
  <si>
    <t>Сироткин Антон
Буйнов Александр
Липихин Даниил
Агафонов Александр
Стратула Иван
Стафеев Игорь</t>
  </si>
  <si>
    <t>1998
1998
2000
1999
2000
2000</t>
  </si>
  <si>
    <t>кмс
кмс
1
1
1
1</t>
  </si>
  <si>
    <t>Токмаков С.А., Паутов М.Н.
Конради А.В.
Конради А.В._x000D_
Токмаков С.А., Паутов М.Н.</t>
  </si>
  <si>
    <t>Лабасов Дмитрий
Малышев Максим
Писцов Данил
Храмцов Дмитрий
Бояркин Данил
Нуров Вадим</t>
  </si>
  <si>
    <t>2000
2001
1999
1999
1998
2000</t>
  </si>
  <si>
    <t>кмс
1
кмс
кмс
кмс
1</t>
  </si>
  <si>
    <t>Преснов Павел
Крюков Глеб
Шичкин Александр
Прохоцкий Артем
Васильев Илья
Вилкин Михаил</t>
  </si>
  <si>
    <t>2000
2000
1998
2000
1998
1998</t>
  </si>
  <si>
    <t>Соколов Ю.С._x000D_
Изюмова И.А., Соколов Ю.С.
Соколов Ю.С._x000D_
Изюмова И.А., Соколов Ю.С.
Изюмова И.А., Соколов Ю.С.</t>
  </si>
  <si>
    <t>Васильев Вячеслав
Кузнецов Дмитрий
Поспелов Андрей
Рашев Александр
Кириллов Илья
Иманкулов Дастан</t>
  </si>
  <si>
    <t>1999
2000
2000
2000
2000
2000</t>
  </si>
  <si>
    <t>1
1
1
1
2
2</t>
  </si>
  <si>
    <t>Штабкин В.Д.
Платонова Е.Н., Тезиков А.Н.
Штабкин В.Д.</t>
  </si>
  <si>
    <t>Рогалевич Даниил
Кузнецов Виктор
Гладких Илья
Бицадзе Лука
Савицкий Александр
Кротов Павел</t>
  </si>
  <si>
    <t>1999
2000
1998
2001
1998
2001</t>
  </si>
  <si>
    <t>1
1
1
2
кмс
1ю</t>
  </si>
  <si>
    <t>МБОУ ДОД ДЮСШ №3
ЦСП "Поморье"_x000D_
МБОУ ДОД ДЮСШ №3
ЦСП "Поморье"_x000D_
МБОУ ДОД ДЮСШ №3</t>
  </si>
  <si>
    <t>Амосова Е.А._x000D_
Амосова Е.A.
Амосова Е.А., Меньшенин В.Л., Рябиков Л.Ю., Слотина Ю.В._x000D_
Вохтомина Е.П.
Амосова Е.А., Меньшенин В.Л., Рябиков Л.Ю., Слотина Ю.В._x000D_
Амосова Я.П.</t>
  </si>
  <si>
    <t>Чухлов Кирилл
Залива Денис
Дятлов Никита
Морозов Валерий
Симонов Илья
Щербатых Игорь</t>
  </si>
  <si>
    <t>1999
1999
2001
2001
2000
2000</t>
  </si>
  <si>
    <t>1
3
3
3
1
3</t>
  </si>
  <si>
    <t>Каримуллин Данис
Салаватуллин Артур
Коновалов Данис
Мифтахов Газиз
Сергеев Максим
Гришин Григорий</t>
  </si>
  <si>
    <t>2000
2001
2000
2000
1998
1998</t>
  </si>
  <si>
    <t>1ю
1ю
1ю
1ю
1ю
1ю</t>
  </si>
  <si>
    <t>Михайлов Л.В., Исламгараева М.И.
Михайлов Л.В., Исламгараева М.И.
Михайлов Л.В., Иванов Г.А.</t>
  </si>
  <si>
    <t>Матвеев Никита
Флёров Владимир
Бурдин Павел
Дробинин Никита
Плеханов Илья
Гальцкий Александр</t>
  </si>
  <si>
    <t>1998
2001
1998
2000
2000
1999</t>
  </si>
  <si>
    <t>кмс
3
кмс
1ю
1
1ю</t>
  </si>
  <si>
    <t>Губайдуллин Артем
Мугафаров Ильмир
Качан Дамир
Сабиров Руслан
Идильгужин Тимур
Баранов Владимир</t>
  </si>
  <si>
    <t>1999
2001
2001
1999
1998
2000</t>
  </si>
  <si>
    <t>3
3
2
3
1
2</t>
  </si>
  <si>
    <t>СДЮСШ по гребле
СДЮСШ по гребле
СДЮСШ по гребле_x000D_
ДЮСШ №28</t>
  </si>
  <si>
    <t>Егорова В.П., Волков Н.С.
Егорова В.П., Волков Н.С.
Егорова В.П., Волков Н.С._x000D_
Федоров М.В.</t>
  </si>
  <si>
    <t>Миназова Алсу
Шайдурова Дарья
Пустынникова Александра</t>
  </si>
  <si>
    <t>1998
2000
1999</t>
  </si>
  <si>
    <t>мс
кмс
1</t>
  </si>
  <si>
    <t>ГБУ МО "ЦОВС", ГУОР г. Бронницы
ГБУ МО "ЦОВС", ГУОР г.Бронницы
г. Раменское, РКТ</t>
  </si>
  <si>
    <t>Слотина Ю.В., Рябиков Л.Ю., Егорова В.П., Волков Н.С.
Слотина Ю.В., Рябиков Л.Ю., Егорова В.П., Волков Н.С.
Голубович А.И.</t>
  </si>
  <si>
    <t>Папуш Светлана
Подобряева Евдокия
Кузнецова Дарья</t>
  </si>
  <si>
    <t>1998
2001
1999</t>
  </si>
  <si>
    <t>2
кмс
1</t>
  </si>
  <si>
    <t>ГБУ "МГФСО", СШОР по гребле на байдарках и каноэ
ГБУ "МГФСО", СШОР по гребле на байдарках и каноэ
ГБПОУ "МСС УОР-2"</t>
  </si>
  <si>
    <t>Папуш С.П.
Платонова Е.Н., Тезиков А.Н., Подобряев А.
Тезиков А.Н., Платонова Е.Н.</t>
  </si>
  <si>
    <t>Козырева Анастасия
Семенец Александра
Малютина Елизавета</t>
  </si>
  <si>
    <t>Козырева Т.А., Мухгалеев М.Ю.
Грызлова Н.Б., Козырева Т.А.
Грызлова Н.Б., Козырева Т.А.</t>
  </si>
  <si>
    <t>Мосина Юлия
Пучнина Вероника
Пешкова Валерия</t>
  </si>
  <si>
    <t>1
кмс
кмс</t>
  </si>
  <si>
    <t>ДЮСШОР
ДЮСШОР
ЦСП ПК</t>
  </si>
  <si>
    <t>Черемных А.Д.
Черемных А.Д.
Васильева Е.В., Рябиков Л.Ю., Слотина Ю.В.</t>
  </si>
  <si>
    <t>Попова Виктория
Коник Маргарита
Кокшарова Кристина</t>
  </si>
  <si>
    <t>2000
2001
1998</t>
  </si>
  <si>
    <t>кмс
кмс
кмс</t>
  </si>
  <si>
    <t>Конради А.В.
Токмаков С.А., Конради А.В.
Конради А.В., Касимова А.Х.</t>
  </si>
  <si>
    <t>Ильюхина Полина
Гоголева Алена
Белова Екатерина</t>
  </si>
  <si>
    <t>1999
1999
1999</t>
  </si>
  <si>
    <t>кмс
1
3</t>
  </si>
  <si>
    <t>СПб ГБОУ СПО "КОР №1"
СПБ ГБОУ ДОД СДЮСШОР «ШВСМ ПО ВВС»
СПБ ГБОУ ДОД СДЮСШОР «ШВСМ ПО ВВС»</t>
  </si>
  <si>
    <t>Леонов М.О., Смирнов А.А., Васильева Е.В., Слотина Ю.В.
Рогова Н.С., Вишняков И.А., Маняхина М.А.
Рогова Н.С., Вишняков И.А., Маняхина М.А.</t>
  </si>
  <si>
    <t>Вохтомина Ирина
Юдина Анна
Плюснина Анна</t>
  </si>
  <si>
    <t>кмс
1
2</t>
  </si>
  <si>
    <t>ЦСП "Поморье"
МБОУ ДОД ДЮСШ №3
СК «Скиталец»</t>
  </si>
  <si>
    <t>Амосова Е.А., Меньшенин В.Л.
Вохтомина Е.П.
Кочнев А.А.</t>
  </si>
  <si>
    <t>Котова Софья
Соломагина Мария
Бытева Елена</t>
  </si>
  <si>
    <t>1998
1999
1999</t>
  </si>
  <si>
    <t>СДЮСШОР №6, г.Ярославль
СДЮСШОР №6, г. Ярославль
СДЮСШОР №6, г. Ярославль</t>
  </si>
  <si>
    <t>Изюмова И.А., Соколов Ю.С.
Соколов Ю.С.
Соколов Ю.С.</t>
  </si>
  <si>
    <t>Терехова Елизавета
Евстропова Юлия
Кошкина Марина</t>
  </si>
  <si>
    <t>2001
2001
1998</t>
  </si>
  <si>
    <t>кмс
2
1</t>
  </si>
  <si>
    <t>ГУОР г. Бронницы, РСОО "ХРФГС"
РСОО "ХРФГС"
РСОО "ХРФГС"</t>
  </si>
  <si>
    <t>Слотина Ю.В., Рябиков Л.Ю., Непогодин М.М.
Непогодин М.М., Данилова Е.Н.
Непогодин М.М., Коновалова И.Ю.</t>
  </si>
  <si>
    <t>Ночевная Виктория
Савельева Анастасия
Третьякова Ольга</t>
  </si>
  <si>
    <t>2001
1999
1999</t>
  </si>
  <si>
    <t>Никитина Анисия
Насыбуллина 
Альбина
Хисматуллина Ляйсан</t>
  </si>
  <si>
    <t>1999
2000
1999</t>
  </si>
  <si>
    <t>ДЮСШ 6 Бринантина
ДЮСШ 6 Бригантина
ДЮСШ 6 Бригантина</t>
  </si>
  <si>
    <t>Михайлов Л.В., Иванов Г.А.
Михайлов Л.В., Исламгараева М.И.
Михайлов Л.В., Исламгараева М.И.</t>
  </si>
  <si>
    <t>Сироткин Антон
Буйнов Александр
Липихин Даниил</t>
  </si>
  <si>
    <t>Токмаков С.А., Паутов М.Н.
Токмаков С.А., Паутов М.Н.
Конради А.В.</t>
  </si>
  <si>
    <t>Бояркин Данил
Храмцов Дмитрий
Лабасов Дмитрий</t>
  </si>
  <si>
    <t>1998
1999
2000</t>
  </si>
  <si>
    <t>Лабанов Сергей
Меновщиков Виктор
Полянских Максим</t>
  </si>
  <si>
    <t>Изюмов Игорь
Круглов Михаил
Беляков Алексей</t>
  </si>
  <si>
    <t>Леонов М.О., Смирнов А.А., Соколов Ю.С., Шахова В.М.
Леонов М.О., Смирнов А.А., Соколов Ю.С., Шахова В.М.
Леонов М.О.</t>
  </si>
  <si>
    <t>Терин Артем
Манушкин Дмитрий
Грачев Владислав</t>
  </si>
  <si>
    <t>Козырева Т.А., Мухгалеев М.Ю.
Грызлова Н.Б.. Козырева Т.А.
Ярошевский Е.В.</t>
  </si>
  <si>
    <t>Преснов Павел
Васильев Илья
Крюков Глеб</t>
  </si>
  <si>
    <t>2000
1998
2000</t>
  </si>
  <si>
    <t>Котов Павел
Комков Сергей
Сулим Максим</t>
  </si>
  <si>
    <t>Игнатов Э.В., Балашов Е.А., Рябиков Л.Ю., Слотина Ю.В.
Игнатов Э.В., Балашов Е.А., Рябиков Л.Ю., Слотина Ю.В.
Игнатов Э.В., Балашов Е.А.</t>
  </si>
  <si>
    <t>Поспелов Андрей
Васильев Вячеслав
Иманкулов Дастан</t>
  </si>
  <si>
    <t>2000
1999
2000</t>
  </si>
  <si>
    <t>Платонова Е.Н., Тезиков А.Н.
Штабкин В.Д.
Штабкин В.Д.</t>
  </si>
  <si>
    <t>Гладких Илья
Савицкий Александр
Рогалевич Даниил</t>
  </si>
  <si>
    <t>Амосова Е.А., Меньшенин В.Л., Рябиков Л.Ю., Слотина Ю.В.
Амосова Е.А., Меньшенин В.Л., Рябиков Л.Ю., Слотина Ю.В.
Амосова Е.А.</t>
  </si>
  <si>
    <t>Матвеев Никита
Флёров Владимир
Бурдин Павел</t>
  </si>
  <si>
    <t>1998
2001
1998</t>
  </si>
  <si>
    <t>кмс
3
кмс</t>
  </si>
  <si>
    <t>Тузов Андрей
Сондор Александр
Мельников Александр</t>
  </si>
  <si>
    <t>1999
2001
1998</t>
  </si>
  <si>
    <t>2
1
1</t>
  </si>
  <si>
    <t>Горбачёв Владислав
Шпунтов Денис
Сучилин Александр</t>
  </si>
  <si>
    <t>1999
1998
2000</t>
  </si>
  <si>
    <t>г. Раменское, РКТ
г. Орехово-Зуево, МОУ ДОД ДЮСШ "Знамя труда"
г. Раменское, РКТ</t>
  </si>
  <si>
    <t>Слотина Ю.В., Рябиков Л.Ю., Михайлов И.Б.
Французова К.Р.
Голубович А.И.</t>
  </si>
  <si>
    <t>Идильгужин Тимур
Качан Дамир
Мугафаров Ильмир</t>
  </si>
  <si>
    <t>1998
2001
2001</t>
  </si>
  <si>
    <t>Мифтахов Газиз
Каримуллин Даниль
Яковлев Александр</t>
  </si>
  <si>
    <t>2000
2000
1998</t>
  </si>
  <si>
    <t>Михайлов Л.В., Исламгараева М.И.
Михайлов Л.В., Исламгараева М.И.
Михайлов Л.В., Иванов Г.А.</t>
  </si>
  <si>
    <t>Щербатых Игорь
Симонов Илья
Залива Денис</t>
  </si>
  <si>
    <t>2000
2000
1999</t>
  </si>
  <si>
    <t>3
1
3</t>
  </si>
  <si>
    <t>Тимошенко Егор
Иванов Игорь
Чирков Мавлади</t>
  </si>
  <si>
    <t>2001
2000
2001</t>
  </si>
  <si>
    <t>Пустынникова Александра
Шайдурова Дарья
Миназова Алсу</t>
  </si>
  <si>
    <t>1999
2000
1998</t>
  </si>
  <si>
    <t>1
кмс
мс</t>
  </si>
  <si>
    <t>г. Раменское, РКТ
ГБУ МО "ЦОВС", ГУОР г.Бронницы
ГБУ МО "ЦОВС", ГУОР г. Бронницы</t>
  </si>
  <si>
    <t>Голубович А.И.
Слотина Ю.В., Рябиков Л.Ю., Егорова В.П., Волков Н.С.
Слотина Ю.В., Рябиков Л.Ю., Егорова В.П., Волков Н.С.</t>
  </si>
  <si>
    <t>Пешкова Валерия
Пучнина Вероника
Мосина Юлия</t>
  </si>
  <si>
    <t>ЦСП ПК
ДЮСШОР
ДЮСШОР</t>
  </si>
  <si>
    <t>Васильева Е.В., Рябиков Л.Ю., Слотина Ю.В.
Черемных А.Д.
Черемных А.Д.</t>
  </si>
  <si>
    <t>Коник Маргарита
Попова Виктория
Кокшарова Кристина</t>
  </si>
  <si>
    <t>2001
2000
1998</t>
  </si>
  <si>
    <t>Токмаков С.А., Конради А.В.
Конради А.В.
Конради А.В., Касимова А.Х.</t>
  </si>
  <si>
    <t>Подобряева Евдокия
Кузнецова Дарья
Шумкова Дарья</t>
  </si>
  <si>
    <t>2001
1999
2001</t>
  </si>
  <si>
    <t>ГБУ "МГФСО", СШОР по гребле на байдарках и каноэ
ГБПОУ "МСС УОР-2"
ГБУ "МГФСО", СШОР по гребле на байдарках и каноэ</t>
  </si>
  <si>
    <t>Платонова Е.Н., Тезиков А.Н., Подобряев А.
Тезиков А.Н., Платонова Е.Н.
Платонова Е.Н., Тезиков А.Н.</t>
  </si>
  <si>
    <t>Савельева Анастасия
Третьякова Ольга
Ночевная Виктория</t>
  </si>
  <si>
    <t>1999
1999
2001</t>
  </si>
  <si>
    <t>Хисматуллина Ляйсан
Насыбуллина 
Альбина
Никитина Анисия</t>
  </si>
  <si>
    <t>ДЮСШ 6 Бригантина
ДЮСШ 6 Бригантина
ДЮСШ 6 Бринантина</t>
  </si>
  <si>
    <t>Гончаров Сергей
Манушкин Дмитрий</t>
  </si>
  <si>
    <t>Козырева Т.А., Мухгалеев М.Ю._x000D_
Грызлова Н.Б.. Козырева Т.А.</t>
  </si>
  <si>
    <t>Беляков Алексей
Изюмов Игорь</t>
  </si>
  <si>
    <t>Леонов М.О._x000D_
Леонов М.О., Смирнов А.А., Соколов Ю.С., Шахова В.М.</t>
  </si>
  <si>
    <t>Комков Сергей
Кандауров Анатолий</t>
  </si>
  <si>
    <t>БУ "ЦСПСКЮ", СДЮСШОР, г. Нижневартовск_x000D_
БУ "ЦСПСКЮ", МАОУДОЦП "Дельфин", г. Сургут</t>
  </si>
  <si>
    <t>Игнатов Э.В., Балашов Е.А., Рябиков Л.Ю., Слотина Ю.В._x000D_
Кулагин С.А.</t>
  </si>
  <si>
    <t>Котов Павел
Аминев Руслан</t>
  </si>
  <si>
    <t>Игнатов Э.В., Балашов Е.А., Рябиков Л.Ю., Слотина Ю.В._x000D_
Игнатов Э.В., Балашов Е.А.</t>
  </si>
  <si>
    <t>Стратула Иван
Стафеев Игорь</t>
  </si>
  <si>
    <t>Конради А.В._x000D_
Токмаков С.А., Паутов М.Н.</t>
  </si>
  <si>
    <t>Лабасов Дмитрий
Малышев Максим</t>
  </si>
  <si>
    <t>Писцов Данил
Храмцов Дмитрий</t>
  </si>
  <si>
    <t>Бояркин Данил
Нуров Вадим</t>
  </si>
  <si>
    <t>Васильев Илья
Вилкин Михаил</t>
  </si>
  <si>
    <t>Кириллов Илья
Иманкулов Дастан</t>
  </si>
  <si>
    <t>Рогалевич Даниил
Кузнецов Виктор</t>
  </si>
  <si>
    <t>Амосова Е.А._x000D_
Амосова Е.A.</t>
  </si>
  <si>
    <t>Гладких Илья
Бицадзе Лука</t>
  </si>
  <si>
    <t>Амосова Е.А., Меньшенин В.Л., Рябиков Л.Ю., Слотина Ю.В._x000D_
Вохтомина Е.П.</t>
  </si>
  <si>
    <t>Савицкий Александр
Кротов Павел</t>
  </si>
  <si>
    <t>кмс
1ю</t>
  </si>
  <si>
    <t>Симонов Илья
Щербатых Игорь</t>
  </si>
  <si>
    <t>Каримуллин Данис
Салаватуллин Артур</t>
  </si>
  <si>
    <t>Матвеев Никита
Флёров Владимир</t>
  </si>
  <si>
    <t>Бурдин Павел
Дробинин Никита</t>
  </si>
  <si>
    <t>Плеханов Илья
Гальцкий Александр</t>
  </si>
  <si>
    <t>Идильгужин Тимур
Баранов Владимир</t>
  </si>
  <si>
    <t>СДЮСШ по гребле_x000D_
ДЮСШ №28</t>
  </si>
  <si>
    <t>Егорова В.П., Волков Н.С._x000D_
Федоров М.В.</t>
  </si>
  <si>
    <t>DSQ-R</t>
  </si>
  <si>
    <t>СДЮШОР</t>
  </si>
  <si>
    <t>Черемных А.Д.,Ощепкова О.Л.</t>
  </si>
  <si>
    <t>ГБУ "МГФСО", СШОР по гребле на байдарках и каноэ, СК "Дети белой воды"</t>
  </si>
  <si>
    <t>ЦСП "Поморье", ГУОР г. Бронницы</t>
  </si>
  <si>
    <t>3 x К-1м_x000D_
К-1м</t>
  </si>
  <si>
    <t>3_x000D_
9</t>
  </si>
  <si>
    <t>СПб ГБОУ СПО "КОР №1", СДЮСШОР №6, г. Ярославль</t>
  </si>
  <si>
    <t>Санкт-Петербург, Пермский кр.</t>
  </si>
  <si>
    <t>СПб ГБОУ СПО "КОР №1", ГКАУ "ЦСП Пермского края"</t>
  </si>
  <si>
    <t>С-1ж_x000D_
3 x С-1ж_x000D_
К-1ж</t>
  </si>
  <si>
    <t>БУ "ЦСПСКЮ", СДЮСШОР, г. Нижневартовск, ГУОР г. Бронницы</t>
  </si>
  <si>
    <t>Санкт-Петербург, Ярославская обл.</t>
  </si>
  <si>
    <t>ГБУ "МГФСО"</t>
  </si>
  <si>
    <t>Папуш С.П. Макаров Л.Ю.</t>
  </si>
  <si>
    <t>ГКАУ ЦСП ПК, ГУОР г. Бронницы</t>
  </si>
  <si>
    <t>Васильева Е.В., Слотина Ю.В., Рябиков Л.Ю.</t>
  </si>
  <si>
    <t>5_x000D_
6</t>
  </si>
  <si>
    <t>ГБУ "МГФСО", СК "Дети белой воды"</t>
  </si>
  <si>
    <t>3_x000D_
13</t>
  </si>
  <si>
    <t>Платонова Е.Н., Тезиков А.Н., Натальин С.А.</t>
  </si>
  <si>
    <t>3_x000D_
4_x000D_
9</t>
  </si>
  <si>
    <t>К-1м_x000D_
С-1м</t>
  </si>
  <si>
    <t>Московская обл., Башкортостан Респ.</t>
  </si>
  <si>
    <t>ГБУ МО "ЦОВС", ГУОР г.Бронницы, СДЮСШ по гребле</t>
  </si>
  <si>
    <t>Соколов Ю.С., Изюмова И.А.</t>
  </si>
  <si>
    <t>ГБПОУ "МСС УОР-2", СК "Дети белой воды"</t>
  </si>
  <si>
    <t>Штабкин В.Д., Макаров Л.Ю.</t>
  </si>
  <si>
    <t>МБОУ ДОД ДЮСШ №3, "Водник"</t>
  </si>
  <si>
    <t>3_x000D_
4</t>
  </si>
  <si>
    <t>3 x С-2м_x000D_
3 x С-1м</t>
  </si>
  <si>
    <t>3_x000D_
7</t>
  </si>
  <si>
    <t>Конради А.В., Токмаков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</si>
</sst>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2" fontId="0" fillId="0" borderId="13" xfId="0" applyNumberFormat="1" applyBorder="1" applyAlignment="1">
      <alignment horizontal="righ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7" fillId="0" borderId="0" xfId="1" applyFill="1" applyAlignment="1">
      <alignment horizontal="left"/>
    </xf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left"/>
    </xf>
    <xf numFmtId="0" fontId="9" fillId="0" borderId="0" xfId="1" applyFont="1"/>
    <xf numFmtId="0" fontId="10" fillId="0" borderId="17" xfId="2" applyFont="1" applyFill="1" applyBorder="1" applyAlignment="1">
      <alignment horizontal="right" wrapText="1"/>
    </xf>
    <xf numFmtId="0" fontId="10" fillId="2" borderId="18" xfId="2" applyFont="1" applyFill="1" applyBorder="1" applyAlignment="1">
      <alignment horizontal="center"/>
    </xf>
    <xf numFmtId="0" fontId="10" fillId="0" borderId="19" xfId="2" applyFont="1" applyFill="1" applyBorder="1" applyAlignment="1">
      <alignment horizontal="right" wrapText="1"/>
    </xf>
    <xf numFmtId="1" fontId="0" fillId="0" borderId="10" xfId="0" applyNumberFormat="1" applyBorder="1" applyAlignment="1">
      <alignment horizontal="right" vertical="top"/>
    </xf>
    <xf numFmtId="1" fontId="0" fillId="0" borderId="2" xfId="0" applyNumberFormat="1" applyBorder="1" applyAlignment="1">
      <alignment horizontal="right" vertical="top"/>
    </xf>
    <xf numFmtId="0" fontId="0" fillId="0" borderId="0" xfId="0" applyNumberFormat="1" applyBorder="1" applyAlignment="1">
      <alignment vertical="top"/>
    </xf>
    <xf numFmtId="0" fontId="0" fillId="0" borderId="13" xfId="0" applyNumberFormat="1" applyBorder="1" applyAlignment="1">
      <alignment vertical="top"/>
    </xf>
    <xf numFmtId="0" fontId="0" fillId="0" borderId="15" xfId="0" applyNumberFormat="1" applyBorder="1" applyAlignment="1">
      <alignment vertical="top"/>
    </xf>
    <xf numFmtId="0" fontId="0" fillId="0" borderId="12" xfId="0" applyNumberFormat="1" applyBorder="1" applyAlignment="1">
      <alignment vertical="top"/>
    </xf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6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2" fontId="0" fillId="0" borderId="16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2" fontId="0" fillId="0" borderId="20" xfId="0" applyNumberFormat="1" applyBorder="1" applyAlignment="1">
      <alignment horizontal="right" vertical="top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16" xfId="0" applyBorder="1" applyAlignment="1">
      <alignment vertical="top" wrapText="1"/>
    </xf>
    <xf numFmtId="0" fontId="0" fillId="0" borderId="16" xfId="0" applyBorder="1" applyAlignment="1">
      <alignment horizontal="right" vertical="top" wrapText="1"/>
    </xf>
  </cellXfs>
  <cellStyles count="3">
    <cellStyle name="Обычный" xfId="0" builtinId="0"/>
    <cellStyle name="Обычный 2" xfId="1"/>
    <cellStyle name="Обычный_Таблицы очков командного зачёта" xfId="2"/>
  </cellStyles>
  <dxfs count="48"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3" name="Таблица3" displayName="Таблица3" ref="A1:M21" totalsRowShown="0" headerRowDxfId="47" dataDxfId="46">
  <autoFilter ref="A1:M21"/>
  <tableColumns count="13">
    <tableColumn id="1" name="М." dataDxfId="45"/>
    <tableColumn id="2" name="Территория" dataDxfId="44"/>
    <tableColumn id="3" name="К-1м" dataDxfId="43"/>
    <tableColumn id="4" name="С-2м" dataDxfId="42"/>
    <tableColumn id="5" name="К-1ж" dataDxfId="41"/>
    <tableColumn id="6" name="С-1м" dataDxfId="40"/>
    <tableColumn id="7" name="С-1ж" dataDxfId="39"/>
    <tableColumn id="8" name="3 x К-1м" dataDxfId="38"/>
    <tableColumn id="9" name="3 x С-2м" dataDxfId="37"/>
    <tableColumn id="10" name="3 x К-1ж" dataDxfId="36"/>
    <tableColumn id="11" name="3 x С-1м" dataDxfId="35"/>
    <tableColumn id="12" name="3 x С-1ж" dataDxfId="34"/>
    <tableColumn id="13" name="Сумма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Разряды_и_звания6" displayName="Разряды_и_звания6" ref="A6:I95" totalsRowShown="0" headerRowDxfId="13" dataDxfId="12" headerRowBorderDxfId="10" tableBorderDxfId="11" totalsRowBorderDxfId="9">
  <autoFilter ref="A6:I95"/>
  <tableColumns count="9">
    <tableColumn id="1" name="Фамилия, Имя участника" dataDxfId="8"/>
    <tableColumn id="2" name="Год рожд." dataDxfId="7"/>
    <tableColumn id="3" name="Сп. звание тек." dataDxfId="6"/>
    <tableColumn id="4" name="Территория" dataDxfId="5"/>
    <tableColumn id="5" name="Клуб" dataDxfId="4"/>
    <tableColumn id="6" name="Личный тренер" dataDxfId="3"/>
    <tableColumn id="7" name="Вып. звание" dataDxfId="2"/>
    <tableColumn id="8" name="Вид. прогр." dataDxfId="1"/>
    <tableColumn id="9" name="М.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Все спортсмены" displayName="Все_спортсмены" ref="A1:H146" totalsRowShown="0" headerRowDxfId="32" dataDxfId="31" tableBorderDxfId="30">
  <autoFilter ref="A1:H146"/>
  <tableColumns count="8">
    <tableColumn id="1" name="ID" dataDxfId="29"/>
    <tableColumn id="2" name="Фамилия, Имя" dataDxfId="28"/>
    <tableColumn id="3" name="Год" dataDxfId="27"/>
    <tableColumn id="4" name="Звание" dataDxfId="26"/>
    <tableColumn id="5" name="Территория" dataDxfId="25"/>
    <tableColumn id="6" name="Клуб" dataDxfId="24"/>
    <tableColumn id="7" name="Личный тренер" dataDxfId="23"/>
    <tableColumn id="8" name="Пол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СпартакиадаОчки" displayName="СпартакиадаОчки" ref="A1:C22" totalsRowShown="0" headerRowDxfId="21" dataDxfId="19" headerRowBorderDxfId="20" tableBorderDxfId="18" totalsRowBorderDxfId="17" headerRowCellStyle="Обычный_Таблицы очков командного зачёта" dataCellStyle="Обычный_Таблицы очков командного зачёта">
  <autoFilter ref="A1:C22"/>
  <tableColumns count="3">
    <tableColumn id="1" name="Место" dataDxfId="16" dataCellStyle="Обычный_Таблицы очков командного зачёта"/>
    <tableColumn id="2" name="ОчкиЛичные" dataDxfId="15" dataCellStyle="Обычный_Таблицы очков командного зачёта"/>
    <tableColumn id="3" name="ОчкиКомандные" dataDxfId="14" dataCellStyle="Обычный_Таблицы очков командного зачёт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F12" sqref="F12"/>
    </sheetView>
  </sheetViews>
  <sheetFormatPr defaultRowHeight="15" x14ac:dyDescent="0.25"/>
  <cols>
    <col min="1" max="1" width="5.28515625" customWidth="1"/>
    <col min="2" max="2" width="20" customWidth="1"/>
    <col min="8" max="8" width="10.42578125" customWidth="1"/>
    <col min="9" max="11" width="10.5703125" customWidth="1"/>
    <col min="12" max="12" width="10.7109375" customWidth="1"/>
  </cols>
  <sheetData>
    <row r="1" spans="1:13" x14ac:dyDescent="0.25">
      <c r="A1" s="23" t="s">
        <v>354</v>
      </c>
      <c r="B1" s="23" t="s">
        <v>4</v>
      </c>
      <c r="C1" s="23" t="s">
        <v>273</v>
      </c>
      <c r="D1" s="23" t="s">
        <v>279</v>
      </c>
      <c r="E1" s="23" t="s">
        <v>345</v>
      </c>
      <c r="F1" s="23" t="s">
        <v>346</v>
      </c>
      <c r="G1" s="23" t="s">
        <v>347</v>
      </c>
      <c r="H1" s="23" t="s">
        <v>456</v>
      </c>
      <c r="I1" s="23" t="s">
        <v>471</v>
      </c>
      <c r="J1" s="23" t="s">
        <v>474</v>
      </c>
      <c r="K1" s="23" t="s">
        <v>478</v>
      </c>
      <c r="L1" s="23" t="s">
        <v>482</v>
      </c>
      <c r="M1" s="23" t="s">
        <v>526</v>
      </c>
    </row>
    <row r="2" spans="1:13" x14ac:dyDescent="0.25">
      <c r="A2" s="24">
        <v>1</v>
      </c>
      <c r="B2" s="25" t="s">
        <v>82</v>
      </c>
      <c r="C2" s="24">
        <v>75</v>
      </c>
      <c r="D2" s="24">
        <v>75</v>
      </c>
      <c r="E2" s="24">
        <v>67</v>
      </c>
      <c r="F2" s="24">
        <v>27</v>
      </c>
      <c r="G2" s="24">
        <v>66</v>
      </c>
      <c r="H2" s="24">
        <v>33</v>
      </c>
      <c r="I2" s="24">
        <v>37</v>
      </c>
      <c r="J2" s="24">
        <v>29</v>
      </c>
      <c r="K2" s="24">
        <v>23</v>
      </c>
      <c r="L2" s="24">
        <v>33</v>
      </c>
      <c r="M2" s="24">
        <v>465</v>
      </c>
    </row>
    <row r="3" spans="1:13" x14ac:dyDescent="0.25">
      <c r="A3" s="24">
        <v>2</v>
      </c>
      <c r="B3" s="25" t="s">
        <v>29</v>
      </c>
      <c r="C3" s="24">
        <v>76</v>
      </c>
      <c r="D3" s="24">
        <v>12</v>
      </c>
      <c r="E3" s="24">
        <v>49</v>
      </c>
      <c r="F3" s="24">
        <v>36</v>
      </c>
      <c r="G3" s="24">
        <v>29</v>
      </c>
      <c r="H3" s="24">
        <v>37</v>
      </c>
      <c r="I3" s="24">
        <v>33</v>
      </c>
      <c r="J3" s="24">
        <v>21</v>
      </c>
      <c r="K3" s="24">
        <v>26</v>
      </c>
      <c r="L3" s="24">
        <v>21</v>
      </c>
      <c r="M3" s="24">
        <v>340</v>
      </c>
    </row>
    <row r="4" spans="1:13" x14ac:dyDescent="0.25">
      <c r="A4" s="24">
        <v>3</v>
      </c>
      <c r="B4" s="25" t="s">
        <v>10</v>
      </c>
      <c r="C4" s="24">
        <v>29</v>
      </c>
      <c r="D4" s="24">
        <v>43</v>
      </c>
      <c r="E4" s="24">
        <v>24</v>
      </c>
      <c r="F4" s="24">
        <v>60</v>
      </c>
      <c r="G4" s="24">
        <v>25</v>
      </c>
      <c r="H4" s="24">
        <v>18</v>
      </c>
      <c r="I4" s="24">
        <v>26</v>
      </c>
      <c r="J4" s="24">
        <v>23</v>
      </c>
      <c r="K4" s="24">
        <v>37</v>
      </c>
      <c r="L4" s="24">
        <v>26</v>
      </c>
      <c r="M4" s="24">
        <v>311</v>
      </c>
    </row>
    <row r="5" spans="1:13" x14ac:dyDescent="0.25">
      <c r="A5" s="24">
        <v>4</v>
      </c>
      <c r="B5" s="25" t="s">
        <v>86</v>
      </c>
      <c r="C5" s="24">
        <v>2</v>
      </c>
      <c r="D5" s="24">
        <v>27</v>
      </c>
      <c r="E5" s="24">
        <v>79</v>
      </c>
      <c r="F5" s="24">
        <v>2</v>
      </c>
      <c r="G5" s="24">
        <v>93</v>
      </c>
      <c r="H5" s="24">
        <v>12</v>
      </c>
      <c r="I5" s="26"/>
      <c r="J5" s="24">
        <v>37</v>
      </c>
      <c r="K5" s="24">
        <v>8</v>
      </c>
      <c r="L5" s="24">
        <v>37</v>
      </c>
      <c r="M5" s="24">
        <v>297</v>
      </c>
    </row>
    <row r="6" spans="1:13" x14ac:dyDescent="0.25">
      <c r="A6" s="24">
        <v>5</v>
      </c>
      <c r="B6" s="25" t="s">
        <v>38</v>
      </c>
      <c r="C6" s="24">
        <v>76</v>
      </c>
      <c r="D6" s="24">
        <v>2</v>
      </c>
      <c r="E6" s="24">
        <v>34</v>
      </c>
      <c r="F6" s="24">
        <v>50</v>
      </c>
      <c r="G6" s="24">
        <v>25</v>
      </c>
      <c r="H6" s="24">
        <v>29</v>
      </c>
      <c r="I6" s="24">
        <v>16</v>
      </c>
      <c r="J6" s="24">
        <v>18</v>
      </c>
      <c r="K6" s="24">
        <v>14</v>
      </c>
      <c r="L6" s="24">
        <v>23</v>
      </c>
      <c r="M6" s="24">
        <v>287</v>
      </c>
    </row>
    <row r="7" spans="1:13" x14ac:dyDescent="0.25">
      <c r="A7" s="24">
        <v>6</v>
      </c>
      <c r="B7" s="25" t="s">
        <v>60</v>
      </c>
      <c r="C7" s="24">
        <v>46</v>
      </c>
      <c r="D7" s="24">
        <v>22</v>
      </c>
      <c r="E7" s="24">
        <v>34</v>
      </c>
      <c r="F7" s="24">
        <v>18</v>
      </c>
      <c r="G7" s="24">
        <v>40</v>
      </c>
      <c r="H7" s="24">
        <v>23</v>
      </c>
      <c r="I7" s="24">
        <v>18</v>
      </c>
      <c r="J7" s="24">
        <v>33</v>
      </c>
      <c r="K7" s="24">
        <v>16</v>
      </c>
      <c r="L7" s="24">
        <v>18</v>
      </c>
      <c r="M7" s="24">
        <v>268</v>
      </c>
    </row>
    <row r="8" spans="1:13" x14ac:dyDescent="0.25">
      <c r="A8" s="24">
        <v>7</v>
      </c>
      <c r="B8" s="25" t="s">
        <v>46</v>
      </c>
      <c r="C8" s="24">
        <v>52</v>
      </c>
      <c r="D8" s="24">
        <v>50</v>
      </c>
      <c r="E8" s="26"/>
      <c r="F8" s="24">
        <v>71</v>
      </c>
      <c r="G8" s="26"/>
      <c r="H8" s="24">
        <v>26</v>
      </c>
      <c r="I8" s="24">
        <v>23</v>
      </c>
      <c r="J8" s="26"/>
      <c r="K8" s="24">
        <v>33</v>
      </c>
      <c r="L8" s="26"/>
      <c r="M8" s="24">
        <v>255</v>
      </c>
    </row>
    <row r="9" spans="1:13" x14ac:dyDescent="0.25">
      <c r="A9" s="24">
        <v>8</v>
      </c>
      <c r="B9" s="25" t="s">
        <v>16</v>
      </c>
      <c r="C9" s="24">
        <v>2</v>
      </c>
      <c r="D9" s="24">
        <v>58</v>
      </c>
      <c r="E9" s="24">
        <v>16</v>
      </c>
      <c r="F9" s="24">
        <v>86</v>
      </c>
      <c r="G9" s="24">
        <v>18</v>
      </c>
      <c r="H9" s="24">
        <v>14</v>
      </c>
      <c r="I9" s="24">
        <v>29</v>
      </c>
      <c r="J9" s="26"/>
      <c r="K9" s="24">
        <v>18</v>
      </c>
      <c r="L9" s="26"/>
      <c r="M9" s="24">
        <v>241</v>
      </c>
    </row>
    <row r="10" spans="1:13" x14ac:dyDescent="0.25">
      <c r="A10" s="24">
        <v>9</v>
      </c>
      <c r="B10" s="25" t="s">
        <v>52</v>
      </c>
      <c r="C10" s="24">
        <v>10</v>
      </c>
      <c r="D10" s="24">
        <v>25</v>
      </c>
      <c r="E10" s="24">
        <v>56</v>
      </c>
      <c r="F10" s="24">
        <v>8</v>
      </c>
      <c r="G10" s="24">
        <v>32</v>
      </c>
      <c r="H10" s="24">
        <v>7</v>
      </c>
      <c r="I10" s="24">
        <v>10</v>
      </c>
      <c r="J10" s="24">
        <v>26</v>
      </c>
      <c r="K10" s="24">
        <v>12</v>
      </c>
      <c r="L10" s="24">
        <v>29</v>
      </c>
      <c r="M10" s="24">
        <v>215</v>
      </c>
    </row>
    <row r="11" spans="1:13" x14ac:dyDescent="0.25">
      <c r="A11" s="24">
        <v>10</v>
      </c>
      <c r="B11" s="25" t="s">
        <v>56</v>
      </c>
      <c r="C11" s="24">
        <v>25</v>
      </c>
      <c r="D11" s="24">
        <v>27</v>
      </c>
      <c r="E11" s="24">
        <v>5</v>
      </c>
      <c r="F11" s="24">
        <v>2</v>
      </c>
      <c r="G11" s="24">
        <v>24</v>
      </c>
      <c r="H11" s="24">
        <v>16</v>
      </c>
      <c r="I11" s="24">
        <v>21</v>
      </c>
      <c r="J11" s="24">
        <v>16</v>
      </c>
      <c r="K11" s="24">
        <v>21</v>
      </c>
      <c r="L11" s="24">
        <v>16</v>
      </c>
      <c r="M11" s="24">
        <v>173</v>
      </c>
    </row>
    <row r="12" spans="1:13" x14ac:dyDescent="0.25">
      <c r="A12" s="24">
        <v>11</v>
      </c>
      <c r="B12" s="25" t="s">
        <v>118</v>
      </c>
      <c r="C12" s="24">
        <v>2</v>
      </c>
      <c r="D12" s="24">
        <v>15</v>
      </c>
      <c r="E12" s="24">
        <v>40</v>
      </c>
      <c r="F12" s="24">
        <v>25</v>
      </c>
      <c r="G12" s="24">
        <v>36</v>
      </c>
      <c r="H12" s="26"/>
      <c r="I12" s="26"/>
      <c r="J12" s="24">
        <v>14</v>
      </c>
      <c r="K12" s="26"/>
      <c r="L12" s="24">
        <v>14</v>
      </c>
      <c r="M12" s="24">
        <v>146</v>
      </c>
    </row>
    <row r="13" spans="1:13" x14ac:dyDescent="0.25">
      <c r="A13" s="24">
        <v>12</v>
      </c>
      <c r="B13" s="25" t="s">
        <v>42</v>
      </c>
      <c r="C13" s="24">
        <v>19</v>
      </c>
      <c r="D13" s="24">
        <v>46</v>
      </c>
      <c r="E13" s="24">
        <v>9</v>
      </c>
      <c r="F13" s="24">
        <v>18</v>
      </c>
      <c r="G13" s="24">
        <v>9</v>
      </c>
      <c r="H13" s="24">
        <v>10</v>
      </c>
      <c r="I13" s="26"/>
      <c r="J13" s="26"/>
      <c r="K13" s="24">
        <v>29</v>
      </c>
      <c r="L13" s="26"/>
      <c r="M13" s="24">
        <v>140</v>
      </c>
    </row>
    <row r="14" spans="1:13" x14ac:dyDescent="0.25">
      <c r="A14" s="24">
        <v>13</v>
      </c>
      <c r="B14" s="25" t="s">
        <v>196</v>
      </c>
      <c r="C14" s="24">
        <v>2</v>
      </c>
      <c r="D14" s="24">
        <v>3</v>
      </c>
      <c r="E14" s="24">
        <v>2</v>
      </c>
      <c r="F14" s="24">
        <v>2</v>
      </c>
      <c r="G14" s="24">
        <v>2</v>
      </c>
      <c r="H14" s="24">
        <v>5</v>
      </c>
      <c r="I14" s="24">
        <v>12</v>
      </c>
      <c r="J14" s="24">
        <v>10</v>
      </c>
      <c r="K14" s="24">
        <v>6</v>
      </c>
      <c r="L14" s="24">
        <v>10</v>
      </c>
      <c r="M14" s="24">
        <v>54</v>
      </c>
    </row>
    <row r="15" spans="1:13" x14ac:dyDescent="0.25">
      <c r="A15" s="24">
        <v>14</v>
      </c>
      <c r="B15" s="25" t="s">
        <v>24</v>
      </c>
      <c r="C15" s="24">
        <v>2</v>
      </c>
      <c r="D15" s="24">
        <v>13</v>
      </c>
      <c r="E15" s="24">
        <v>1</v>
      </c>
      <c r="F15" s="24">
        <v>12</v>
      </c>
      <c r="G15" s="24">
        <v>4</v>
      </c>
      <c r="H15" s="24">
        <v>8</v>
      </c>
      <c r="I15" s="26"/>
      <c r="J15" s="26"/>
      <c r="K15" s="24">
        <v>10</v>
      </c>
      <c r="L15" s="26"/>
      <c r="M15" s="24">
        <v>50</v>
      </c>
    </row>
    <row r="16" spans="1:13" x14ac:dyDescent="0.25">
      <c r="A16" s="24">
        <v>15</v>
      </c>
      <c r="B16" s="25" t="s">
        <v>20</v>
      </c>
      <c r="C16" s="24">
        <v>4</v>
      </c>
      <c r="D16" s="24">
        <v>2</v>
      </c>
      <c r="E16" s="24">
        <v>3</v>
      </c>
      <c r="F16" s="24">
        <v>2</v>
      </c>
      <c r="G16" s="24">
        <v>16</v>
      </c>
      <c r="H16" s="24">
        <v>6</v>
      </c>
      <c r="I16" s="24">
        <v>8</v>
      </c>
      <c r="J16" s="26"/>
      <c r="K16" s="24">
        <v>7</v>
      </c>
      <c r="L16" s="26"/>
      <c r="M16" s="24">
        <v>48</v>
      </c>
    </row>
    <row r="17" spans="1:13" x14ac:dyDescent="0.25">
      <c r="A17" s="24">
        <v>16</v>
      </c>
      <c r="B17" s="25" t="s">
        <v>114</v>
      </c>
      <c r="C17" s="24">
        <v>3</v>
      </c>
      <c r="D17" s="24">
        <v>2</v>
      </c>
      <c r="E17" s="26"/>
      <c r="F17" s="24">
        <v>2</v>
      </c>
      <c r="G17" s="26"/>
      <c r="H17" s="24">
        <v>21</v>
      </c>
      <c r="I17" s="24">
        <v>14</v>
      </c>
      <c r="J17" s="26"/>
      <c r="K17" s="24">
        <v>5</v>
      </c>
      <c r="L17" s="26"/>
      <c r="M17" s="24">
        <v>47</v>
      </c>
    </row>
    <row r="18" spans="1:13" x14ac:dyDescent="0.25">
      <c r="A18" s="24">
        <v>17</v>
      </c>
      <c r="B18" s="25" t="s">
        <v>123</v>
      </c>
      <c r="C18" s="24">
        <v>2</v>
      </c>
      <c r="D18" s="24">
        <v>2</v>
      </c>
      <c r="E18" s="24">
        <v>2</v>
      </c>
      <c r="F18" s="24">
        <v>2</v>
      </c>
      <c r="G18" s="24">
        <v>2</v>
      </c>
      <c r="H18" s="24">
        <v>4</v>
      </c>
      <c r="I18" s="26"/>
      <c r="J18" s="24">
        <v>12</v>
      </c>
      <c r="K18" s="24">
        <v>4</v>
      </c>
      <c r="L18" s="24">
        <v>12</v>
      </c>
      <c r="M18" s="24">
        <v>42</v>
      </c>
    </row>
    <row r="19" spans="1:13" x14ac:dyDescent="0.25">
      <c r="A19" s="24">
        <v>18</v>
      </c>
      <c r="B19" s="25" t="s">
        <v>110</v>
      </c>
      <c r="C19" s="24">
        <v>2</v>
      </c>
      <c r="D19" s="24">
        <v>1</v>
      </c>
      <c r="E19" s="26"/>
      <c r="F19" s="24">
        <v>6</v>
      </c>
      <c r="G19" s="26"/>
      <c r="H19" s="26"/>
      <c r="I19" s="26"/>
      <c r="J19" s="26"/>
      <c r="K19" s="26"/>
      <c r="L19" s="26"/>
      <c r="M19" s="24">
        <v>9</v>
      </c>
    </row>
    <row r="20" spans="1:13" x14ac:dyDescent="0.25">
      <c r="A20" s="24">
        <v>19</v>
      </c>
      <c r="B20" s="25" t="s">
        <v>69</v>
      </c>
      <c r="C20" s="24">
        <v>2</v>
      </c>
      <c r="D20" s="24">
        <v>1</v>
      </c>
      <c r="E20" s="24">
        <v>1</v>
      </c>
      <c r="F20" s="24">
        <v>2</v>
      </c>
      <c r="G20" s="24">
        <v>1</v>
      </c>
      <c r="H20" s="26"/>
      <c r="I20" s="26"/>
      <c r="J20" s="26"/>
      <c r="K20" s="26"/>
      <c r="L20" s="26"/>
      <c r="M20" s="24">
        <v>7</v>
      </c>
    </row>
    <row r="21" spans="1:13" x14ac:dyDescent="0.25">
      <c r="A21" s="24">
        <v>20</v>
      </c>
      <c r="B21" s="25" t="s">
        <v>107</v>
      </c>
      <c r="C21" s="24">
        <v>0</v>
      </c>
      <c r="D21" s="24">
        <v>0</v>
      </c>
      <c r="E21" s="26"/>
      <c r="F21" s="24">
        <v>0</v>
      </c>
      <c r="G21" s="26"/>
      <c r="H21" s="26"/>
      <c r="I21" s="26"/>
      <c r="J21" s="26"/>
      <c r="K21" s="26"/>
      <c r="L21" s="26"/>
      <c r="M21" s="24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D8" sqref="D8"/>
    </sheetView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46" t="s">
        <v>348</v>
      </c>
      <c r="B1" s="47"/>
      <c r="C1" s="47"/>
      <c r="D1" s="47"/>
      <c r="E1" s="47"/>
      <c r="F1" s="47"/>
      <c r="G1" s="47"/>
      <c r="H1" s="47"/>
      <c r="I1" s="47"/>
    </row>
    <row r="2" spans="1:9" ht="18.75" x14ac:dyDescent="0.25">
      <c r="A2" s="48" t="s">
        <v>349</v>
      </c>
      <c r="B2" s="49"/>
      <c r="C2" s="49"/>
      <c r="D2" s="49"/>
      <c r="E2" s="49"/>
      <c r="F2" s="49"/>
      <c r="G2" s="49"/>
      <c r="H2" s="49"/>
      <c r="I2" s="49"/>
    </row>
    <row r="3" spans="1:9" x14ac:dyDescent="0.25">
      <c r="A3" s="50" t="s">
        <v>350</v>
      </c>
      <c r="B3" s="50"/>
      <c r="C3" s="51" t="s">
        <v>351</v>
      </c>
      <c r="D3" s="51"/>
      <c r="E3" s="51"/>
      <c r="F3" s="51"/>
      <c r="G3" s="51"/>
      <c r="H3" s="51"/>
      <c r="I3" s="51"/>
    </row>
    <row r="4" spans="1:9" ht="21" x14ac:dyDescent="0.25">
      <c r="A4" s="52" t="s">
        <v>444</v>
      </c>
      <c r="B4" s="52"/>
      <c r="C4" s="52"/>
      <c r="D4" s="52"/>
      <c r="E4" s="52"/>
      <c r="F4" s="52"/>
      <c r="G4" s="52"/>
      <c r="H4" s="52"/>
      <c r="I4" s="52"/>
    </row>
    <row r="6" spans="1:9" ht="30" customHeight="1" x14ac:dyDescent="0.25">
      <c r="A6" s="22" t="s">
        <v>445</v>
      </c>
      <c r="B6" s="22" t="s">
        <v>446</v>
      </c>
      <c r="C6" s="22" t="s">
        <v>447</v>
      </c>
      <c r="D6" s="22" t="s">
        <v>4</v>
      </c>
      <c r="E6" s="22" t="s">
        <v>5</v>
      </c>
      <c r="F6" s="22" t="s">
        <v>6</v>
      </c>
      <c r="G6" s="22" t="s">
        <v>448</v>
      </c>
      <c r="H6" s="22" t="s">
        <v>449</v>
      </c>
      <c r="I6" s="22" t="s">
        <v>354</v>
      </c>
    </row>
    <row r="7" spans="1:9" ht="30" x14ac:dyDescent="0.25">
      <c r="A7" s="20" t="s">
        <v>33</v>
      </c>
      <c r="B7" s="20">
        <v>1998</v>
      </c>
      <c r="C7" s="20" t="s">
        <v>34</v>
      </c>
      <c r="D7" s="20" t="s">
        <v>29</v>
      </c>
      <c r="E7" s="20" t="s">
        <v>35</v>
      </c>
      <c r="F7" s="20" t="s">
        <v>36</v>
      </c>
      <c r="G7" s="20" t="s">
        <v>34</v>
      </c>
      <c r="H7" s="20" t="s">
        <v>450</v>
      </c>
      <c r="I7" s="21" t="s">
        <v>451</v>
      </c>
    </row>
    <row r="8" spans="1:9" ht="75" x14ac:dyDescent="0.25">
      <c r="A8" s="20" t="s">
        <v>41</v>
      </c>
      <c r="B8" s="20">
        <v>1998</v>
      </c>
      <c r="C8" s="20" t="s">
        <v>9</v>
      </c>
      <c r="D8" s="20" t="s">
        <v>42</v>
      </c>
      <c r="E8" s="20" t="s">
        <v>757</v>
      </c>
      <c r="F8" s="20" t="s">
        <v>44</v>
      </c>
      <c r="G8" s="20" t="s">
        <v>9</v>
      </c>
      <c r="H8" s="20" t="s">
        <v>273</v>
      </c>
      <c r="I8" s="21" t="s">
        <v>452</v>
      </c>
    </row>
    <row r="9" spans="1:9" ht="45" x14ac:dyDescent="0.25">
      <c r="A9" s="20" t="s">
        <v>45</v>
      </c>
      <c r="B9" s="20">
        <v>1998</v>
      </c>
      <c r="C9" s="20" t="s">
        <v>34</v>
      </c>
      <c r="D9" s="20" t="s">
        <v>46</v>
      </c>
      <c r="E9" s="20" t="s">
        <v>47</v>
      </c>
      <c r="F9" s="20" t="s">
        <v>48</v>
      </c>
      <c r="G9" s="20" t="s">
        <v>34</v>
      </c>
      <c r="H9" s="20" t="s">
        <v>453</v>
      </c>
      <c r="I9" s="21" t="s">
        <v>291</v>
      </c>
    </row>
    <row r="10" spans="1:9" ht="45" x14ac:dyDescent="0.25">
      <c r="A10" s="20" t="s">
        <v>51</v>
      </c>
      <c r="B10" s="20">
        <v>1998</v>
      </c>
      <c r="C10" s="20" t="s">
        <v>34</v>
      </c>
      <c r="D10" s="20" t="s">
        <v>52</v>
      </c>
      <c r="E10" s="20" t="s">
        <v>53</v>
      </c>
      <c r="F10" s="20" t="s">
        <v>758</v>
      </c>
      <c r="G10" s="20" t="s">
        <v>9</v>
      </c>
      <c r="H10" s="20" t="s">
        <v>454</v>
      </c>
      <c r="I10" s="21" t="s">
        <v>455</v>
      </c>
    </row>
    <row r="11" spans="1:9" ht="75" x14ac:dyDescent="0.25">
      <c r="A11" s="20" t="s">
        <v>59</v>
      </c>
      <c r="B11" s="20">
        <v>2000</v>
      </c>
      <c r="C11" s="20" t="s">
        <v>15</v>
      </c>
      <c r="D11" s="20" t="s">
        <v>60</v>
      </c>
      <c r="E11" s="20" t="s">
        <v>759</v>
      </c>
      <c r="F11" s="20" t="s">
        <v>62</v>
      </c>
      <c r="G11" s="20" t="s">
        <v>9</v>
      </c>
      <c r="H11" s="20" t="s">
        <v>456</v>
      </c>
      <c r="I11" s="21" t="s">
        <v>457</v>
      </c>
    </row>
    <row r="12" spans="1:9" ht="60" x14ac:dyDescent="0.25">
      <c r="A12" s="20" t="s">
        <v>74</v>
      </c>
      <c r="B12" s="20">
        <v>1998</v>
      </c>
      <c r="C12" s="20" t="s">
        <v>34</v>
      </c>
      <c r="D12" s="20" t="s">
        <v>38</v>
      </c>
      <c r="E12" s="20" t="s">
        <v>75</v>
      </c>
      <c r="F12" s="20" t="s">
        <v>76</v>
      </c>
      <c r="G12" s="20" t="s">
        <v>9</v>
      </c>
      <c r="H12" s="20" t="s">
        <v>458</v>
      </c>
      <c r="I12" s="21" t="s">
        <v>459</v>
      </c>
    </row>
    <row r="13" spans="1:9" ht="60" x14ac:dyDescent="0.25">
      <c r="A13" s="20" t="s">
        <v>78</v>
      </c>
      <c r="B13" s="20">
        <v>1998</v>
      </c>
      <c r="C13" s="20" t="s">
        <v>34</v>
      </c>
      <c r="D13" s="20" t="s">
        <v>38</v>
      </c>
      <c r="E13" s="20" t="s">
        <v>760</v>
      </c>
      <c r="F13" s="20" t="s">
        <v>79</v>
      </c>
      <c r="G13" s="20" t="s">
        <v>9</v>
      </c>
      <c r="H13" s="20" t="s">
        <v>761</v>
      </c>
      <c r="I13" s="21" t="s">
        <v>762</v>
      </c>
    </row>
    <row r="14" spans="1:9" ht="45" x14ac:dyDescent="0.25">
      <c r="A14" s="20" t="s">
        <v>81</v>
      </c>
      <c r="B14" s="20">
        <v>1998</v>
      </c>
      <c r="C14" s="20" t="s">
        <v>9</v>
      </c>
      <c r="D14" s="20" t="s">
        <v>82</v>
      </c>
      <c r="E14" s="20" t="s">
        <v>83</v>
      </c>
      <c r="F14" s="20" t="s">
        <v>84</v>
      </c>
      <c r="G14" s="20" t="s">
        <v>34</v>
      </c>
      <c r="H14" s="20" t="s">
        <v>460</v>
      </c>
      <c r="I14" s="21" t="s">
        <v>461</v>
      </c>
    </row>
    <row r="15" spans="1:9" ht="45" x14ac:dyDescent="0.25">
      <c r="A15" s="20" t="s">
        <v>85</v>
      </c>
      <c r="B15" s="20">
        <v>1999</v>
      </c>
      <c r="C15" s="20" t="s">
        <v>9</v>
      </c>
      <c r="D15" s="20" t="s">
        <v>86</v>
      </c>
      <c r="E15" s="20" t="s">
        <v>87</v>
      </c>
      <c r="F15" s="20" t="s">
        <v>88</v>
      </c>
      <c r="G15" s="20" t="s">
        <v>9</v>
      </c>
      <c r="H15" s="20" t="s">
        <v>279</v>
      </c>
      <c r="I15" s="21" t="s">
        <v>462</v>
      </c>
    </row>
    <row r="16" spans="1:9" ht="60" x14ac:dyDescent="0.25">
      <c r="A16" s="20" t="s">
        <v>127</v>
      </c>
      <c r="B16" s="20">
        <v>1998</v>
      </c>
      <c r="C16" s="20" t="s">
        <v>34</v>
      </c>
      <c r="D16" s="20" t="s">
        <v>29</v>
      </c>
      <c r="E16" s="20" t="s">
        <v>763</v>
      </c>
      <c r="F16" s="20" t="s">
        <v>128</v>
      </c>
      <c r="G16" s="20" t="s">
        <v>34</v>
      </c>
      <c r="H16" s="20" t="s">
        <v>463</v>
      </c>
      <c r="I16" s="21" t="s">
        <v>464</v>
      </c>
    </row>
    <row r="17" spans="1:9" ht="60" x14ac:dyDescent="0.25">
      <c r="A17" s="20" t="s">
        <v>130</v>
      </c>
      <c r="B17" s="20">
        <v>1999</v>
      </c>
      <c r="C17" s="20" t="s">
        <v>34</v>
      </c>
      <c r="D17" s="20" t="s">
        <v>764</v>
      </c>
      <c r="E17" s="20" t="s">
        <v>765</v>
      </c>
      <c r="F17" s="20" t="s">
        <v>131</v>
      </c>
      <c r="G17" s="20" t="s">
        <v>34</v>
      </c>
      <c r="H17" s="20" t="s">
        <v>345</v>
      </c>
      <c r="I17" s="21" t="s">
        <v>28</v>
      </c>
    </row>
    <row r="18" spans="1:9" ht="45" x14ac:dyDescent="0.25">
      <c r="A18" s="20" t="s">
        <v>141</v>
      </c>
      <c r="B18" s="20">
        <v>1998</v>
      </c>
      <c r="C18" s="20" t="s">
        <v>34</v>
      </c>
      <c r="D18" s="20" t="s">
        <v>82</v>
      </c>
      <c r="E18" s="20" t="s">
        <v>83</v>
      </c>
      <c r="F18" s="20" t="s">
        <v>84</v>
      </c>
      <c r="G18" s="20" t="s">
        <v>34</v>
      </c>
      <c r="H18" s="20" t="s">
        <v>766</v>
      </c>
      <c r="I18" s="21" t="s">
        <v>464</v>
      </c>
    </row>
    <row r="19" spans="1:9" ht="60" x14ac:dyDescent="0.25">
      <c r="A19" s="20" t="s">
        <v>151</v>
      </c>
      <c r="B19" s="20">
        <v>1998</v>
      </c>
      <c r="C19" s="20" t="s">
        <v>34</v>
      </c>
      <c r="D19" s="20" t="s">
        <v>16</v>
      </c>
      <c r="E19" s="20" t="s">
        <v>767</v>
      </c>
      <c r="F19" s="20" t="s">
        <v>145</v>
      </c>
      <c r="G19" s="20" t="s">
        <v>34</v>
      </c>
      <c r="H19" s="20" t="s">
        <v>484</v>
      </c>
      <c r="I19" s="21" t="s">
        <v>295</v>
      </c>
    </row>
    <row r="20" spans="1:9" ht="60" x14ac:dyDescent="0.25">
      <c r="A20" s="20" t="s">
        <v>158</v>
      </c>
      <c r="B20" s="20">
        <v>1999</v>
      </c>
      <c r="C20" s="20" t="s">
        <v>9</v>
      </c>
      <c r="D20" s="20" t="s">
        <v>768</v>
      </c>
      <c r="E20" s="20" t="s">
        <v>763</v>
      </c>
      <c r="F20" s="20" t="s">
        <v>128</v>
      </c>
      <c r="G20" s="20" t="s">
        <v>34</v>
      </c>
      <c r="H20" s="20" t="s">
        <v>466</v>
      </c>
      <c r="I20" s="21" t="s">
        <v>467</v>
      </c>
    </row>
    <row r="21" spans="1:9" ht="60" x14ac:dyDescent="0.25">
      <c r="A21" s="20" t="s">
        <v>160</v>
      </c>
      <c r="B21" s="20">
        <v>1999</v>
      </c>
      <c r="C21" s="20" t="s">
        <v>9</v>
      </c>
      <c r="D21" s="20" t="s">
        <v>29</v>
      </c>
      <c r="E21" s="20" t="s">
        <v>30</v>
      </c>
      <c r="F21" s="20" t="s">
        <v>161</v>
      </c>
      <c r="G21" s="20" t="s">
        <v>34</v>
      </c>
      <c r="H21" s="20" t="s">
        <v>450</v>
      </c>
      <c r="I21" s="21" t="s">
        <v>451</v>
      </c>
    </row>
    <row r="22" spans="1:9" ht="75" x14ac:dyDescent="0.25">
      <c r="A22" s="20" t="s">
        <v>168</v>
      </c>
      <c r="B22" s="20">
        <v>1998</v>
      </c>
      <c r="C22" s="20" t="s">
        <v>9</v>
      </c>
      <c r="D22" s="20" t="s">
        <v>42</v>
      </c>
      <c r="E22" s="20" t="s">
        <v>757</v>
      </c>
      <c r="F22" s="20" t="s">
        <v>44</v>
      </c>
      <c r="G22" s="20" t="s">
        <v>34</v>
      </c>
      <c r="H22" s="20" t="s">
        <v>279</v>
      </c>
      <c r="I22" s="21" t="s">
        <v>457</v>
      </c>
    </row>
    <row r="23" spans="1:9" ht="75" x14ac:dyDescent="0.25">
      <c r="A23" s="20" t="s">
        <v>170</v>
      </c>
      <c r="B23" s="20">
        <v>1998</v>
      </c>
      <c r="C23" s="20" t="s">
        <v>9</v>
      </c>
      <c r="D23" s="20" t="s">
        <v>42</v>
      </c>
      <c r="E23" s="20" t="s">
        <v>757</v>
      </c>
      <c r="F23" s="20" t="s">
        <v>44</v>
      </c>
      <c r="G23" s="20" t="s">
        <v>9</v>
      </c>
      <c r="H23" s="20" t="s">
        <v>279</v>
      </c>
      <c r="I23" s="21" t="s">
        <v>468</v>
      </c>
    </row>
    <row r="24" spans="1:9" ht="45" x14ac:dyDescent="0.25">
      <c r="A24" s="20" t="s">
        <v>179</v>
      </c>
      <c r="B24" s="20">
        <v>1998</v>
      </c>
      <c r="C24" s="20" t="s">
        <v>34</v>
      </c>
      <c r="D24" s="20" t="s">
        <v>52</v>
      </c>
      <c r="E24" s="20" t="s">
        <v>53</v>
      </c>
      <c r="F24" s="20" t="s">
        <v>758</v>
      </c>
      <c r="G24" s="20" t="s">
        <v>9</v>
      </c>
      <c r="H24" s="20" t="s">
        <v>469</v>
      </c>
      <c r="I24" s="21" t="s">
        <v>470</v>
      </c>
    </row>
    <row r="25" spans="1:9" ht="75" x14ac:dyDescent="0.25">
      <c r="A25" s="20" t="s">
        <v>183</v>
      </c>
      <c r="B25" s="20">
        <v>1999</v>
      </c>
      <c r="C25" s="20" t="s">
        <v>9</v>
      </c>
      <c r="D25" s="20" t="s">
        <v>42</v>
      </c>
      <c r="E25" s="20" t="s">
        <v>757</v>
      </c>
      <c r="F25" s="20" t="s">
        <v>44</v>
      </c>
      <c r="G25" s="20" t="s">
        <v>34</v>
      </c>
      <c r="H25" s="20" t="s">
        <v>279</v>
      </c>
      <c r="I25" s="21" t="s">
        <v>457</v>
      </c>
    </row>
    <row r="26" spans="1:9" ht="45" x14ac:dyDescent="0.25">
      <c r="A26" s="20" t="s">
        <v>184</v>
      </c>
      <c r="B26" s="20">
        <v>2000</v>
      </c>
      <c r="C26" s="20" t="s">
        <v>9</v>
      </c>
      <c r="D26" s="20" t="s">
        <v>29</v>
      </c>
      <c r="E26" s="20" t="s">
        <v>30</v>
      </c>
      <c r="F26" s="20" t="s">
        <v>31</v>
      </c>
      <c r="G26" s="20" t="s">
        <v>34</v>
      </c>
      <c r="H26" s="20" t="s">
        <v>471</v>
      </c>
      <c r="I26" s="21" t="s">
        <v>15</v>
      </c>
    </row>
    <row r="27" spans="1:9" ht="45" x14ac:dyDescent="0.25">
      <c r="A27" s="20" t="s">
        <v>191</v>
      </c>
      <c r="B27" s="20">
        <v>1999</v>
      </c>
      <c r="C27" s="20" t="s">
        <v>34</v>
      </c>
      <c r="D27" s="20" t="s">
        <v>16</v>
      </c>
      <c r="E27" s="20" t="s">
        <v>17</v>
      </c>
      <c r="F27" s="20" t="s">
        <v>18</v>
      </c>
      <c r="G27" s="20" t="s">
        <v>9</v>
      </c>
      <c r="H27" s="20" t="s">
        <v>472</v>
      </c>
      <c r="I27" s="21" t="s">
        <v>473</v>
      </c>
    </row>
    <row r="28" spans="1:9" ht="30" x14ac:dyDescent="0.25">
      <c r="A28" s="20" t="s">
        <v>202</v>
      </c>
      <c r="B28" s="20">
        <v>1998</v>
      </c>
      <c r="C28" s="20" t="s">
        <v>34</v>
      </c>
      <c r="D28" s="20" t="s">
        <v>60</v>
      </c>
      <c r="E28" s="20" t="s">
        <v>769</v>
      </c>
      <c r="F28" s="20" t="s">
        <v>770</v>
      </c>
      <c r="G28" s="20" t="s">
        <v>34</v>
      </c>
      <c r="H28" s="20" t="s">
        <v>474</v>
      </c>
      <c r="I28" s="21" t="s">
        <v>15</v>
      </c>
    </row>
    <row r="29" spans="1:9" x14ac:dyDescent="0.25">
      <c r="A29" s="20" t="s">
        <v>204</v>
      </c>
      <c r="B29" s="20">
        <v>1998</v>
      </c>
      <c r="C29" s="20" t="s">
        <v>9</v>
      </c>
      <c r="D29" s="20" t="s">
        <v>118</v>
      </c>
      <c r="E29" s="20" t="s">
        <v>119</v>
      </c>
      <c r="F29" s="20" t="s">
        <v>205</v>
      </c>
      <c r="G29" s="20" t="s">
        <v>9</v>
      </c>
      <c r="H29" s="20" t="s">
        <v>279</v>
      </c>
      <c r="I29" s="21" t="s">
        <v>452</v>
      </c>
    </row>
    <row r="30" spans="1:9" ht="45" x14ac:dyDescent="0.25">
      <c r="A30" s="20" t="s">
        <v>206</v>
      </c>
      <c r="B30" s="20">
        <v>1998</v>
      </c>
      <c r="C30" s="20" t="s">
        <v>34</v>
      </c>
      <c r="D30" s="20" t="s">
        <v>52</v>
      </c>
      <c r="E30" s="20" t="s">
        <v>771</v>
      </c>
      <c r="F30" s="20" t="s">
        <v>772</v>
      </c>
      <c r="G30" s="20" t="s">
        <v>34</v>
      </c>
      <c r="H30" s="20" t="s">
        <v>472</v>
      </c>
      <c r="I30" s="21" t="s">
        <v>773</v>
      </c>
    </row>
    <row r="31" spans="1:9" ht="45" x14ac:dyDescent="0.25">
      <c r="A31" s="20" t="s">
        <v>209</v>
      </c>
      <c r="B31" s="20">
        <v>1999</v>
      </c>
      <c r="C31" s="20" t="s">
        <v>34</v>
      </c>
      <c r="D31" s="20" t="s">
        <v>46</v>
      </c>
      <c r="E31" s="20" t="s">
        <v>47</v>
      </c>
      <c r="F31" s="20" t="s">
        <v>48</v>
      </c>
      <c r="G31" s="20" t="s">
        <v>9</v>
      </c>
      <c r="H31" s="20" t="s">
        <v>463</v>
      </c>
      <c r="I31" s="21" t="s">
        <v>475</v>
      </c>
    </row>
    <row r="32" spans="1:9" ht="45" x14ac:dyDescent="0.25">
      <c r="A32" s="20" t="s">
        <v>214</v>
      </c>
      <c r="B32" s="20">
        <v>2001</v>
      </c>
      <c r="C32" s="20" t="s">
        <v>34</v>
      </c>
      <c r="D32" s="20" t="s">
        <v>60</v>
      </c>
      <c r="E32" s="20" t="s">
        <v>774</v>
      </c>
      <c r="F32" s="20" t="s">
        <v>215</v>
      </c>
      <c r="G32" s="20" t="s">
        <v>34</v>
      </c>
      <c r="H32" s="20" t="s">
        <v>476</v>
      </c>
      <c r="I32" s="21" t="s">
        <v>477</v>
      </c>
    </row>
    <row r="33" spans="1:9" ht="75" x14ac:dyDescent="0.25">
      <c r="A33" s="20" t="s">
        <v>216</v>
      </c>
      <c r="B33" s="20">
        <v>1999</v>
      </c>
      <c r="C33" s="20" t="s">
        <v>9</v>
      </c>
      <c r="D33" s="20" t="s">
        <v>42</v>
      </c>
      <c r="E33" s="20" t="s">
        <v>757</v>
      </c>
      <c r="F33" s="20" t="s">
        <v>44</v>
      </c>
      <c r="G33" s="20" t="s">
        <v>9</v>
      </c>
      <c r="H33" s="20" t="s">
        <v>453</v>
      </c>
      <c r="I33" s="21" t="s">
        <v>775</v>
      </c>
    </row>
    <row r="34" spans="1:9" ht="60" x14ac:dyDescent="0.25">
      <c r="A34" s="20" t="s">
        <v>217</v>
      </c>
      <c r="B34" s="20">
        <v>2000</v>
      </c>
      <c r="C34" s="20" t="s">
        <v>34</v>
      </c>
      <c r="D34" s="20" t="s">
        <v>10</v>
      </c>
      <c r="E34" s="20" t="s">
        <v>11</v>
      </c>
      <c r="F34" s="20" t="s">
        <v>172</v>
      </c>
      <c r="G34" s="20" t="s">
        <v>9</v>
      </c>
      <c r="H34" s="20" t="s">
        <v>458</v>
      </c>
      <c r="I34" s="21" t="s">
        <v>479</v>
      </c>
    </row>
    <row r="35" spans="1:9" ht="45" x14ac:dyDescent="0.25">
      <c r="A35" s="20" t="s">
        <v>218</v>
      </c>
      <c r="B35" s="20">
        <v>2000</v>
      </c>
      <c r="C35" s="20" t="s">
        <v>9</v>
      </c>
      <c r="D35" s="20" t="s">
        <v>60</v>
      </c>
      <c r="E35" s="20" t="s">
        <v>774</v>
      </c>
      <c r="F35" s="20" t="s">
        <v>776</v>
      </c>
      <c r="G35" s="20" t="s">
        <v>34</v>
      </c>
      <c r="H35" s="20" t="s">
        <v>273</v>
      </c>
      <c r="I35" s="21" t="s">
        <v>457</v>
      </c>
    </row>
    <row r="36" spans="1:9" ht="45" x14ac:dyDescent="0.25">
      <c r="A36" s="20" t="s">
        <v>219</v>
      </c>
      <c r="B36" s="20">
        <v>2000</v>
      </c>
      <c r="C36" s="20" t="s">
        <v>9</v>
      </c>
      <c r="D36" s="20" t="s">
        <v>56</v>
      </c>
      <c r="E36" s="20" t="s">
        <v>57</v>
      </c>
      <c r="F36" s="20" t="s">
        <v>58</v>
      </c>
      <c r="G36" s="20" t="s">
        <v>9</v>
      </c>
      <c r="H36" s="20" t="s">
        <v>480</v>
      </c>
      <c r="I36" s="21" t="s">
        <v>481</v>
      </c>
    </row>
    <row r="37" spans="1:9" ht="45" x14ac:dyDescent="0.25">
      <c r="A37" s="20" t="s">
        <v>223</v>
      </c>
      <c r="B37" s="20">
        <v>1999</v>
      </c>
      <c r="C37" s="20" t="s">
        <v>34</v>
      </c>
      <c r="D37" s="20" t="s">
        <v>52</v>
      </c>
      <c r="E37" s="20" t="s">
        <v>53</v>
      </c>
      <c r="F37" s="20" t="s">
        <v>758</v>
      </c>
      <c r="G37" s="20" t="s">
        <v>9</v>
      </c>
      <c r="H37" s="20" t="s">
        <v>517</v>
      </c>
      <c r="I37" s="21" t="s">
        <v>777</v>
      </c>
    </row>
    <row r="38" spans="1:9" ht="75" x14ac:dyDescent="0.25">
      <c r="A38" s="20" t="s">
        <v>224</v>
      </c>
      <c r="B38" s="20">
        <v>2000</v>
      </c>
      <c r="C38" s="20" t="s">
        <v>9</v>
      </c>
      <c r="D38" s="20" t="s">
        <v>60</v>
      </c>
      <c r="E38" s="20" t="s">
        <v>759</v>
      </c>
      <c r="F38" s="20" t="s">
        <v>62</v>
      </c>
      <c r="G38" s="20" t="s">
        <v>9</v>
      </c>
      <c r="H38" s="20" t="s">
        <v>463</v>
      </c>
      <c r="I38" s="21" t="s">
        <v>483</v>
      </c>
    </row>
    <row r="39" spans="1:9" ht="60" x14ac:dyDescent="0.25">
      <c r="A39" s="20" t="s">
        <v>229</v>
      </c>
      <c r="B39" s="20">
        <v>1998</v>
      </c>
      <c r="C39" s="20" t="s">
        <v>34</v>
      </c>
      <c r="D39" s="20" t="s">
        <v>38</v>
      </c>
      <c r="E39" s="20" t="s">
        <v>760</v>
      </c>
      <c r="F39" s="20" t="s">
        <v>79</v>
      </c>
      <c r="G39" s="20" t="s">
        <v>34</v>
      </c>
      <c r="H39" s="20" t="s">
        <v>778</v>
      </c>
      <c r="I39" s="21" t="s">
        <v>451</v>
      </c>
    </row>
    <row r="40" spans="1:9" ht="30" x14ac:dyDescent="0.25">
      <c r="A40" s="20" t="s">
        <v>231</v>
      </c>
      <c r="B40" s="20">
        <v>1998</v>
      </c>
      <c r="C40" s="20" t="s">
        <v>34</v>
      </c>
      <c r="D40" s="20" t="s">
        <v>118</v>
      </c>
      <c r="E40" s="20" t="s">
        <v>119</v>
      </c>
      <c r="F40" s="20" t="s">
        <v>205</v>
      </c>
      <c r="G40" s="20" t="s">
        <v>9</v>
      </c>
      <c r="H40" s="20" t="s">
        <v>484</v>
      </c>
      <c r="I40" s="21" t="s">
        <v>485</v>
      </c>
    </row>
    <row r="41" spans="1:9" ht="30" x14ac:dyDescent="0.25">
      <c r="A41" s="20" t="s">
        <v>237</v>
      </c>
      <c r="B41" s="20">
        <v>1998</v>
      </c>
      <c r="C41" s="20" t="s">
        <v>34</v>
      </c>
      <c r="D41" s="20" t="s">
        <v>10</v>
      </c>
      <c r="E41" s="20" t="s">
        <v>11</v>
      </c>
      <c r="F41" s="20" t="s">
        <v>50</v>
      </c>
      <c r="G41" s="20" t="s">
        <v>34</v>
      </c>
      <c r="H41" s="20" t="s">
        <v>453</v>
      </c>
      <c r="I41" s="21" t="s">
        <v>486</v>
      </c>
    </row>
    <row r="42" spans="1:9" x14ac:dyDescent="0.25">
      <c r="A42" s="20" t="s">
        <v>244</v>
      </c>
      <c r="B42" s="20">
        <v>2000</v>
      </c>
      <c r="C42" s="20" t="s">
        <v>9</v>
      </c>
      <c r="D42" s="20" t="s">
        <v>86</v>
      </c>
      <c r="E42" s="20" t="s">
        <v>87</v>
      </c>
      <c r="F42" s="20" t="s">
        <v>222</v>
      </c>
      <c r="G42" s="20" t="s">
        <v>9</v>
      </c>
      <c r="H42" s="20" t="s">
        <v>279</v>
      </c>
      <c r="I42" s="21" t="s">
        <v>462</v>
      </c>
    </row>
    <row r="43" spans="1:9" ht="60" x14ac:dyDescent="0.25">
      <c r="A43" s="20" t="s">
        <v>259</v>
      </c>
      <c r="B43" s="20">
        <v>2000</v>
      </c>
      <c r="C43" s="20" t="s">
        <v>34</v>
      </c>
      <c r="D43" s="20" t="s">
        <v>779</v>
      </c>
      <c r="E43" s="20" t="s">
        <v>780</v>
      </c>
      <c r="F43" s="20" t="s">
        <v>188</v>
      </c>
      <c r="G43" s="20" t="s">
        <v>34</v>
      </c>
      <c r="H43" s="20" t="s">
        <v>487</v>
      </c>
      <c r="I43" s="21" t="s">
        <v>465</v>
      </c>
    </row>
    <row r="44" spans="1:9" ht="45" x14ac:dyDescent="0.25">
      <c r="A44" s="20" t="s">
        <v>262</v>
      </c>
      <c r="B44" s="20">
        <v>1998</v>
      </c>
      <c r="C44" s="20" t="s">
        <v>9</v>
      </c>
      <c r="D44" s="20" t="s">
        <v>56</v>
      </c>
      <c r="E44" s="20" t="s">
        <v>57</v>
      </c>
      <c r="F44" s="20" t="s">
        <v>781</v>
      </c>
      <c r="G44" s="20" t="s">
        <v>9</v>
      </c>
      <c r="H44" s="20" t="s">
        <v>488</v>
      </c>
      <c r="I44" s="21" t="s">
        <v>489</v>
      </c>
    </row>
    <row r="45" spans="1:9" ht="30" x14ac:dyDescent="0.25">
      <c r="A45" s="20" t="s">
        <v>171</v>
      </c>
      <c r="B45" s="20">
        <v>2000</v>
      </c>
      <c r="C45" s="20" t="s">
        <v>9</v>
      </c>
      <c r="D45" s="20" t="s">
        <v>10</v>
      </c>
      <c r="E45" s="20" t="s">
        <v>11</v>
      </c>
      <c r="F45" s="20" t="s">
        <v>172</v>
      </c>
      <c r="G45" s="20" t="s">
        <v>34</v>
      </c>
      <c r="H45" s="20" t="s">
        <v>478</v>
      </c>
      <c r="I45" s="21" t="s">
        <v>9</v>
      </c>
    </row>
    <row r="46" spans="1:9" ht="45" x14ac:dyDescent="0.25">
      <c r="A46" s="20" t="s">
        <v>49</v>
      </c>
      <c r="B46" s="20">
        <v>1998</v>
      </c>
      <c r="C46" s="20" t="s">
        <v>34</v>
      </c>
      <c r="D46" s="20" t="s">
        <v>10</v>
      </c>
      <c r="E46" s="20" t="s">
        <v>11</v>
      </c>
      <c r="F46" s="20" t="s">
        <v>50</v>
      </c>
      <c r="G46" s="20" t="s">
        <v>34</v>
      </c>
      <c r="H46" s="20" t="s">
        <v>490</v>
      </c>
      <c r="I46" s="21" t="s">
        <v>491</v>
      </c>
    </row>
    <row r="47" spans="1:9" ht="60" x14ac:dyDescent="0.25">
      <c r="A47" s="20" t="s">
        <v>144</v>
      </c>
      <c r="B47" s="20">
        <v>1998</v>
      </c>
      <c r="C47" s="20" t="s">
        <v>34</v>
      </c>
      <c r="D47" s="20" t="s">
        <v>16</v>
      </c>
      <c r="E47" s="20" t="s">
        <v>767</v>
      </c>
      <c r="F47" s="20" t="s">
        <v>145</v>
      </c>
      <c r="G47" s="20" t="s">
        <v>34</v>
      </c>
      <c r="H47" s="20" t="s">
        <v>454</v>
      </c>
      <c r="I47" s="21" t="s">
        <v>523</v>
      </c>
    </row>
    <row r="48" spans="1:9" ht="45" x14ac:dyDescent="0.25">
      <c r="A48" s="20" t="s">
        <v>256</v>
      </c>
      <c r="B48" s="20">
        <v>1999</v>
      </c>
      <c r="C48" s="20" t="s">
        <v>34</v>
      </c>
      <c r="D48" s="20" t="s">
        <v>46</v>
      </c>
      <c r="E48" s="20" t="s">
        <v>47</v>
      </c>
      <c r="F48" s="20" t="s">
        <v>48</v>
      </c>
      <c r="G48" s="20" t="s">
        <v>34</v>
      </c>
      <c r="H48" s="20" t="s">
        <v>492</v>
      </c>
      <c r="I48" s="21" t="s">
        <v>493</v>
      </c>
    </row>
    <row r="49" spans="1:9" ht="45" x14ac:dyDescent="0.25">
      <c r="A49" s="20" t="s">
        <v>165</v>
      </c>
      <c r="B49" s="20">
        <v>1999</v>
      </c>
      <c r="C49" s="20" t="s">
        <v>9</v>
      </c>
      <c r="D49" s="20" t="s">
        <v>60</v>
      </c>
      <c r="E49" s="20" t="s">
        <v>782</v>
      </c>
      <c r="F49" s="20" t="s">
        <v>167</v>
      </c>
      <c r="G49" s="20" t="s">
        <v>34</v>
      </c>
      <c r="H49" s="20" t="s">
        <v>494</v>
      </c>
      <c r="I49" s="21" t="s">
        <v>495</v>
      </c>
    </row>
    <row r="50" spans="1:9" ht="30" x14ac:dyDescent="0.25">
      <c r="A50" s="20" t="s">
        <v>221</v>
      </c>
      <c r="B50" s="20">
        <v>1999</v>
      </c>
      <c r="C50" s="20" t="s">
        <v>9</v>
      </c>
      <c r="D50" s="20" t="s">
        <v>86</v>
      </c>
      <c r="E50" s="20" t="s">
        <v>87</v>
      </c>
      <c r="F50" s="20" t="s">
        <v>222</v>
      </c>
      <c r="G50" s="20" t="s">
        <v>34</v>
      </c>
      <c r="H50" s="20" t="s">
        <v>496</v>
      </c>
      <c r="I50" s="21" t="s">
        <v>295</v>
      </c>
    </row>
    <row r="51" spans="1:9" ht="45" x14ac:dyDescent="0.25">
      <c r="A51" s="20" t="s">
        <v>169</v>
      </c>
      <c r="B51" s="20">
        <v>2000</v>
      </c>
      <c r="C51" s="20" t="s">
        <v>34</v>
      </c>
      <c r="D51" s="20" t="s">
        <v>46</v>
      </c>
      <c r="E51" s="20" t="s">
        <v>47</v>
      </c>
      <c r="F51" s="20" t="s">
        <v>48</v>
      </c>
      <c r="G51" s="20" t="s">
        <v>34</v>
      </c>
      <c r="H51" s="20" t="s">
        <v>497</v>
      </c>
      <c r="I51" s="21" t="s">
        <v>477</v>
      </c>
    </row>
    <row r="52" spans="1:9" ht="30" x14ac:dyDescent="0.25">
      <c r="A52" s="20" t="s">
        <v>242</v>
      </c>
      <c r="B52" s="20">
        <v>2000</v>
      </c>
      <c r="C52" s="20" t="s">
        <v>9</v>
      </c>
      <c r="D52" s="20" t="s">
        <v>10</v>
      </c>
      <c r="E52" s="20" t="s">
        <v>11</v>
      </c>
      <c r="F52" s="20" t="s">
        <v>172</v>
      </c>
      <c r="G52" s="20" t="s">
        <v>9</v>
      </c>
      <c r="H52" s="20" t="s">
        <v>498</v>
      </c>
      <c r="I52" s="21" t="s">
        <v>499</v>
      </c>
    </row>
    <row r="53" spans="1:9" ht="45" x14ac:dyDescent="0.25">
      <c r="A53" s="20" t="s">
        <v>182</v>
      </c>
      <c r="B53" s="20">
        <v>1998</v>
      </c>
      <c r="C53" s="20" t="s">
        <v>9</v>
      </c>
      <c r="D53" s="20" t="s">
        <v>24</v>
      </c>
      <c r="E53" s="20" t="s">
        <v>25</v>
      </c>
      <c r="F53" s="20" t="s">
        <v>26</v>
      </c>
      <c r="G53" s="20" t="s">
        <v>9</v>
      </c>
      <c r="H53" s="20" t="s">
        <v>279</v>
      </c>
      <c r="I53" s="21" t="s">
        <v>500</v>
      </c>
    </row>
    <row r="54" spans="1:9" ht="45" x14ac:dyDescent="0.25">
      <c r="A54" s="20" t="s">
        <v>181</v>
      </c>
      <c r="B54" s="20">
        <v>1998</v>
      </c>
      <c r="C54" s="20" t="s">
        <v>9</v>
      </c>
      <c r="D54" s="20" t="s">
        <v>24</v>
      </c>
      <c r="E54" s="20" t="s">
        <v>25</v>
      </c>
      <c r="F54" s="20" t="s">
        <v>26</v>
      </c>
      <c r="G54" s="20" t="s">
        <v>9</v>
      </c>
      <c r="H54" s="20" t="s">
        <v>279</v>
      </c>
      <c r="I54" s="21" t="s">
        <v>500</v>
      </c>
    </row>
    <row r="55" spans="1:9" ht="75" x14ac:dyDescent="0.25">
      <c r="A55" s="20" t="s">
        <v>241</v>
      </c>
      <c r="B55" s="20">
        <v>1998</v>
      </c>
      <c r="C55" s="20" t="s">
        <v>9</v>
      </c>
      <c r="D55" s="20" t="s">
        <v>42</v>
      </c>
      <c r="E55" s="20" t="s">
        <v>757</v>
      </c>
      <c r="F55" s="20" t="s">
        <v>44</v>
      </c>
      <c r="G55" s="20" t="s">
        <v>9</v>
      </c>
      <c r="H55" s="20" t="s">
        <v>501</v>
      </c>
      <c r="I55" s="21" t="s">
        <v>502</v>
      </c>
    </row>
    <row r="56" spans="1:9" ht="45" x14ac:dyDescent="0.25">
      <c r="A56" s="20" t="s">
        <v>63</v>
      </c>
      <c r="B56" s="20">
        <v>1999</v>
      </c>
      <c r="C56" s="20" t="s">
        <v>34</v>
      </c>
      <c r="D56" s="20" t="s">
        <v>60</v>
      </c>
      <c r="E56" s="20" t="s">
        <v>769</v>
      </c>
      <c r="F56" s="20" t="s">
        <v>783</v>
      </c>
      <c r="G56" s="20" t="s">
        <v>9</v>
      </c>
      <c r="H56" s="20" t="s">
        <v>503</v>
      </c>
      <c r="I56" s="21" t="s">
        <v>504</v>
      </c>
    </row>
    <row r="57" spans="1:9" ht="30" x14ac:dyDescent="0.25">
      <c r="A57" s="20" t="s">
        <v>140</v>
      </c>
      <c r="B57" s="20">
        <v>2000</v>
      </c>
      <c r="C57" s="20" t="s">
        <v>9</v>
      </c>
      <c r="D57" s="20" t="s">
        <v>60</v>
      </c>
      <c r="E57" s="20" t="s">
        <v>769</v>
      </c>
      <c r="F57" s="20" t="s">
        <v>783</v>
      </c>
      <c r="G57" s="20" t="s">
        <v>9</v>
      </c>
      <c r="H57" s="20" t="s">
        <v>471</v>
      </c>
      <c r="I57" s="21" t="s">
        <v>462</v>
      </c>
    </row>
    <row r="58" spans="1:9" ht="30" x14ac:dyDescent="0.25">
      <c r="A58" s="20" t="s">
        <v>132</v>
      </c>
      <c r="B58" s="20">
        <v>2000</v>
      </c>
      <c r="C58" s="20" t="s">
        <v>9</v>
      </c>
      <c r="D58" s="20" t="s">
        <v>60</v>
      </c>
      <c r="E58" s="20" t="s">
        <v>769</v>
      </c>
      <c r="F58" s="20" t="s">
        <v>783</v>
      </c>
      <c r="G58" s="20" t="s">
        <v>9</v>
      </c>
      <c r="H58" s="20" t="s">
        <v>471</v>
      </c>
      <c r="I58" s="21" t="s">
        <v>462</v>
      </c>
    </row>
    <row r="59" spans="1:9" ht="30" x14ac:dyDescent="0.25">
      <c r="A59" s="20" t="s">
        <v>164</v>
      </c>
      <c r="B59" s="20">
        <v>2000</v>
      </c>
      <c r="C59" s="20" t="s">
        <v>34</v>
      </c>
      <c r="D59" s="20" t="s">
        <v>60</v>
      </c>
      <c r="E59" s="20" t="s">
        <v>769</v>
      </c>
      <c r="F59" s="20" t="s">
        <v>783</v>
      </c>
      <c r="G59" s="20" t="s">
        <v>9</v>
      </c>
      <c r="H59" s="20" t="s">
        <v>505</v>
      </c>
      <c r="I59" s="21" t="s">
        <v>506</v>
      </c>
    </row>
    <row r="60" spans="1:9" ht="30" x14ac:dyDescent="0.25">
      <c r="A60" s="20" t="s">
        <v>65</v>
      </c>
      <c r="B60" s="20">
        <v>1998</v>
      </c>
      <c r="C60" s="20" t="s">
        <v>9</v>
      </c>
      <c r="D60" s="20" t="s">
        <v>56</v>
      </c>
      <c r="E60" s="20" t="s">
        <v>57</v>
      </c>
      <c r="F60" s="20" t="s">
        <v>66</v>
      </c>
      <c r="G60" s="20" t="s">
        <v>9</v>
      </c>
      <c r="H60" s="20" t="s">
        <v>507</v>
      </c>
      <c r="I60" s="21" t="s">
        <v>508</v>
      </c>
    </row>
    <row r="61" spans="1:9" ht="30" x14ac:dyDescent="0.25">
      <c r="A61" s="20" t="s">
        <v>72</v>
      </c>
      <c r="B61" s="20">
        <v>1998</v>
      </c>
      <c r="C61" s="20" t="s">
        <v>9</v>
      </c>
      <c r="D61" s="20" t="s">
        <v>56</v>
      </c>
      <c r="E61" s="20" t="s">
        <v>57</v>
      </c>
      <c r="F61" s="20" t="s">
        <v>66</v>
      </c>
      <c r="G61" s="20" t="s">
        <v>9</v>
      </c>
      <c r="H61" s="20" t="s">
        <v>509</v>
      </c>
      <c r="I61" s="21" t="s">
        <v>510</v>
      </c>
    </row>
    <row r="62" spans="1:9" ht="45" x14ac:dyDescent="0.25">
      <c r="A62" s="20" t="s">
        <v>159</v>
      </c>
      <c r="B62" s="20">
        <v>2000</v>
      </c>
      <c r="C62" s="20" t="s">
        <v>9</v>
      </c>
      <c r="D62" s="20" t="s">
        <v>56</v>
      </c>
      <c r="E62" s="20" t="s">
        <v>57</v>
      </c>
      <c r="F62" s="20" t="s">
        <v>66</v>
      </c>
      <c r="G62" s="20" t="s">
        <v>9</v>
      </c>
      <c r="H62" s="20" t="s">
        <v>480</v>
      </c>
      <c r="I62" s="21" t="s">
        <v>481</v>
      </c>
    </row>
    <row r="63" spans="1:9" ht="30" x14ac:dyDescent="0.25">
      <c r="A63" s="20" t="s">
        <v>220</v>
      </c>
      <c r="B63" s="20">
        <v>2000</v>
      </c>
      <c r="C63" s="20" t="s">
        <v>9</v>
      </c>
      <c r="D63" s="20" t="s">
        <v>56</v>
      </c>
      <c r="E63" s="20" t="s">
        <v>57</v>
      </c>
      <c r="F63" s="20" t="s">
        <v>66</v>
      </c>
      <c r="G63" s="20" t="s">
        <v>9</v>
      </c>
      <c r="H63" s="20" t="s">
        <v>505</v>
      </c>
      <c r="I63" s="21" t="s">
        <v>511</v>
      </c>
    </row>
    <row r="64" spans="1:9" ht="60" x14ac:dyDescent="0.25">
      <c r="A64" s="20" t="s">
        <v>89</v>
      </c>
      <c r="B64" s="20">
        <v>1998</v>
      </c>
      <c r="C64" s="20" t="s">
        <v>9</v>
      </c>
      <c r="D64" s="20" t="s">
        <v>82</v>
      </c>
      <c r="E64" s="20" t="s">
        <v>90</v>
      </c>
      <c r="F64" s="20" t="s">
        <v>84</v>
      </c>
      <c r="G64" s="20" t="s">
        <v>34</v>
      </c>
      <c r="H64" s="20" t="s">
        <v>512</v>
      </c>
      <c r="I64" s="21" t="s">
        <v>513</v>
      </c>
    </row>
    <row r="65" spans="1:9" ht="30" x14ac:dyDescent="0.25">
      <c r="A65" s="20" t="s">
        <v>249</v>
      </c>
      <c r="B65" s="20">
        <v>1998</v>
      </c>
      <c r="C65" s="20" t="s">
        <v>9</v>
      </c>
      <c r="D65" s="20" t="s">
        <v>82</v>
      </c>
      <c r="E65" s="20" t="s">
        <v>90</v>
      </c>
      <c r="F65" s="20" t="s">
        <v>84</v>
      </c>
      <c r="G65" s="20" t="s">
        <v>34</v>
      </c>
      <c r="H65" s="20" t="s">
        <v>505</v>
      </c>
      <c r="I65" s="21" t="s">
        <v>342</v>
      </c>
    </row>
    <row r="66" spans="1:9" ht="45" x14ac:dyDescent="0.25">
      <c r="A66" s="20" t="s">
        <v>177</v>
      </c>
      <c r="B66" s="20">
        <v>1998</v>
      </c>
      <c r="C66" s="20" t="s">
        <v>9</v>
      </c>
      <c r="D66" s="20" t="s">
        <v>82</v>
      </c>
      <c r="E66" s="20" t="s">
        <v>92</v>
      </c>
      <c r="F66" s="20" t="s">
        <v>178</v>
      </c>
      <c r="G66" s="20" t="s">
        <v>34</v>
      </c>
      <c r="H66" s="20" t="s">
        <v>471</v>
      </c>
      <c r="I66" s="21" t="s">
        <v>9</v>
      </c>
    </row>
    <row r="67" spans="1:9" ht="45" x14ac:dyDescent="0.25">
      <c r="A67" s="20" t="s">
        <v>174</v>
      </c>
      <c r="B67" s="20">
        <v>2001</v>
      </c>
      <c r="C67" s="20" t="s">
        <v>9</v>
      </c>
      <c r="D67" s="20" t="s">
        <v>46</v>
      </c>
      <c r="E67" s="20" t="s">
        <v>47</v>
      </c>
      <c r="F67" s="20" t="s">
        <v>48</v>
      </c>
      <c r="G67" s="20" t="s">
        <v>9</v>
      </c>
      <c r="H67" s="20" t="s">
        <v>450</v>
      </c>
      <c r="I67" s="21" t="s">
        <v>514</v>
      </c>
    </row>
    <row r="68" spans="1:9" ht="30" x14ac:dyDescent="0.25">
      <c r="A68" s="20" t="s">
        <v>152</v>
      </c>
      <c r="B68" s="20">
        <v>1998</v>
      </c>
      <c r="C68" s="20" t="s">
        <v>9</v>
      </c>
      <c r="D68" s="20" t="s">
        <v>56</v>
      </c>
      <c r="E68" s="20" t="s">
        <v>153</v>
      </c>
      <c r="F68" s="20" t="s">
        <v>66</v>
      </c>
      <c r="G68" s="20" t="s">
        <v>9</v>
      </c>
      <c r="H68" s="20" t="s">
        <v>347</v>
      </c>
      <c r="I68" s="21" t="s">
        <v>515</v>
      </c>
    </row>
    <row r="69" spans="1:9" x14ac:dyDescent="0.25">
      <c r="A69" s="20" t="s">
        <v>258</v>
      </c>
      <c r="B69" s="20">
        <v>1999</v>
      </c>
      <c r="C69" s="20" t="s">
        <v>9</v>
      </c>
      <c r="D69" s="20" t="s">
        <v>114</v>
      </c>
      <c r="E69" s="20" t="s">
        <v>115</v>
      </c>
      <c r="F69" s="20" t="s">
        <v>116</v>
      </c>
      <c r="G69" s="20" t="s">
        <v>9</v>
      </c>
      <c r="H69" s="20" t="s">
        <v>456</v>
      </c>
      <c r="I69" s="21" t="s">
        <v>516</v>
      </c>
    </row>
    <row r="70" spans="1:9" ht="45" x14ac:dyDescent="0.25">
      <c r="A70" s="20" t="s">
        <v>246</v>
      </c>
      <c r="B70" s="20">
        <v>2001</v>
      </c>
      <c r="C70" s="20" t="s">
        <v>34</v>
      </c>
      <c r="D70" s="20" t="s">
        <v>118</v>
      </c>
      <c r="E70" s="20" t="s">
        <v>247</v>
      </c>
      <c r="F70" s="20" t="s">
        <v>248</v>
      </c>
      <c r="G70" s="20" t="s">
        <v>34</v>
      </c>
      <c r="H70" s="20" t="s">
        <v>472</v>
      </c>
      <c r="I70" s="21" t="s">
        <v>514</v>
      </c>
    </row>
    <row r="71" spans="1:9" x14ac:dyDescent="0.25">
      <c r="A71" s="20" t="s">
        <v>236</v>
      </c>
      <c r="B71" s="20">
        <v>2000</v>
      </c>
      <c r="C71" s="20" t="s">
        <v>9</v>
      </c>
      <c r="D71" s="20" t="s">
        <v>114</v>
      </c>
      <c r="E71" s="20" t="s">
        <v>115</v>
      </c>
      <c r="F71" s="20" t="s">
        <v>116</v>
      </c>
      <c r="G71" s="20" t="s">
        <v>9</v>
      </c>
      <c r="H71" s="20" t="s">
        <v>456</v>
      </c>
      <c r="I71" s="21" t="s">
        <v>516</v>
      </c>
    </row>
    <row r="72" spans="1:9" ht="45" x14ac:dyDescent="0.25">
      <c r="A72" s="20" t="s">
        <v>268</v>
      </c>
      <c r="B72" s="20">
        <v>2001</v>
      </c>
      <c r="C72" s="20" t="s">
        <v>9</v>
      </c>
      <c r="D72" s="20" t="s">
        <v>38</v>
      </c>
      <c r="E72" s="20" t="s">
        <v>784</v>
      </c>
      <c r="F72" s="20" t="s">
        <v>40</v>
      </c>
      <c r="G72" s="20" t="s">
        <v>9</v>
      </c>
      <c r="H72" s="20" t="s">
        <v>517</v>
      </c>
      <c r="I72" s="21" t="s">
        <v>518</v>
      </c>
    </row>
    <row r="73" spans="1:9" ht="45" x14ac:dyDescent="0.25">
      <c r="A73" s="20" t="s">
        <v>193</v>
      </c>
      <c r="B73" s="20">
        <v>2000</v>
      </c>
      <c r="C73" s="20" t="s">
        <v>34</v>
      </c>
      <c r="D73" s="20" t="s">
        <v>52</v>
      </c>
      <c r="E73" s="20" t="s">
        <v>53</v>
      </c>
      <c r="F73" s="20" t="s">
        <v>758</v>
      </c>
      <c r="G73" s="20" t="s">
        <v>9</v>
      </c>
      <c r="H73" s="20" t="s">
        <v>496</v>
      </c>
      <c r="I73" s="21" t="s">
        <v>785</v>
      </c>
    </row>
    <row r="74" spans="1:9" ht="45" x14ac:dyDescent="0.25">
      <c r="A74" s="20" t="s">
        <v>80</v>
      </c>
      <c r="B74" s="20">
        <v>1999</v>
      </c>
      <c r="C74" s="20" t="s">
        <v>9</v>
      </c>
      <c r="D74" s="20" t="s">
        <v>29</v>
      </c>
      <c r="E74" s="20" t="s">
        <v>30</v>
      </c>
      <c r="F74" s="20" t="s">
        <v>31</v>
      </c>
      <c r="G74" s="20" t="s">
        <v>9</v>
      </c>
      <c r="H74" s="20" t="s">
        <v>496</v>
      </c>
      <c r="I74" s="21" t="s">
        <v>508</v>
      </c>
    </row>
    <row r="75" spans="1:9" ht="45" x14ac:dyDescent="0.25">
      <c r="A75" s="20" t="s">
        <v>134</v>
      </c>
      <c r="B75" s="20">
        <v>1999</v>
      </c>
      <c r="C75" s="20" t="s">
        <v>15</v>
      </c>
      <c r="D75" s="20" t="s">
        <v>16</v>
      </c>
      <c r="E75" s="20" t="s">
        <v>103</v>
      </c>
      <c r="F75" s="20" t="s">
        <v>104</v>
      </c>
      <c r="G75" s="20" t="s">
        <v>9</v>
      </c>
      <c r="H75" s="20" t="s">
        <v>471</v>
      </c>
      <c r="I75" s="21" t="s">
        <v>28</v>
      </c>
    </row>
    <row r="76" spans="1:9" ht="45" x14ac:dyDescent="0.25">
      <c r="A76" s="20" t="s">
        <v>233</v>
      </c>
      <c r="B76" s="20">
        <v>1998</v>
      </c>
      <c r="C76" s="20" t="s">
        <v>9</v>
      </c>
      <c r="D76" s="20" t="s">
        <v>16</v>
      </c>
      <c r="E76" s="20" t="s">
        <v>17</v>
      </c>
      <c r="F76" s="20" t="s">
        <v>18</v>
      </c>
      <c r="G76" s="20" t="s">
        <v>9</v>
      </c>
      <c r="H76" s="20" t="s">
        <v>471</v>
      </c>
      <c r="I76" s="21" t="s">
        <v>28</v>
      </c>
    </row>
    <row r="77" spans="1:9" ht="45" x14ac:dyDescent="0.25">
      <c r="A77" s="20" t="s">
        <v>243</v>
      </c>
      <c r="B77" s="20">
        <v>1999</v>
      </c>
      <c r="C77" s="20" t="s">
        <v>9</v>
      </c>
      <c r="D77" s="20" t="s">
        <v>16</v>
      </c>
      <c r="E77" s="20" t="s">
        <v>17</v>
      </c>
      <c r="F77" s="20" t="s">
        <v>18</v>
      </c>
      <c r="G77" s="20" t="s">
        <v>9</v>
      </c>
      <c r="H77" s="20" t="s">
        <v>786</v>
      </c>
      <c r="I77" s="21" t="s">
        <v>787</v>
      </c>
    </row>
    <row r="78" spans="1:9" ht="30" x14ac:dyDescent="0.25">
      <c r="A78" s="20" t="s">
        <v>8</v>
      </c>
      <c r="B78" s="20">
        <v>1999</v>
      </c>
      <c r="C78" s="20" t="s">
        <v>9</v>
      </c>
      <c r="D78" s="20" t="s">
        <v>10</v>
      </c>
      <c r="E78" s="20" t="s">
        <v>11</v>
      </c>
      <c r="F78" s="20" t="s">
        <v>12</v>
      </c>
      <c r="G78" s="20" t="s">
        <v>9</v>
      </c>
      <c r="H78" s="20" t="s">
        <v>471</v>
      </c>
      <c r="I78" s="21" t="s">
        <v>519</v>
      </c>
    </row>
    <row r="79" spans="1:9" ht="45" x14ac:dyDescent="0.25">
      <c r="A79" s="20" t="s">
        <v>240</v>
      </c>
      <c r="B79" s="20">
        <v>2000</v>
      </c>
      <c r="C79" s="20" t="s">
        <v>9</v>
      </c>
      <c r="D79" s="20" t="s">
        <v>10</v>
      </c>
      <c r="E79" s="20" t="s">
        <v>11</v>
      </c>
      <c r="F79" s="20" t="s">
        <v>50</v>
      </c>
      <c r="G79" s="20" t="s">
        <v>9</v>
      </c>
      <c r="H79" s="20" t="s">
        <v>460</v>
      </c>
      <c r="I79" s="21" t="s">
        <v>520</v>
      </c>
    </row>
    <row r="80" spans="1:9" ht="45" x14ac:dyDescent="0.25">
      <c r="A80" s="20" t="s">
        <v>146</v>
      </c>
      <c r="B80" s="20">
        <v>2001</v>
      </c>
      <c r="C80" s="20" t="s">
        <v>34</v>
      </c>
      <c r="D80" s="20" t="s">
        <v>10</v>
      </c>
      <c r="E80" s="20" t="s">
        <v>11</v>
      </c>
      <c r="F80" s="20" t="s">
        <v>788</v>
      </c>
      <c r="G80" s="20" t="s">
        <v>9</v>
      </c>
      <c r="H80" s="20" t="s">
        <v>517</v>
      </c>
      <c r="I80" s="21" t="s">
        <v>475</v>
      </c>
    </row>
    <row r="81" spans="1:9" ht="45" x14ac:dyDescent="0.25">
      <c r="A81" s="20" t="s">
        <v>175</v>
      </c>
      <c r="B81" s="20">
        <v>1998</v>
      </c>
      <c r="C81" s="20" t="s">
        <v>9</v>
      </c>
      <c r="D81" s="20" t="s">
        <v>82</v>
      </c>
      <c r="E81" s="20" t="s">
        <v>92</v>
      </c>
      <c r="F81" s="20" t="s">
        <v>176</v>
      </c>
      <c r="G81" s="20" t="s">
        <v>34</v>
      </c>
      <c r="H81" s="20" t="s">
        <v>482</v>
      </c>
      <c r="I81" s="21" t="s">
        <v>15</v>
      </c>
    </row>
    <row r="82" spans="1:9" ht="45" x14ac:dyDescent="0.25">
      <c r="A82" s="20" t="s">
        <v>234</v>
      </c>
      <c r="B82" s="20">
        <v>1999</v>
      </c>
      <c r="C82" s="20" t="s">
        <v>9</v>
      </c>
      <c r="D82" s="20" t="s">
        <v>82</v>
      </c>
      <c r="E82" s="20" t="s">
        <v>92</v>
      </c>
      <c r="F82" s="20" t="s">
        <v>176</v>
      </c>
      <c r="G82" s="20" t="s">
        <v>34</v>
      </c>
      <c r="H82" s="20" t="s">
        <v>482</v>
      </c>
      <c r="I82" s="21" t="s">
        <v>15</v>
      </c>
    </row>
    <row r="83" spans="1:9" ht="45" x14ac:dyDescent="0.25">
      <c r="A83" s="20" t="s">
        <v>180</v>
      </c>
      <c r="B83" s="20">
        <v>2000</v>
      </c>
      <c r="C83" s="20" t="s">
        <v>9</v>
      </c>
      <c r="D83" s="20" t="s">
        <v>29</v>
      </c>
      <c r="E83" s="20" t="s">
        <v>30</v>
      </c>
      <c r="F83" s="20" t="s">
        <v>31</v>
      </c>
      <c r="G83" s="20" t="s">
        <v>34</v>
      </c>
      <c r="H83" s="20" t="s">
        <v>471</v>
      </c>
      <c r="I83" s="21" t="s">
        <v>15</v>
      </c>
    </row>
    <row r="84" spans="1:9" ht="45" x14ac:dyDescent="0.25">
      <c r="A84" s="20" t="s">
        <v>266</v>
      </c>
      <c r="B84" s="20">
        <v>2001</v>
      </c>
      <c r="C84" s="20" t="s">
        <v>28</v>
      </c>
      <c r="D84" s="20" t="s">
        <v>60</v>
      </c>
      <c r="E84" s="20" t="s">
        <v>61</v>
      </c>
      <c r="F84" s="20" t="s">
        <v>62</v>
      </c>
      <c r="G84" s="20" t="s">
        <v>9</v>
      </c>
      <c r="H84" s="20" t="s">
        <v>482</v>
      </c>
      <c r="I84" s="21" t="s">
        <v>462</v>
      </c>
    </row>
    <row r="85" spans="1:9" ht="45" x14ac:dyDescent="0.25">
      <c r="A85" s="20" t="s">
        <v>253</v>
      </c>
      <c r="B85" s="20">
        <v>1999</v>
      </c>
      <c r="C85" s="20" t="s">
        <v>9</v>
      </c>
      <c r="D85" s="20" t="s">
        <v>82</v>
      </c>
      <c r="E85" s="20" t="s">
        <v>90</v>
      </c>
      <c r="F85" s="20" t="s">
        <v>84</v>
      </c>
      <c r="G85" s="20" t="s">
        <v>34</v>
      </c>
      <c r="H85" s="20" t="s">
        <v>521</v>
      </c>
      <c r="I85" s="21" t="s">
        <v>522</v>
      </c>
    </row>
    <row r="86" spans="1:9" ht="45" x14ac:dyDescent="0.25">
      <c r="A86" s="20" t="s">
        <v>91</v>
      </c>
      <c r="B86" s="20">
        <v>1999</v>
      </c>
      <c r="C86" s="20" t="s">
        <v>9</v>
      </c>
      <c r="D86" s="20" t="s">
        <v>82</v>
      </c>
      <c r="E86" s="20" t="s">
        <v>92</v>
      </c>
      <c r="F86" s="20" t="s">
        <v>93</v>
      </c>
      <c r="G86" s="20" t="s">
        <v>34</v>
      </c>
      <c r="H86" s="20" t="s">
        <v>505</v>
      </c>
      <c r="I86" s="21" t="s">
        <v>523</v>
      </c>
    </row>
    <row r="87" spans="1:9" ht="45" x14ac:dyDescent="0.25">
      <c r="A87" s="20" t="s">
        <v>142</v>
      </c>
      <c r="B87" s="20">
        <v>1998</v>
      </c>
      <c r="C87" s="20" t="s">
        <v>34</v>
      </c>
      <c r="D87" s="20" t="s">
        <v>10</v>
      </c>
      <c r="E87" s="20" t="s">
        <v>11</v>
      </c>
      <c r="F87" s="20" t="s">
        <v>143</v>
      </c>
      <c r="G87" s="20" t="s">
        <v>9</v>
      </c>
      <c r="H87" s="20" t="s">
        <v>487</v>
      </c>
      <c r="I87" s="21" t="s">
        <v>524</v>
      </c>
    </row>
    <row r="88" spans="1:9" ht="45" x14ac:dyDescent="0.25">
      <c r="A88" s="20" t="s">
        <v>239</v>
      </c>
      <c r="B88" s="20">
        <v>2001</v>
      </c>
      <c r="C88" s="20" t="s">
        <v>34</v>
      </c>
      <c r="D88" s="20" t="s">
        <v>24</v>
      </c>
      <c r="E88" s="20" t="s">
        <v>25</v>
      </c>
      <c r="F88" s="20" t="s">
        <v>26</v>
      </c>
      <c r="G88" s="20" t="s">
        <v>9</v>
      </c>
      <c r="H88" s="20" t="s">
        <v>346</v>
      </c>
      <c r="I88" s="21" t="s">
        <v>468</v>
      </c>
    </row>
    <row r="89" spans="1:9" ht="45" x14ac:dyDescent="0.25">
      <c r="A89" s="20" t="s">
        <v>27</v>
      </c>
      <c r="B89" s="20">
        <v>1999</v>
      </c>
      <c r="C89" s="20" t="s">
        <v>9</v>
      </c>
      <c r="D89" s="20" t="s">
        <v>29</v>
      </c>
      <c r="E89" s="20" t="s">
        <v>30</v>
      </c>
      <c r="F89" s="20" t="s">
        <v>31</v>
      </c>
      <c r="G89" s="20" t="s">
        <v>9</v>
      </c>
      <c r="H89" s="20" t="s">
        <v>496</v>
      </c>
      <c r="I89" s="21" t="s">
        <v>508</v>
      </c>
    </row>
    <row r="90" spans="1:9" x14ac:dyDescent="0.25">
      <c r="A90" s="20" t="s">
        <v>113</v>
      </c>
      <c r="B90" s="20">
        <v>2001</v>
      </c>
      <c r="C90" s="20" t="s">
        <v>28</v>
      </c>
      <c r="D90" s="20" t="s">
        <v>114</v>
      </c>
      <c r="E90" s="20" t="s">
        <v>115</v>
      </c>
      <c r="F90" s="20" t="s">
        <v>116</v>
      </c>
      <c r="G90" s="20" t="s">
        <v>9</v>
      </c>
      <c r="H90" s="20" t="s">
        <v>456</v>
      </c>
      <c r="I90" s="21" t="s">
        <v>516</v>
      </c>
    </row>
    <row r="91" spans="1:9" ht="30" x14ac:dyDescent="0.25">
      <c r="A91" s="20" t="s">
        <v>162</v>
      </c>
      <c r="B91" s="20">
        <v>2000</v>
      </c>
      <c r="C91" s="20" t="s">
        <v>9</v>
      </c>
      <c r="D91" s="20" t="s">
        <v>38</v>
      </c>
      <c r="E91" s="20" t="s">
        <v>39</v>
      </c>
      <c r="F91" s="20" t="s">
        <v>163</v>
      </c>
      <c r="G91" s="20" t="s">
        <v>9</v>
      </c>
      <c r="H91" s="20" t="s">
        <v>456</v>
      </c>
      <c r="I91" s="21" t="s">
        <v>28</v>
      </c>
    </row>
    <row r="92" spans="1:9" ht="30" x14ac:dyDescent="0.25">
      <c r="A92" s="20" t="s">
        <v>211</v>
      </c>
      <c r="B92" s="20">
        <v>1999</v>
      </c>
      <c r="C92" s="20" t="s">
        <v>9</v>
      </c>
      <c r="D92" s="20" t="s">
        <v>38</v>
      </c>
      <c r="E92" s="20" t="s">
        <v>212</v>
      </c>
      <c r="F92" s="20" t="s">
        <v>213</v>
      </c>
      <c r="G92" s="20" t="s">
        <v>9</v>
      </c>
      <c r="H92" s="20" t="s">
        <v>496</v>
      </c>
      <c r="I92" s="21" t="s">
        <v>525</v>
      </c>
    </row>
    <row r="93" spans="1:9" ht="45" x14ac:dyDescent="0.25">
      <c r="A93" s="20" t="s">
        <v>200</v>
      </c>
      <c r="B93" s="20">
        <v>2000</v>
      </c>
      <c r="C93" s="20" t="s">
        <v>9</v>
      </c>
      <c r="D93" s="20" t="s">
        <v>46</v>
      </c>
      <c r="E93" s="20" t="s">
        <v>47</v>
      </c>
      <c r="F93" s="20" t="s">
        <v>48</v>
      </c>
      <c r="G93" s="20" t="s">
        <v>9</v>
      </c>
      <c r="H93" s="20" t="s">
        <v>471</v>
      </c>
      <c r="I93" s="21" t="s">
        <v>457</v>
      </c>
    </row>
    <row r="94" spans="1:9" ht="45" x14ac:dyDescent="0.25">
      <c r="A94" s="20" t="s">
        <v>14</v>
      </c>
      <c r="B94" s="20">
        <v>2000</v>
      </c>
      <c r="C94" s="20" t="s">
        <v>15</v>
      </c>
      <c r="D94" s="20" t="s">
        <v>16</v>
      </c>
      <c r="E94" s="20" t="s">
        <v>17</v>
      </c>
      <c r="F94" s="20" t="s">
        <v>18</v>
      </c>
      <c r="G94" s="20" t="s">
        <v>9</v>
      </c>
      <c r="H94" s="20" t="s">
        <v>471</v>
      </c>
      <c r="I94" s="21" t="s">
        <v>28</v>
      </c>
    </row>
    <row r="95" spans="1:9" ht="30" x14ac:dyDescent="0.25">
      <c r="A95" s="70" t="s">
        <v>129</v>
      </c>
      <c r="B95" s="70">
        <v>2001</v>
      </c>
      <c r="C95" s="70" t="s">
        <v>9</v>
      </c>
      <c r="D95" s="70" t="s">
        <v>99</v>
      </c>
      <c r="E95" s="70" t="s">
        <v>100</v>
      </c>
      <c r="F95" s="70" t="s">
        <v>101</v>
      </c>
      <c r="G95" s="70" t="s">
        <v>9</v>
      </c>
      <c r="H95" s="70" t="s">
        <v>347</v>
      </c>
      <c r="I95" s="71" t="s">
        <v>452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3"/>
  <sheetViews>
    <sheetView topLeftCell="A43" workbookViewId="0">
      <selection activeCell="Q11" sqref="Q11"/>
    </sheetView>
  </sheetViews>
  <sheetFormatPr defaultRowHeight="15" x14ac:dyDescent="0.25"/>
  <cols>
    <col min="1" max="1" width="4.28515625" style="32" customWidth="1"/>
    <col min="2" max="2" width="21.85546875" style="32" customWidth="1"/>
    <col min="3" max="6" width="5.7109375" style="32" customWidth="1"/>
    <col min="7" max="7" width="17.28515625" style="32" customWidth="1"/>
    <col min="8" max="8" width="14.28515625" style="32" customWidth="1"/>
    <col min="9" max="9" width="15.28515625" style="32" customWidth="1"/>
    <col min="10" max="28" width="3" style="32" customWidth="1"/>
    <col min="29" max="29" width="7" style="32" customWidth="1"/>
    <col min="30" max="30" width="4.85546875" style="32" customWidth="1"/>
    <col min="31" max="31" width="7" style="32" customWidth="1"/>
    <col min="32" max="50" width="3" style="32" customWidth="1"/>
    <col min="51" max="51" width="7" style="32" customWidth="1"/>
    <col min="52" max="52" width="4.85546875" style="32" customWidth="1"/>
    <col min="53" max="54" width="7" style="32" customWidth="1"/>
    <col min="55" max="16384" width="9.140625" style="32"/>
  </cols>
  <sheetData>
    <row r="1" spans="1:55" ht="15.75" customHeight="1" x14ac:dyDescent="0.25">
      <c r="A1" s="46" t="s">
        <v>348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</row>
    <row r="2" spans="1:55" ht="18.75" customHeight="1" x14ac:dyDescent="0.25">
      <c r="A2" s="48" t="s">
        <v>349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x14ac:dyDescent="0.25">
      <c r="A3" s="50" t="s">
        <v>350</v>
      </c>
      <c r="B3" s="50"/>
      <c r="C3" s="51" t="s">
        <v>351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</row>
    <row r="4" spans="1:55" ht="21" x14ac:dyDescent="0.25">
      <c r="A4" s="52" t="s">
        <v>442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</row>
    <row r="5" spans="1:55" ht="23.25" x14ac:dyDescent="0.25">
      <c r="A5" s="53" t="s">
        <v>429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</row>
    <row r="7" spans="1:55" ht="18.75" x14ac:dyDescent="0.25">
      <c r="A7" s="49" t="s">
        <v>355</v>
      </c>
      <c r="B7" s="49"/>
      <c r="C7" s="49"/>
      <c r="D7" s="49"/>
      <c r="E7" s="49"/>
      <c r="F7" s="49"/>
      <c r="G7" s="49"/>
      <c r="H7" s="49"/>
      <c r="I7" s="49"/>
      <c r="J7" s="49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ht="15" customHeight="1" x14ac:dyDescent="0.25">
      <c r="A8" s="54" t="s">
        <v>354</v>
      </c>
      <c r="B8" s="54" t="s">
        <v>1</v>
      </c>
      <c r="C8" s="54" t="s">
        <v>2</v>
      </c>
      <c r="D8" s="54" t="s">
        <v>271</v>
      </c>
      <c r="E8" s="54" t="s">
        <v>272</v>
      </c>
      <c r="F8" s="54" t="s">
        <v>3</v>
      </c>
      <c r="G8" s="54" t="s">
        <v>4</v>
      </c>
      <c r="H8" s="54" t="s">
        <v>5</v>
      </c>
      <c r="I8" s="54" t="s">
        <v>6</v>
      </c>
      <c r="J8" s="65" t="s">
        <v>356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7"/>
      <c r="AF8" s="65" t="s">
        <v>360</v>
      </c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7"/>
      <c r="BB8" s="54" t="s">
        <v>361</v>
      </c>
      <c r="BC8" s="54" t="s">
        <v>362</v>
      </c>
    </row>
    <row r="9" spans="1:55" ht="30" x14ac:dyDescent="0.25">
      <c r="A9" s="55"/>
      <c r="B9" s="55"/>
      <c r="C9" s="55"/>
      <c r="D9" s="55"/>
      <c r="E9" s="55"/>
      <c r="F9" s="55"/>
      <c r="G9" s="55"/>
      <c r="H9" s="55"/>
      <c r="I9" s="55"/>
      <c r="J9" s="37">
        <v>1</v>
      </c>
      <c r="K9" s="37">
        <v>2</v>
      </c>
      <c r="L9" s="37">
        <v>3</v>
      </c>
      <c r="M9" s="37">
        <v>4</v>
      </c>
      <c r="N9" s="37">
        <v>5</v>
      </c>
      <c r="O9" s="37">
        <v>6</v>
      </c>
      <c r="P9" s="37">
        <v>7</v>
      </c>
      <c r="Q9" s="37">
        <v>8</v>
      </c>
      <c r="R9" s="37">
        <v>9</v>
      </c>
      <c r="S9" s="37">
        <v>10</v>
      </c>
      <c r="T9" s="37">
        <v>11</v>
      </c>
      <c r="U9" s="37">
        <v>12</v>
      </c>
      <c r="V9" s="37">
        <v>13</v>
      </c>
      <c r="W9" s="37">
        <v>14</v>
      </c>
      <c r="X9" s="37">
        <v>15</v>
      </c>
      <c r="Y9" s="37">
        <v>16</v>
      </c>
      <c r="Z9" s="37">
        <v>17</v>
      </c>
      <c r="AA9" s="37">
        <v>18</v>
      </c>
      <c r="AB9" s="37" t="s">
        <v>443</v>
      </c>
      <c r="AC9" s="37" t="s">
        <v>357</v>
      </c>
      <c r="AD9" s="37" t="s">
        <v>358</v>
      </c>
      <c r="AE9" s="37" t="s">
        <v>359</v>
      </c>
      <c r="AF9" s="37">
        <v>1</v>
      </c>
      <c r="AG9" s="37">
        <v>2</v>
      </c>
      <c r="AH9" s="37">
        <v>3</v>
      </c>
      <c r="AI9" s="37">
        <v>4</v>
      </c>
      <c r="AJ9" s="37">
        <v>5</v>
      </c>
      <c r="AK9" s="37">
        <v>6</v>
      </c>
      <c r="AL9" s="37">
        <v>7</v>
      </c>
      <c r="AM9" s="37">
        <v>8</v>
      </c>
      <c r="AN9" s="37">
        <v>9</v>
      </c>
      <c r="AO9" s="37">
        <v>10</v>
      </c>
      <c r="AP9" s="37">
        <v>11</v>
      </c>
      <c r="AQ9" s="37">
        <v>12</v>
      </c>
      <c r="AR9" s="37">
        <v>13</v>
      </c>
      <c r="AS9" s="37">
        <v>14</v>
      </c>
      <c r="AT9" s="37">
        <v>15</v>
      </c>
      <c r="AU9" s="37">
        <v>16</v>
      </c>
      <c r="AV9" s="37">
        <v>17</v>
      </c>
      <c r="AW9" s="37">
        <v>18</v>
      </c>
      <c r="AX9" s="37" t="s">
        <v>443</v>
      </c>
      <c r="AY9" s="37" t="s">
        <v>357</v>
      </c>
      <c r="AZ9" s="37" t="s">
        <v>358</v>
      </c>
      <c r="BA9" s="37" t="s">
        <v>359</v>
      </c>
      <c r="BB9" s="55"/>
      <c r="BC9" s="55"/>
    </row>
    <row r="10" spans="1:55" ht="60" x14ac:dyDescent="0.25">
      <c r="A10" s="56">
        <v>1</v>
      </c>
      <c r="B10" s="40" t="s">
        <v>127</v>
      </c>
      <c r="C10" s="40">
        <v>1998</v>
      </c>
      <c r="D10" s="59">
        <v>1999</v>
      </c>
      <c r="E10" s="59">
        <v>1998</v>
      </c>
      <c r="F10" s="40" t="s">
        <v>34</v>
      </c>
      <c r="G10" s="40" t="s">
        <v>29</v>
      </c>
      <c r="H10" s="40" t="s">
        <v>35</v>
      </c>
      <c r="I10" s="40" t="s">
        <v>128</v>
      </c>
      <c r="J10" s="38">
        <v>0</v>
      </c>
      <c r="K10" s="38">
        <v>2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2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56"/>
      <c r="AC10" s="62">
        <v>110.76000213623047</v>
      </c>
      <c r="AD10" s="56">
        <v>8</v>
      </c>
      <c r="AE10" s="62">
        <v>118.76000213623047</v>
      </c>
      <c r="AF10" s="38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38">
        <v>0</v>
      </c>
      <c r="AM10" s="38">
        <v>2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56"/>
      <c r="AY10" s="62">
        <v>109.59999847412109</v>
      </c>
      <c r="AZ10" s="56">
        <v>4</v>
      </c>
      <c r="BA10" s="62">
        <v>113.59999847412109</v>
      </c>
      <c r="BB10" s="62">
        <v>113.59999847412109</v>
      </c>
      <c r="BC10" s="62">
        <v>0</v>
      </c>
    </row>
    <row r="11" spans="1:55" ht="75" x14ac:dyDescent="0.25">
      <c r="A11" s="57"/>
      <c r="B11" s="41" t="s">
        <v>160</v>
      </c>
      <c r="C11" s="41">
        <v>1999</v>
      </c>
      <c r="D11" s="60"/>
      <c r="E11" s="60"/>
      <c r="F11" s="41">
        <v>1</v>
      </c>
      <c r="G11" s="41" t="s">
        <v>29</v>
      </c>
      <c r="H11" s="41" t="s">
        <v>30</v>
      </c>
      <c r="I11" s="41" t="s">
        <v>161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2</v>
      </c>
      <c r="AA11" s="39">
        <v>0</v>
      </c>
      <c r="AB11" s="57"/>
      <c r="AC11" s="63"/>
      <c r="AD11" s="57"/>
      <c r="AE11" s="63"/>
      <c r="AF11" s="39">
        <v>0</v>
      </c>
      <c r="AG11" s="39">
        <v>0</v>
      </c>
      <c r="AH11" s="39">
        <v>0</v>
      </c>
      <c r="AI11" s="39">
        <v>0</v>
      </c>
      <c r="AJ11" s="39">
        <v>0</v>
      </c>
      <c r="AK11" s="39">
        <v>0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</v>
      </c>
      <c r="AS11" s="39">
        <v>0</v>
      </c>
      <c r="AT11" s="39">
        <v>0</v>
      </c>
      <c r="AU11" s="39">
        <v>2</v>
      </c>
      <c r="AV11" s="39">
        <v>0</v>
      </c>
      <c r="AW11" s="39">
        <v>0</v>
      </c>
      <c r="AX11" s="57"/>
      <c r="AY11" s="63"/>
      <c r="AZ11" s="57"/>
      <c r="BA11" s="63"/>
      <c r="BB11" s="63"/>
      <c r="BC11" s="63"/>
    </row>
    <row r="12" spans="1:55" ht="30" x14ac:dyDescent="0.25">
      <c r="A12" s="58"/>
      <c r="B12" s="44" t="s">
        <v>33</v>
      </c>
      <c r="C12" s="44">
        <v>1998</v>
      </c>
      <c r="D12" s="61"/>
      <c r="E12" s="61"/>
      <c r="F12" s="44" t="s">
        <v>34</v>
      </c>
      <c r="G12" s="44" t="s">
        <v>29</v>
      </c>
      <c r="H12" s="44" t="s">
        <v>35</v>
      </c>
      <c r="I12" s="44" t="s">
        <v>36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2</v>
      </c>
      <c r="AA12" s="45">
        <v>0</v>
      </c>
      <c r="AB12" s="58"/>
      <c r="AC12" s="64"/>
      <c r="AD12" s="58"/>
      <c r="AE12" s="64"/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45"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45">
        <v>0</v>
      </c>
      <c r="AV12" s="45">
        <v>0</v>
      </c>
      <c r="AW12" s="45">
        <v>0</v>
      </c>
      <c r="AX12" s="58"/>
      <c r="AY12" s="64"/>
      <c r="AZ12" s="58"/>
      <c r="BA12" s="64"/>
      <c r="BB12" s="64"/>
      <c r="BC12" s="64"/>
    </row>
    <row r="13" spans="1:55" ht="45" x14ac:dyDescent="0.25">
      <c r="A13" s="56">
        <v>2</v>
      </c>
      <c r="B13" s="43" t="s">
        <v>81</v>
      </c>
      <c r="C13" s="43">
        <v>1998</v>
      </c>
      <c r="D13" s="59">
        <v>1999</v>
      </c>
      <c r="E13" s="59">
        <v>1998</v>
      </c>
      <c r="F13" s="43">
        <v>1</v>
      </c>
      <c r="G13" s="43" t="s">
        <v>82</v>
      </c>
      <c r="H13" s="43" t="s">
        <v>90</v>
      </c>
      <c r="I13" s="43" t="s">
        <v>84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56"/>
      <c r="AC13" s="62">
        <v>112</v>
      </c>
      <c r="AD13" s="56">
        <v>6</v>
      </c>
      <c r="AE13" s="62">
        <v>118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56"/>
      <c r="AY13" s="62">
        <v>113.56999969482422</v>
      </c>
      <c r="AZ13" s="56">
        <v>4</v>
      </c>
      <c r="BA13" s="62">
        <v>117.56999969482422</v>
      </c>
      <c r="BB13" s="62">
        <v>117.56999969482422</v>
      </c>
      <c r="BC13" s="62">
        <v>0</v>
      </c>
    </row>
    <row r="14" spans="1:55" ht="45" x14ac:dyDescent="0.25">
      <c r="A14" s="57"/>
      <c r="B14" s="41" t="s">
        <v>89</v>
      </c>
      <c r="C14" s="41">
        <v>1998</v>
      </c>
      <c r="D14" s="60"/>
      <c r="E14" s="60"/>
      <c r="F14" s="41">
        <v>1</v>
      </c>
      <c r="G14" s="41" t="s">
        <v>82</v>
      </c>
      <c r="H14" s="41" t="s">
        <v>90</v>
      </c>
      <c r="I14" s="41" t="s">
        <v>84</v>
      </c>
      <c r="J14" s="39">
        <v>0</v>
      </c>
      <c r="K14" s="39">
        <v>0</v>
      </c>
      <c r="L14" s="39">
        <v>0</v>
      </c>
      <c r="M14" s="39">
        <v>2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2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57"/>
      <c r="AC14" s="63"/>
      <c r="AD14" s="57"/>
      <c r="AE14" s="63"/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57"/>
      <c r="AY14" s="63"/>
      <c r="AZ14" s="57"/>
      <c r="BA14" s="63"/>
      <c r="BB14" s="63"/>
      <c r="BC14" s="63"/>
    </row>
    <row r="15" spans="1:55" ht="45" x14ac:dyDescent="0.25">
      <c r="A15" s="58"/>
      <c r="B15" s="44" t="s">
        <v>253</v>
      </c>
      <c r="C15" s="44">
        <v>1999</v>
      </c>
      <c r="D15" s="61"/>
      <c r="E15" s="61"/>
      <c r="F15" s="44">
        <v>1</v>
      </c>
      <c r="G15" s="44" t="s">
        <v>82</v>
      </c>
      <c r="H15" s="44" t="s">
        <v>90</v>
      </c>
      <c r="I15" s="44" t="s">
        <v>84</v>
      </c>
      <c r="J15" s="45">
        <v>0</v>
      </c>
      <c r="K15" s="45">
        <v>0</v>
      </c>
      <c r="L15" s="45">
        <v>0</v>
      </c>
      <c r="M15" s="45">
        <v>2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58"/>
      <c r="AC15" s="64"/>
      <c r="AD15" s="58"/>
      <c r="AE15" s="64"/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2</v>
      </c>
      <c r="AV15" s="45">
        <v>0</v>
      </c>
      <c r="AW15" s="45">
        <v>2</v>
      </c>
      <c r="AX15" s="58"/>
      <c r="AY15" s="64"/>
      <c r="AZ15" s="58"/>
      <c r="BA15" s="64"/>
      <c r="BB15" s="64"/>
      <c r="BC15" s="64"/>
    </row>
    <row r="16" spans="1:55" ht="75" x14ac:dyDescent="0.25">
      <c r="A16" s="56">
        <v>3</v>
      </c>
      <c r="B16" s="43" t="s">
        <v>78</v>
      </c>
      <c r="C16" s="43">
        <v>1998</v>
      </c>
      <c r="D16" s="59">
        <v>2000</v>
      </c>
      <c r="E16" s="59">
        <v>1998</v>
      </c>
      <c r="F16" s="43">
        <v>1</v>
      </c>
      <c r="G16" s="43" t="s">
        <v>38</v>
      </c>
      <c r="H16" s="43" t="s">
        <v>75</v>
      </c>
      <c r="I16" s="43" t="s">
        <v>79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2</v>
      </c>
      <c r="Y16" s="42">
        <v>0</v>
      </c>
      <c r="Z16" s="42">
        <v>2</v>
      </c>
      <c r="AA16" s="42">
        <v>0</v>
      </c>
      <c r="AB16" s="56"/>
      <c r="AC16" s="62">
        <v>111.90000152587891</v>
      </c>
      <c r="AD16" s="56">
        <v>8</v>
      </c>
      <c r="AE16" s="62">
        <v>119.90000152587891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0</v>
      </c>
      <c r="AQ16" s="42">
        <v>0</v>
      </c>
      <c r="AR16" s="42">
        <v>0</v>
      </c>
      <c r="AS16" s="42">
        <v>0</v>
      </c>
      <c r="AT16" s="42">
        <v>0</v>
      </c>
      <c r="AU16" s="42">
        <v>0</v>
      </c>
      <c r="AV16" s="42">
        <v>0</v>
      </c>
      <c r="AW16" s="42">
        <v>0</v>
      </c>
      <c r="AX16" s="56"/>
      <c r="AY16" s="62">
        <v>115.29000091552734</v>
      </c>
      <c r="AZ16" s="56">
        <v>8</v>
      </c>
      <c r="BA16" s="62">
        <v>123.29000091552734</v>
      </c>
      <c r="BB16" s="62">
        <v>119.90000152587891</v>
      </c>
      <c r="BC16" s="62">
        <v>0</v>
      </c>
    </row>
    <row r="17" spans="1:55" ht="75" x14ac:dyDescent="0.25">
      <c r="A17" s="57"/>
      <c r="B17" s="41" t="s">
        <v>229</v>
      </c>
      <c r="C17" s="41">
        <v>1998</v>
      </c>
      <c r="D17" s="60"/>
      <c r="E17" s="60"/>
      <c r="F17" s="41" t="s">
        <v>34</v>
      </c>
      <c r="G17" s="41" t="s">
        <v>38</v>
      </c>
      <c r="H17" s="41" t="s">
        <v>75</v>
      </c>
      <c r="I17" s="41" t="s">
        <v>79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2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57"/>
      <c r="AC17" s="63"/>
      <c r="AD17" s="57"/>
      <c r="AE17" s="63"/>
      <c r="AF17" s="39">
        <v>0</v>
      </c>
      <c r="AG17" s="39">
        <v>0</v>
      </c>
      <c r="AH17" s="39">
        <v>0</v>
      </c>
      <c r="AI17" s="39">
        <v>2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2</v>
      </c>
      <c r="AV17" s="39">
        <v>0</v>
      </c>
      <c r="AW17" s="39">
        <v>0</v>
      </c>
      <c r="AX17" s="57"/>
      <c r="AY17" s="63"/>
      <c r="AZ17" s="57"/>
      <c r="BA17" s="63"/>
      <c r="BB17" s="63"/>
      <c r="BC17" s="63"/>
    </row>
    <row r="18" spans="1:55" ht="30" x14ac:dyDescent="0.25">
      <c r="A18" s="58"/>
      <c r="B18" s="44" t="s">
        <v>162</v>
      </c>
      <c r="C18" s="44">
        <v>2000</v>
      </c>
      <c r="D18" s="61"/>
      <c r="E18" s="61"/>
      <c r="F18" s="44">
        <v>1</v>
      </c>
      <c r="G18" s="44" t="s">
        <v>38</v>
      </c>
      <c r="H18" s="44" t="s">
        <v>39</v>
      </c>
      <c r="I18" s="44" t="s">
        <v>163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2</v>
      </c>
      <c r="AB18" s="58"/>
      <c r="AC18" s="64"/>
      <c r="AD18" s="58"/>
      <c r="AE18" s="64"/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45">
        <v>0</v>
      </c>
      <c r="AL18" s="45">
        <v>0</v>
      </c>
      <c r="AM18" s="45">
        <v>0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0</v>
      </c>
      <c r="AT18" s="45">
        <v>2</v>
      </c>
      <c r="AU18" s="45">
        <v>2</v>
      </c>
      <c r="AV18" s="45">
        <v>0</v>
      </c>
      <c r="AW18" s="45">
        <v>0</v>
      </c>
      <c r="AX18" s="58"/>
      <c r="AY18" s="64"/>
      <c r="AZ18" s="58"/>
      <c r="BA18" s="64"/>
      <c r="BB18" s="64"/>
      <c r="BC18" s="64"/>
    </row>
    <row r="19" spans="1:55" ht="75" x14ac:dyDescent="0.25">
      <c r="A19" s="56">
        <v>4</v>
      </c>
      <c r="B19" s="43" t="s">
        <v>209</v>
      </c>
      <c r="C19" s="43">
        <v>1999</v>
      </c>
      <c r="D19" s="59">
        <v>2001</v>
      </c>
      <c r="E19" s="59">
        <v>1999</v>
      </c>
      <c r="F19" s="43" t="s">
        <v>34</v>
      </c>
      <c r="G19" s="43" t="s">
        <v>46</v>
      </c>
      <c r="H19" s="43" t="s">
        <v>47</v>
      </c>
      <c r="I19" s="43" t="s">
        <v>48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2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56"/>
      <c r="AC19" s="62">
        <v>118.75</v>
      </c>
      <c r="AD19" s="56">
        <v>4</v>
      </c>
      <c r="AE19" s="62">
        <v>122.75</v>
      </c>
      <c r="AF19" s="42">
        <v>0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0</v>
      </c>
      <c r="AR19" s="42">
        <v>0</v>
      </c>
      <c r="AS19" s="42">
        <v>0</v>
      </c>
      <c r="AT19" s="42">
        <v>0</v>
      </c>
      <c r="AU19" s="42">
        <v>2</v>
      </c>
      <c r="AV19" s="42">
        <v>0</v>
      </c>
      <c r="AW19" s="42">
        <v>0</v>
      </c>
      <c r="AX19" s="56"/>
      <c r="AY19" s="62">
        <v>119.23000335693359</v>
      </c>
      <c r="AZ19" s="56">
        <v>10</v>
      </c>
      <c r="BA19" s="62">
        <v>129.23000335693359</v>
      </c>
      <c r="BB19" s="62">
        <v>122.75</v>
      </c>
      <c r="BC19" s="62">
        <v>0</v>
      </c>
    </row>
    <row r="20" spans="1:55" ht="75" x14ac:dyDescent="0.25">
      <c r="A20" s="57"/>
      <c r="B20" s="41" t="s">
        <v>169</v>
      </c>
      <c r="C20" s="41">
        <v>2000</v>
      </c>
      <c r="D20" s="60"/>
      <c r="E20" s="60"/>
      <c r="F20" s="41" t="s">
        <v>34</v>
      </c>
      <c r="G20" s="41" t="s">
        <v>46</v>
      </c>
      <c r="H20" s="41" t="s">
        <v>47</v>
      </c>
      <c r="I20" s="41" t="s">
        <v>48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2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57"/>
      <c r="AC20" s="63"/>
      <c r="AD20" s="57"/>
      <c r="AE20" s="63"/>
      <c r="AF20" s="39">
        <v>0</v>
      </c>
      <c r="AG20" s="39">
        <v>2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2</v>
      </c>
      <c r="AX20" s="57"/>
      <c r="AY20" s="63"/>
      <c r="AZ20" s="57"/>
      <c r="BA20" s="63"/>
      <c r="BB20" s="63"/>
      <c r="BC20" s="63"/>
    </row>
    <row r="21" spans="1:55" ht="75" x14ac:dyDescent="0.25">
      <c r="A21" s="58"/>
      <c r="B21" s="44" t="s">
        <v>174</v>
      </c>
      <c r="C21" s="44">
        <v>2001</v>
      </c>
      <c r="D21" s="61"/>
      <c r="E21" s="61"/>
      <c r="F21" s="44">
        <v>1</v>
      </c>
      <c r="G21" s="44" t="s">
        <v>46</v>
      </c>
      <c r="H21" s="44" t="s">
        <v>47</v>
      </c>
      <c r="I21" s="44" t="s">
        <v>48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58"/>
      <c r="AC21" s="64"/>
      <c r="AD21" s="58"/>
      <c r="AE21" s="64"/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2</v>
      </c>
      <c r="AT21" s="45">
        <v>0</v>
      </c>
      <c r="AU21" s="45">
        <v>0</v>
      </c>
      <c r="AV21" s="45">
        <v>0</v>
      </c>
      <c r="AW21" s="45">
        <v>2</v>
      </c>
      <c r="AX21" s="58"/>
      <c r="AY21" s="64"/>
      <c r="AZ21" s="58"/>
      <c r="BA21" s="64"/>
      <c r="BB21" s="64"/>
      <c r="BC21" s="64"/>
    </row>
    <row r="22" spans="1:55" ht="75" x14ac:dyDescent="0.25">
      <c r="A22" s="56">
        <v>5</v>
      </c>
      <c r="B22" s="43" t="s">
        <v>218</v>
      </c>
      <c r="C22" s="43">
        <v>2000</v>
      </c>
      <c r="D22" s="59">
        <v>2000</v>
      </c>
      <c r="E22" s="59">
        <v>2000</v>
      </c>
      <c r="F22" s="43">
        <v>1</v>
      </c>
      <c r="G22" s="43" t="s">
        <v>60</v>
      </c>
      <c r="H22" s="43" t="s">
        <v>61</v>
      </c>
      <c r="I22" s="43" t="s">
        <v>62</v>
      </c>
      <c r="J22" s="42">
        <v>0</v>
      </c>
      <c r="K22" s="42">
        <v>2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2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2</v>
      </c>
      <c r="Y22" s="42">
        <v>0</v>
      </c>
      <c r="Z22" s="42">
        <v>0</v>
      </c>
      <c r="AA22" s="42">
        <v>0</v>
      </c>
      <c r="AB22" s="56"/>
      <c r="AC22" s="62">
        <v>123.87999725341797</v>
      </c>
      <c r="AD22" s="56">
        <v>8</v>
      </c>
      <c r="AE22" s="62">
        <v>131.87999725341797</v>
      </c>
      <c r="AF22" s="42">
        <v>0</v>
      </c>
      <c r="AG22" s="42">
        <v>2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2</v>
      </c>
      <c r="AV22" s="42">
        <v>0</v>
      </c>
      <c r="AW22" s="42">
        <v>0</v>
      </c>
      <c r="AX22" s="56"/>
      <c r="AY22" s="62">
        <v>120.95999908447266</v>
      </c>
      <c r="AZ22" s="56">
        <v>6</v>
      </c>
      <c r="BA22" s="62">
        <v>126.95999908447266</v>
      </c>
      <c r="BB22" s="62">
        <v>126.95999908447266</v>
      </c>
      <c r="BC22" s="62">
        <v>0</v>
      </c>
    </row>
    <row r="23" spans="1:55" ht="75" x14ac:dyDescent="0.25">
      <c r="A23" s="57"/>
      <c r="B23" s="41" t="s">
        <v>224</v>
      </c>
      <c r="C23" s="41">
        <v>2000</v>
      </c>
      <c r="D23" s="60"/>
      <c r="E23" s="60"/>
      <c r="F23" s="41">
        <v>1</v>
      </c>
      <c r="G23" s="41" t="s">
        <v>60</v>
      </c>
      <c r="H23" s="41" t="s">
        <v>61</v>
      </c>
      <c r="I23" s="41" t="s">
        <v>62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57"/>
      <c r="AC23" s="63"/>
      <c r="AD23" s="57"/>
      <c r="AE23" s="63"/>
      <c r="AF23" s="39">
        <v>0</v>
      </c>
      <c r="AG23" s="39">
        <v>0</v>
      </c>
      <c r="AH23" s="39">
        <v>0</v>
      </c>
      <c r="AI23" s="39">
        <v>2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57"/>
      <c r="AY23" s="63"/>
      <c r="AZ23" s="57"/>
      <c r="BA23" s="63"/>
      <c r="BB23" s="63"/>
      <c r="BC23" s="63"/>
    </row>
    <row r="24" spans="1:55" ht="75" x14ac:dyDescent="0.25">
      <c r="A24" s="58"/>
      <c r="B24" s="44" t="s">
        <v>59</v>
      </c>
      <c r="C24" s="44">
        <v>2000</v>
      </c>
      <c r="D24" s="61"/>
      <c r="E24" s="61"/>
      <c r="F24" s="44">
        <v>2</v>
      </c>
      <c r="G24" s="44" t="s">
        <v>60</v>
      </c>
      <c r="H24" s="44" t="s">
        <v>61</v>
      </c>
      <c r="I24" s="44" t="s">
        <v>62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2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58"/>
      <c r="AC24" s="64"/>
      <c r="AD24" s="58"/>
      <c r="AE24" s="64"/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  <c r="AO24" s="45">
        <v>0</v>
      </c>
      <c r="AP24" s="45">
        <v>0</v>
      </c>
      <c r="AQ24" s="45">
        <v>0</v>
      </c>
      <c r="AR24" s="45">
        <v>0</v>
      </c>
      <c r="AS24" s="45">
        <v>0</v>
      </c>
      <c r="AT24" s="45">
        <v>0</v>
      </c>
      <c r="AU24" s="45">
        <v>0</v>
      </c>
      <c r="AV24" s="45">
        <v>0</v>
      </c>
      <c r="AW24" s="45">
        <v>0</v>
      </c>
      <c r="AX24" s="58"/>
      <c r="AY24" s="64"/>
      <c r="AZ24" s="58"/>
      <c r="BA24" s="64"/>
      <c r="BB24" s="64"/>
      <c r="BC24" s="64"/>
    </row>
    <row r="25" spans="1:55" ht="30" x14ac:dyDescent="0.25">
      <c r="A25" s="56">
        <v>6</v>
      </c>
      <c r="B25" s="43" t="s">
        <v>236</v>
      </c>
      <c r="C25" s="43">
        <v>2000</v>
      </c>
      <c r="D25" s="59">
        <v>2001</v>
      </c>
      <c r="E25" s="59">
        <v>1999</v>
      </c>
      <c r="F25" s="43">
        <v>1</v>
      </c>
      <c r="G25" s="43" t="s">
        <v>114</v>
      </c>
      <c r="H25" s="43" t="s">
        <v>115</v>
      </c>
      <c r="I25" s="43" t="s">
        <v>116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2</v>
      </c>
      <c r="Z25" s="42">
        <v>0</v>
      </c>
      <c r="AA25" s="42">
        <v>0</v>
      </c>
      <c r="AB25" s="56"/>
      <c r="AC25" s="62">
        <v>131.72999572753906</v>
      </c>
      <c r="AD25" s="56">
        <v>54</v>
      </c>
      <c r="AE25" s="62">
        <v>185.72999572753906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56"/>
      <c r="AY25" s="62">
        <v>125.98999786376953</v>
      </c>
      <c r="AZ25" s="56">
        <v>4</v>
      </c>
      <c r="BA25" s="62">
        <v>129.98999786376953</v>
      </c>
      <c r="BB25" s="62">
        <v>129.98999786376953</v>
      </c>
      <c r="BC25" s="62">
        <v>0</v>
      </c>
    </row>
    <row r="26" spans="1:55" ht="30" x14ac:dyDescent="0.25">
      <c r="A26" s="57"/>
      <c r="B26" s="41" t="s">
        <v>258</v>
      </c>
      <c r="C26" s="41">
        <v>1999</v>
      </c>
      <c r="D26" s="60"/>
      <c r="E26" s="60"/>
      <c r="F26" s="41">
        <v>1</v>
      </c>
      <c r="G26" s="41" t="s">
        <v>114</v>
      </c>
      <c r="H26" s="41" t="s">
        <v>115</v>
      </c>
      <c r="I26" s="41" t="s">
        <v>116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50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57"/>
      <c r="AC26" s="63"/>
      <c r="AD26" s="57"/>
      <c r="AE26" s="63"/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2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57"/>
      <c r="AY26" s="63"/>
      <c r="AZ26" s="57"/>
      <c r="BA26" s="63"/>
      <c r="BB26" s="63"/>
      <c r="BC26" s="63"/>
    </row>
    <row r="27" spans="1:55" ht="30" x14ac:dyDescent="0.25">
      <c r="A27" s="58"/>
      <c r="B27" s="44" t="s">
        <v>113</v>
      </c>
      <c r="C27" s="44">
        <v>2001</v>
      </c>
      <c r="D27" s="61"/>
      <c r="E27" s="61"/>
      <c r="F27" s="44">
        <v>3</v>
      </c>
      <c r="G27" s="44" t="s">
        <v>114</v>
      </c>
      <c r="H27" s="44" t="s">
        <v>115</v>
      </c>
      <c r="I27" s="44" t="s">
        <v>116</v>
      </c>
      <c r="J27" s="45">
        <v>0</v>
      </c>
      <c r="K27" s="45">
        <v>0</v>
      </c>
      <c r="L27" s="45">
        <v>0</v>
      </c>
      <c r="M27" s="45">
        <v>0</v>
      </c>
      <c r="N27" s="45">
        <v>2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58"/>
      <c r="AC27" s="64"/>
      <c r="AD27" s="58"/>
      <c r="AE27" s="64"/>
      <c r="AF27" s="45">
        <v>0</v>
      </c>
      <c r="AG27" s="45">
        <v>0</v>
      </c>
      <c r="AH27" s="45">
        <v>0</v>
      </c>
      <c r="AI27" s="45">
        <v>0</v>
      </c>
      <c r="AJ27" s="45">
        <v>0</v>
      </c>
      <c r="AK27" s="45">
        <v>0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2</v>
      </c>
      <c r="AU27" s="45">
        <v>0</v>
      </c>
      <c r="AV27" s="45">
        <v>0</v>
      </c>
      <c r="AW27" s="45">
        <v>0</v>
      </c>
      <c r="AX27" s="58"/>
      <c r="AY27" s="64"/>
      <c r="AZ27" s="58"/>
      <c r="BA27" s="64"/>
      <c r="BB27" s="64"/>
      <c r="BC27" s="64"/>
    </row>
    <row r="28" spans="1:55" ht="45" x14ac:dyDescent="0.25">
      <c r="A28" s="56">
        <v>7</v>
      </c>
      <c r="B28" s="43" t="s">
        <v>237</v>
      </c>
      <c r="C28" s="43">
        <v>1998</v>
      </c>
      <c r="D28" s="59">
        <v>2000</v>
      </c>
      <c r="E28" s="59">
        <v>1998</v>
      </c>
      <c r="F28" s="43" t="s">
        <v>34</v>
      </c>
      <c r="G28" s="43" t="s">
        <v>10</v>
      </c>
      <c r="H28" s="43" t="s">
        <v>11</v>
      </c>
      <c r="I28" s="43" t="s">
        <v>50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2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56"/>
      <c r="AC28" s="62">
        <v>129.32000732421875</v>
      </c>
      <c r="AD28" s="56">
        <v>8</v>
      </c>
      <c r="AE28" s="62">
        <v>137.32000732421875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2</v>
      </c>
      <c r="AW28" s="42">
        <v>0</v>
      </c>
      <c r="AX28" s="56"/>
      <c r="AY28" s="62">
        <v>124.91999816894531</v>
      </c>
      <c r="AZ28" s="56">
        <v>6</v>
      </c>
      <c r="BA28" s="62">
        <v>130.91999816894531</v>
      </c>
      <c r="BB28" s="62">
        <v>130.91999816894531</v>
      </c>
      <c r="BC28" s="62">
        <v>0</v>
      </c>
    </row>
    <row r="29" spans="1:55" ht="45" x14ac:dyDescent="0.25">
      <c r="A29" s="57"/>
      <c r="B29" s="41" t="s">
        <v>242</v>
      </c>
      <c r="C29" s="41">
        <v>2000</v>
      </c>
      <c r="D29" s="60"/>
      <c r="E29" s="60"/>
      <c r="F29" s="41">
        <v>1</v>
      </c>
      <c r="G29" s="41" t="s">
        <v>10</v>
      </c>
      <c r="H29" s="41" t="s">
        <v>11</v>
      </c>
      <c r="I29" s="41" t="s">
        <v>12</v>
      </c>
      <c r="J29" s="39">
        <v>0</v>
      </c>
      <c r="K29" s="39">
        <v>0</v>
      </c>
      <c r="L29" s="39">
        <v>0</v>
      </c>
      <c r="M29" s="39">
        <v>2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2</v>
      </c>
      <c r="X29" s="39">
        <v>0</v>
      </c>
      <c r="Y29" s="39">
        <v>0</v>
      </c>
      <c r="Z29" s="39">
        <v>2</v>
      </c>
      <c r="AA29" s="39">
        <v>0</v>
      </c>
      <c r="AB29" s="57"/>
      <c r="AC29" s="63"/>
      <c r="AD29" s="57"/>
      <c r="AE29" s="63"/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2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2</v>
      </c>
      <c r="AX29" s="57"/>
      <c r="AY29" s="63"/>
      <c r="AZ29" s="57"/>
      <c r="BA29" s="63"/>
      <c r="BB29" s="63"/>
      <c r="BC29" s="63"/>
    </row>
    <row r="30" spans="1:55" ht="45" x14ac:dyDescent="0.25">
      <c r="A30" s="58"/>
      <c r="B30" s="44" t="s">
        <v>240</v>
      </c>
      <c r="C30" s="44">
        <v>2000</v>
      </c>
      <c r="D30" s="61"/>
      <c r="E30" s="61"/>
      <c r="F30" s="44">
        <v>1</v>
      </c>
      <c r="G30" s="44" t="s">
        <v>10</v>
      </c>
      <c r="H30" s="44" t="s">
        <v>11</v>
      </c>
      <c r="I30" s="44" t="s">
        <v>50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58"/>
      <c r="AC30" s="64"/>
      <c r="AD30" s="58"/>
      <c r="AE30" s="64"/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45"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45">
        <v>0</v>
      </c>
      <c r="AV30" s="45">
        <v>0</v>
      </c>
      <c r="AW30" s="45">
        <v>0</v>
      </c>
      <c r="AX30" s="58"/>
      <c r="AY30" s="64"/>
      <c r="AZ30" s="58"/>
      <c r="BA30" s="64"/>
      <c r="BB30" s="64"/>
      <c r="BC30" s="64"/>
    </row>
    <row r="31" spans="1:55" ht="45" x14ac:dyDescent="0.25">
      <c r="A31" s="56">
        <v>8</v>
      </c>
      <c r="B31" s="43" t="s">
        <v>262</v>
      </c>
      <c r="C31" s="43">
        <v>1998</v>
      </c>
      <c r="D31" s="59">
        <v>2000</v>
      </c>
      <c r="E31" s="59">
        <v>1998</v>
      </c>
      <c r="F31" s="43">
        <v>1</v>
      </c>
      <c r="G31" s="43" t="s">
        <v>56</v>
      </c>
      <c r="H31" s="43" t="s">
        <v>57</v>
      </c>
      <c r="I31" s="43" t="s">
        <v>58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2</v>
      </c>
      <c r="R31" s="42">
        <v>0</v>
      </c>
      <c r="S31" s="42">
        <v>0</v>
      </c>
      <c r="T31" s="42">
        <v>0</v>
      </c>
      <c r="U31" s="42">
        <v>2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56"/>
      <c r="AC31" s="62">
        <v>122.73000335693359</v>
      </c>
      <c r="AD31" s="56">
        <v>18</v>
      </c>
      <c r="AE31" s="62">
        <v>140.73000335693359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0</v>
      </c>
      <c r="AX31" s="56"/>
      <c r="AY31" s="62">
        <v>127.33000183105469</v>
      </c>
      <c r="AZ31" s="56">
        <v>6</v>
      </c>
      <c r="BA31" s="62">
        <v>133.33000183105469</v>
      </c>
      <c r="BB31" s="62">
        <v>133.33000183105469</v>
      </c>
      <c r="BC31" s="62">
        <v>0</v>
      </c>
    </row>
    <row r="32" spans="1:55" ht="45" x14ac:dyDescent="0.25">
      <c r="A32" s="57"/>
      <c r="B32" s="41" t="s">
        <v>72</v>
      </c>
      <c r="C32" s="41">
        <v>1998</v>
      </c>
      <c r="D32" s="60"/>
      <c r="E32" s="60"/>
      <c r="F32" s="41">
        <v>1</v>
      </c>
      <c r="G32" s="41" t="s">
        <v>56</v>
      </c>
      <c r="H32" s="41" t="s">
        <v>57</v>
      </c>
      <c r="I32" s="41" t="s">
        <v>66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2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2</v>
      </c>
      <c r="X32" s="39">
        <v>0</v>
      </c>
      <c r="Y32" s="39">
        <v>0</v>
      </c>
      <c r="Z32" s="39">
        <v>2</v>
      </c>
      <c r="AA32" s="39">
        <v>2</v>
      </c>
      <c r="AB32" s="57"/>
      <c r="AC32" s="63"/>
      <c r="AD32" s="57"/>
      <c r="AE32" s="63"/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2</v>
      </c>
      <c r="AP32" s="39">
        <v>0</v>
      </c>
      <c r="AQ32" s="39">
        <v>0</v>
      </c>
      <c r="AR32" s="39">
        <v>0</v>
      </c>
      <c r="AS32" s="39">
        <v>2</v>
      </c>
      <c r="AT32" s="39">
        <v>0</v>
      </c>
      <c r="AU32" s="39">
        <v>0</v>
      </c>
      <c r="AV32" s="39">
        <v>0</v>
      </c>
      <c r="AW32" s="39">
        <v>0</v>
      </c>
      <c r="AX32" s="57"/>
      <c r="AY32" s="63"/>
      <c r="AZ32" s="57"/>
      <c r="BA32" s="63"/>
      <c r="BB32" s="63"/>
      <c r="BC32" s="63"/>
    </row>
    <row r="33" spans="1:55" ht="45" x14ac:dyDescent="0.25">
      <c r="A33" s="58"/>
      <c r="B33" s="44" t="s">
        <v>220</v>
      </c>
      <c r="C33" s="44">
        <v>2000</v>
      </c>
      <c r="D33" s="61"/>
      <c r="E33" s="61"/>
      <c r="F33" s="44">
        <v>1</v>
      </c>
      <c r="G33" s="44" t="s">
        <v>56</v>
      </c>
      <c r="H33" s="44" t="s">
        <v>57</v>
      </c>
      <c r="I33" s="44" t="s">
        <v>66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2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0</v>
      </c>
      <c r="Z33" s="45">
        <v>2</v>
      </c>
      <c r="AA33" s="45">
        <v>0</v>
      </c>
      <c r="AB33" s="58"/>
      <c r="AC33" s="64"/>
      <c r="AD33" s="58"/>
      <c r="AE33" s="64"/>
      <c r="AF33" s="45">
        <v>0</v>
      </c>
      <c r="AG33" s="45">
        <v>0</v>
      </c>
      <c r="AH33" s="45">
        <v>0</v>
      </c>
      <c r="AI33" s="45">
        <v>0</v>
      </c>
      <c r="AJ33" s="45">
        <v>0</v>
      </c>
      <c r="AK33" s="45">
        <v>0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45">
        <v>2</v>
      </c>
      <c r="AV33" s="45">
        <v>0</v>
      </c>
      <c r="AW33" s="45">
        <v>0</v>
      </c>
      <c r="AX33" s="58"/>
      <c r="AY33" s="64"/>
      <c r="AZ33" s="58"/>
      <c r="BA33" s="64"/>
      <c r="BB33" s="64"/>
      <c r="BC33" s="64"/>
    </row>
    <row r="34" spans="1:55" ht="60" x14ac:dyDescent="0.25">
      <c r="A34" s="56">
        <v>9</v>
      </c>
      <c r="B34" s="43" t="s">
        <v>151</v>
      </c>
      <c r="C34" s="43">
        <v>1998</v>
      </c>
      <c r="D34" s="59">
        <v>1999</v>
      </c>
      <c r="E34" s="59">
        <v>1998</v>
      </c>
      <c r="F34" s="43" t="s">
        <v>34</v>
      </c>
      <c r="G34" s="43" t="s">
        <v>16</v>
      </c>
      <c r="H34" s="43" t="s">
        <v>17</v>
      </c>
      <c r="I34" s="43" t="s">
        <v>145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56"/>
      <c r="AC34" s="62">
        <v>123.37999725341797</v>
      </c>
      <c r="AD34" s="56">
        <v>10</v>
      </c>
      <c r="AE34" s="62">
        <v>133.37999725341797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2</v>
      </c>
      <c r="AN34" s="42">
        <v>0</v>
      </c>
      <c r="AO34" s="42">
        <v>0</v>
      </c>
      <c r="AP34" s="42">
        <v>0</v>
      </c>
      <c r="AQ34" s="42">
        <v>0</v>
      </c>
      <c r="AR34" s="42">
        <v>0</v>
      </c>
      <c r="AS34" s="42">
        <v>0</v>
      </c>
      <c r="AT34" s="42">
        <v>0</v>
      </c>
      <c r="AU34" s="42">
        <v>0</v>
      </c>
      <c r="AV34" s="42">
        <v>0</v>
      </c>
      <c r="AW34" s="42">
        <v>0</v>
      </c>
      <c r="AX34" s="56"/>
      <c r="AY34" s="62">
        <v>123.77999877929687</v>
      </c>
      <c r="AZ34" s="56">
        <v>10</v>
      </c>
      <c r="BA34" s="62">
        <v>133.77999877929687</v>
      </c>
      <c r="BB34" s="62">
        <v>133.37999725341797</v>
      </c>
      <c r="BC34" s="62">
        <v>0</v>
      </c>
    </row>
    <row r="35" spans="1:55" ht="60" x14ac:dyDescent="0.25">
      <c r="A35" s="57"/>
      <c r="B35" s="41" t="s">
        <v>134</v>
      </c>
      <c r="C35" s="41">
        <v>1999</v>
      </c>
      <c r="D35" s="60"/>
      <c r="E35" s="60"/>
      <c r="F35" s="41">
        <v>2</v>
      </c>
      <c r="G35" s="41" t="s">
        <v>16</v>
      </c>
      <c r="H35" s="41" t="s">
        <v>103</v>
      </c>
      <c r="I35" s="41" t="s">
        <v>104</v>
      </c>
      <c r="J35" s="39">
        <v>0</v>
      </c>
      <c r="K35" s="39">
        <v>0</v>
      </c>
      <c r="L35" s="39">
        <v>0</v>
      </c>
      <c r="M35" s="39">
        <v>0</v>
      </c>
      <c r="N35" s="39">
        <v>2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2</v>
      </c>
      <c r="Y35" s="39">
        <v>0</v>
      </c>
      <c r="Z35" s="39">
        <v>2</v>
      </c>
      <c r="AA35" s="39">
        <v>0</v>
      </c>
      <c r="AB35" s="57"/>
      <c r="AC35" s="63"/>
      <c r="AD35" s="57"/>
      <c r="AE35" s="63"/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2</v>
      </c>
      <c r="AT35" s="39">
        <v>0</v>
      </c>
      <c r="AU35" s="39">
        <v>2</v>
      </c>
      <c r="AV35" s="39">
        <v>0</v>
      </c>
      <c r="AW35" s="39">
        <v>2</v>
      </c>
      <c r="AX35" s="57"/>
      <c r="AY35" s="63"/>
      <c r="AZ35" s="57"/>
      <c r="BA35" s="63"/>
      <c r="BB35" s="63"/>
      <c r="BC35" s="63"/>
    </row>
    <row r="36" spans="1:55" ht="60" x14ac:dyDescent="0.25">
      <c r="A36" s="58"/>
      <c r="B36" s="44" t="s">
        <v>144</v>
      </c>
      <c r="C36" s="44">
        <v>1998</v>
      </c>
      <c r="D36" s="61"/>
      <c r="E36" s="61"/>
      <c r="F36" s="44" t="s">
        <v>34</v>
      </c>
      <c r="G36" s="44" t="s">
        <v>16</v>
      </c>
      <c r="H36" s="44" t="s">
        <v>17</v>
      </c>
      <c r="I36" s="44" t="s">
        <v>145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2</v>
      </c>
      <c r="Y36" s="45">
        <v>0</v>
      </c>
      <c r="Z36" s="45">
        <v>2</v>
      </c>
      <c r="AA36" s="45">
        <v>0</v>
      </c>
      <c r="AB36" s="58"/>
      <c r="AC36" s="64"/>
      <c r="AD36" s="58"/>
      <c r="AE36" s="64"/>
      <c r="AF36" s="45">
        <v>0</v>
      </c>
      <c r="AG36" s="45">
        <v>0</v>
      </c>
      <c r="AH36" s="45">
        <v>0</v>
      </c>
      <c r="AI36" s="45">
        <v>0</v>
      </c>
      <c r="AJ36" s="45">
        <v>0</v>
      </c>
      <c r="AK36" s="45">
        <v>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2</v>
      </c>
      <c r="AT36" s="45">
        <v>0</v>
      </c>
      <c r="AU36" s="45">
        <v>0</v>
      </c>
      <c r="AV36" s="45">
        <v>0</v>
      </c>
      <c r="AW36" s="45">
        <v>0</v>
      </c>
      <c r="AX36" s="58"/>
      <c r="AY36" s="64"/>
      <c r="AZ36" s="58"/>
      <c r="BA36" s="64"/>
      <c r="BB36" s="64"/>
      <c r="BC36" s="64"/>
    </row>
    <row r="37" spans="1:55" ht="30" x14ac:dyDescent="0.25">
      <c r="A37" s="56">
        <v>10</v>
      </c>
      <c r="B37" s="43" t="s">
        <v>244</v>
      </c>
      <c r="C37" s="43">
        <v>2000</v>
      </c>
      <c r="D37" s="59">
        <v>2000</v>
      </c>
      <c r="E37" s="59">
        <v>1998</v>
      </c>
      <c r="F37" s="43">
        <v>1</v>
      </c>
      <c r="G37" s="43" t="s">
        <v>86</v>
      </c>
      <c r="H37" s="43" t="s">
        <v>87</v>
      </c>
      <c r="I37" s="43" t="s">
        <v>222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2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2</v>
      </c>
      <c r="Y37" s="42">
        <v>0</v>
      </c>
      <c r="Z37" s="42">
        <v>0</v>
      </c>
      <c r="AA37" s="42">
        <v>0</v>
      </c>
      <c r="AB37" s="56"/>
      <c r="AC37" s="62">
        <v>135.60000610351562</v>
      </c>
      <c r="AD37" s="56">
        <v>14</v>
      </c>
      <c r="AE37" s="62">
        <v>149.60000610351562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2">
        <v>0</v>
      </c>
      <c r="AV37" s="42">
        <v>0</v>
      </c>
      <c r="AW37" s="42">
        <v>0</v>
      </c>
      <c r="AX37" s="56"/>
      <c r="AY37" s="62">
        <v>139.3800048828125</v>
      </c>
      <c r="AZ37" s="56">
        <v>2</v>
      </c>
      <c r="BA37" s="62">
        <v>141.3800048828125</v>
      </c>
      <c r="BB37" s="62">
        <v>141.3800048828125</v>
      </c>
      <c r="BC37" s="62">
        <v>0</v>
      </c>
    </row>
    <row r="38" spans="1:55" ht="45" x14ac:dyDescent="0.25">
      <c r="A38" s="57"/>
      <c r="B38" s="41" t="s">
        <v>85</v>
      </c>
      <c r="C38" s="41">
        <v>1999</v>
      </c>
      <c r="D38" s="60"/>
      <c r="E38" s="60"/>
      <c r="F38" s="41">
        <v>1</v>
      </c>
      <c r="G38" s="41" t="s">
        <v>86</v>
      </c>
      <c r="H38" s="41" t="s">
        <v>87</v>
      </c>
      <c r="I38" s="41" t="s">
        <v>88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2</v>
      </c>
      <c r="X38" s="39">
        <v>0</v>
      </c>
      <c r="Y38" s="39">
        <v>0</v>
      </c>
      <c r="Z38" s="39">
        <v>0</v>
      </c>
      <c r="AA38" s="39">
        <v>2</v>
      </c>
      <c r="AB38" s="57"/>
      <c r="AC38" s="63"/>
      <c r="AD38" s="57"/>
      <c r="AE38" s="63"/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2</v>
      </c>
      <c r="AW38" s="39">
        <v>0</v>
      </c>
      <c r="AX38" s="57"/>
      <c r="AY38" s="63"/>
      <c r="AZ38" s="57"/>
      <c r="BA38" s="63"/>
      <c r="BB38" s="63"/>
      <c r="BC38" s="63"/>
    </row>
    <row r="39" spans="1:55" ht="60" x14ac:dyDescent="0.25">
      <c r="A39" s="58"/>
      <c r="B39" s="44" t="s">
        <v>263</v>
      </c>
      <c r="C39" s="44">
        <v>1998</v>
      </c>
      <c r="D39" s="61"/>
      <c r="E39" s="61"/>
      <c r="F39" s="44">
        <v>1</v>
      </c>
      <c r="G39" s="44" t="s">
        <v>86</v>
      </c>
      <c r="H39" s="44" t="s">
        <v>264</v>
      </c>
      <c r="I39" s="44" t="s">
        <v>265</v>
      </c>
      <c r="J39" s="45">
        <v>0</v>
      </c>
      <c r="K39" s="45">
        <v>2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2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2</v>
      </c>
      <c r="AA39" s="45">
        <v>0</v>
      </c>
      <c r="AB39" s="58"/>
      <c r="AC39" s="64"/>
      <c r="AD39" s="58"/>
      <c r="AE39" s="64"/>
      <c r="AF39" s="45">
        <v>0</v>
      </c>
      <c r="AG39" s="45">
        <v>0</v>
      </c>
      <c r="AH39" s="45">
        <v>0</v>
      </c>
      <c r="AI39" s="45">
        <v>0</v>
      </c>
      <c r="AJ39" s="45">
        <v>0</v>
      </c>
      <c r="AK39" s="45">
        <v>0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45">
        <v>0</v>
      </c>
      <c r="AV39" s="45">
        <v>0</v>
      </c>
      <c r="AW39" s="45">
        <v>0</v>
      </c>
      <c r="AX39" s="58"/>
      <c r="AY39" s="64"/>
      <c r="AZ39" s="58"/>
      <c r="BA39" s="64"/>
      <c r="BB39" s="64"/>
      <c r="BC39" s="64"/>
    </row>
    <row r="40" spans="1:55" ht="75" x14ac:dyDescent="0.25">
      <c r="A40" s="56">
        <v>11</v>
      </c>
      <c r="B40" s="43" t="s">
        <v>170</v>
      </c>
      <c r="C40" s="43">
        <v>1998</v>
      </c>
      <c r="D40" s="59">
        <v>1999</v>
      </c>
      <c r="E40" s="59">
        <v>1998</v>
      </c>
      <c r="F40" s="43">
        <v>1</v>
      </c>
      <c r="G40" s="43" t="s">
        <v>42</v>
      </c>
      <c r="H40" s="43" t="s">
        <v>43</v>
      </c>
      <c r="I40" s="43" t="s">
        <v>44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2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56"/>
      <c r="AC40" s="62">
        <v>133.38999938964844</v>
      </c>
      <c r="AD40" s="56">
        <v>10</v>
      </c>
      <c r="AE40" s="62">
        <v>143.38999938964844</v>
      </c>
      <c r="AF40" s="42">
        <v>2</v>
      </c>
      <c r="AG40" s="42">
        <v>2</v>
      </c>
      <c r="AH40" s="42">
        <v>0</v>
      </c>
      <c r="AI40" s="42">
        <v>0</v>
      </c>
      <c r="AJ40" s="42">
        <v>0</v>
      </c>
      <c r="AK40" s="42">
        <v>0</v>
      </c>
      <c r="AL40" s="42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2</v>
      </c>
      <c r="AV40" s="42">
        <v>0</v>
      </c>
      <c r="AW40" s="42">
        <v>0</v>
      </c>
      <c r="AX40" s="56"/>
      <c r="AY40" s="62">
        <v>136.57000732421875</v>
      </c>
      <c r="AZ40" s="56">
        <v>14</v>
      </c>
      <c r="BA40" s="62">
        <v>150.57000732421875</v>
      </c>
      <c r="BB40" s="62">
        <v>143.38999938964844</v>
      </c>
      <c r="BC40" s="62">
        <v>0</v>
      </c>
    </row>
    <row r="41" spans="1:55" ht="75" x14ac:dyDescent="0.25">
      <c r="A41" s="57"/>
      <c r="B41" s="41" t="s">
        <v>41</v>
      </c>
      <c r="C41" s="41">
        <v>1998</v>
      </c>
      <c r="D41" s="60"/>
      <c r="E41" s="60"/>
      <c r="F41" s="41">
        <v>1</v>
      </c>
      <c r="G41" s="41" t="s">
        <v>42</v>
      </c>
      <c r="H41" s="41" t="s">
        <v>43</v>
      </c>
      <c r="I41" s="41" t="s">
        <v>44</v>
      </c>
      <c r="J41" s="39">
        <v>0</v>
      </c>
      <c r="K41" s="39">
        <v>2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57"/>
      <c r="AC41" s="63"/>
      <c r="AD41" s="57"/>
      <c r="AE41" s="63"/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2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57"/>
      <c r="AY41" s="63"/>
      <c r="AZ41" s="57"/>
      <c r="BA41" s="63"/>
      <c r="BB41" s="63"/>
      <c r="BC41" s="63"/>
    </row>
    <row r="42" spans="1:55" ht="15" customHeight="1" x14ac:dyDescent="0.25">
      <c r="A42" s="58"/>
      <c r="B42" s="44" t="s">
        <v>216</v>
      </c>
      <c r="C42" s="44">
        <v>1999</v>
      </c>
      <c r="D42" s="61"/>
      <c r="E42" s="61"/>
      <c r="F42" s="44">
        <v>1</v>
      </c>
      <c r="G42" s="44" t="s">
        <v>42</v>
      </c>
      <c r="H42" s="44" t="s">
        <v>43</v>
      </c>
      <c r="I42" s="44" t="s">
        <v>44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2</v>
      </c>
      <c r="X42" s="45">
        <v>0</v>
      </c>
      <c r="Y42" s="45">
        <v>2</v>
      </c>
      <c r="Z42" s="45">
        <v>0</v>
      </c>
      <c r="AA42" s="45">
        <v>2</v>
      </c>
      <c r="AB42" s="58"/>
      <c r="AC42" s="64"/>
      <c r="AD42" s="58"/>
      <c r="AE42" s="64"/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5">
        <v>2</v>
      </c>
      <c r="AU42" s="45">
        <v>2</v>
      </c>
      <c r="AV42" s="45">
        <v>0</v>
      </c>
      <c r="AW42" s="45">
        <v>2</v>
      </c>
      <c r="AX42" s="58"/>
      <c r="AY42" s="64"/>
      <c r="AZ42" s="58"/>
      <c r="BA42" s="64"/>
      <c r="BB42" s="64"/>
      <c r="BC42" s="64"/>
    </row>
    <row r="43" spans="1:55" ht="45" x14ac:dyDescent="0.25">
      <c r="A43" s="56">
        <v>12</v>
      </c>
      <c r="B43" s="43" t="s">
        <v>23</v>
      </c>
      <c r="C43" s="43">
        <v>2000</v>
      </c>
      <c r="D43" s="59">
        <v>2000</v>
      </c>
      <c r="E43" s="59">
        <v>1998</v>
      </c>
      <c r="F43" s="43">
        <v>1</v>
      </c>
      <c r="G43" s="43" t="s">
        <v>24</v>
      </c>
      <c r="H43" s="43" t="s">
        <v>25</v>
      </c>
      <c r="I43" s="43" t="s">
        <v>26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2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42">
        <v>0</v>
      </c>
      <c r="AA43" s="42">
        <v>0</v>
      </c>
      <c r="AB43" s="56"/>
      <c r="AC43" s="62">
        <v>142.77999877929687</v>
      </c>
      <c r="AD43" s="56">
        <v>12</v>
      </c>
      <c r="AE43" s="62">
        <v>154.77999877929687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2</v>
      </c>
      <c r="AT43" s="42">
        <v>0</v>
      </c>
      <c r="AU43" s="42">
        <v>0</v>
      </c>
      <c r="AV43" s="42">
        <v>0</v>
      </c>
      <c r="AW43" s="42">
        <v>0</v>
      </c>
      <c r="AX43" s="56"/>
      <c r="AY43" s="62">
        <v>142.00999450683594</v>
      </c>
      <c r="AZ43" s="56">
        <v>4</v>
      </c>
      <c r="BA43" s="62">
        <v>146.00999450683594</v>
      </c>
      <c r="BB43" s="62">
        <v>146.00999450683594</v>
      </c>
      <c r="BC43" s="62">
        <v>0</v>
      </c>
    </row>
    <row r="44" spans="1:55" ht="45" x14ac:dyDescent="0.25">
      <c r="A44" s="57"/>
      <c r="B44" s="41" t="s">
        <v>73</v>
      </c>
      <c r="C44" s="41">
        <v>1999</v>
      </c>
      <c r="D44" s="60"/>
      <c r="E44" s="60"/>
      <c r="F44" s="41">
        <v>2</v>
      </c>
      <c r="G44" s="41" t="s">
        <v>24</v>
      </c>
      <c r="H44" s="41" t="s">
        <v>25</v>
      </c>
      <c r="I44" s="41" t="s">
        <v>26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2</v>
      </c>
      <c r="X44" s="39">
        <v>0</v>
      </c>
      <c r="Y44" s="39">
        <v>0</v>
      </c>
      <c r="Z44" s="39">
        <v>2</v>
      </c>
      <c r="AA44" s="39">
        <v>0</v>
      </c>
      <c r="AB44" s="57"/>
      <c r="AC44" s="63"/>
      <c r="AD44" s="57"/>
      <c r="AE44" s="63"/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2</v>
      </c>
      <c r="AT44" s="39">
        <v>0</v>
      </c>
      <c r="AU44" s="39">
        <v>0</v>
      </c>
      <c r="AV44" s="39">
        <v>0</v>
      </c>
      <c r="AW44" s="39">
        <v>0</v>
      </c>
      <c r="AX44" s="57"/>
      <c r="AY44" s="63"/>
      <c r="AZ44" s="57"/>
      <c r="BA44" s="63"/>
      <c r="BB44" s="63"/>
      <c r="BC44" s="63"/>
    </row>
    <row r="45" spans="1:55" ht="45" x14ac:dyDescent="0.25">
      <c r="A45" s="58"/>
      <c r="B45" s="44" t="s">
        <v>182</v>
      </c>
      <c r="C45" s="44">
        <v>1998</v>
      </c>
      <c r="D45" s="61"/>
      <c r="E45" s="61"/>
      <c r="F45" s="44">
        <v>1</v>
      </c>
      <c r="G45" s="44" t="s">
        <v>24</v>
      </c>
      <c r="H45" s="44" t="s">
        <v>25</v>
      </c>
      <c r="I45" s="44" t="s">
        <v>26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2</v>
      </c>
      <c r="R45" s="45">
        <v>0</v>
      </c>
      <c r="S45" s="45">
        <v>0</v>
      </c>
      <c r="T45" s="45">
        <v>2</v>
      </c>
      <c r="U45" s="45">
        <v>0</v>
      </c>
      <c r="V45" s="45">
        <v>0</v>
      </c>
      <c r="W45" s="45">
        <v>0</v>
      </c>
      <c r="X45" s="45">
        <v>0</v>
      </c>
      <c r="Y45" s="45">
        <v>2</v>
      </c>
      <c r="Z45" s="45">
        <v>0</v>
      </c>
      <c r="AA45" s="45">
        <v>0</v>
      </c>
      <c r="AB45" s="58"/>
      <c r="AC45" s="64"/>
      <c r="AD45" s="58"/>
      <c r="AE45" s="64"/>
      <c r="AF45" s="45">
        <v>0</v>
      </c>
      <c r="AG45" s="45">
        <v>0</v>
      </c>
      <c r="AH45" s="45">
        <v>0</v>
      </c>
      <c r="AI45" s="45">
        <v>0</v>
      </c>
      <c r="AJ45" s="45">
        <v>0</v>
      </c>
      <c r="AK45" s="45">
        <v>0</v>
      </c>
      <c r="AL45" s="45">
        <v>0</v>
      </c>
      <c r="AM45" s="45">
        <v>0</v>
      </c>
      <c r="AN45" s="45">
        <v>0</v>
      </c>
      <c r="AO45" s="45">
        <v>0</v>
      </c>
      <c r="AP45" s="45">
        <v>0</v>
      </c>
      <c r="AQ45" s="45">
        <v>0</v>
      </c>
      <c r="AR45" s="45">
        <v>0</v>
      </c>
      <c r="AS45" s="45">
        <v>0</v>
      </c>
      <c r="AT45" s="45">
        <v>0</v>
      </c>
      <c r="AU45" s="45">
        <v>0</v>
      </c>
      <c r="AV45" s="45">
        <v>0</v>
      </c>
      <c r="AW45" s="45">
        <v>0</v>
      </c>
      <c r="AX45" s="58"/>
      <c r="AY45" s="64"/>
      <c r="AZ45" s="58"/>
      <c r="BA45" s="64"/>
      <c r="BB45" s="64"/>
      <c r="BC45" s="64"/>
    </row>
    <row r="46" spans="1:55" x14ac:dyDescent="0.25">
      <c r="A46" s="56">
        <v>13</v>
      </c>
      <c r="B46" s="43" t="s">
        <v>179</v>
      </c>
      <c r="C46" s="43">
        <v>1998</v>
      </c>
      <c r="D46" s="59">
        <v>2000</v>
      </c>
      <c r="E46" s="59">
        <v>1998</v>
      </c>
      <c r="F46" s="43" t="s">
        <v>34</v>
      </c>
      <c r="G46" s="43" t="s">
        <v>52</v>
      </c>
      <c r="H46" s="43" t="s">
        <v>53</v>
      </c>
      <c r="I46" s="43" t="s">
        <v>54</v>
      </c>
      <c r="J46" s="42">
        <v>0</v>
      </c>
      <c r="K46" s="42">
        <v>0</v>
      </c>
      <c r="L46" s="42">
        <v>2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2</v>
      </c>
      <c r="AA46" s="42">
        <v>0</v>
      </c>
      <c r="AB46" s="56"/>
      <c r="AC46" s="62">
        <v>148.22000122070312</v>
      </c>
      <c r="AD46" s="56">
        <v>6</v>
      </c>
      <c r="AE46" s="62">
        <v>154.22000122070312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56"/>
      <c r="AY46" s="62">
        <v>147.6199951171875</v>
      </c>
      <c r="AZ46" s="56">
        <v>4</v>
      </c>
      <c r="BA46" s="62">
        <v>151.6199951171875</v>
      </c>
      <c r="BB46" s="62">
        <v>151.6199951171875</v>
      </c>
      <c r="BC46" s="62">
        <v>0</v>
      </c>
    </row>
    <row r="47" spans="1:55" x14ac:dyDescent="0.25">
      <c r="A47" s="57"/>
      <c r="B47" s="41" t="s">
        <v>210</v>
      </c>
      <c r="C47" s="41">
        <v>2000</v>
      </c>
      <c r="D47" s="60"/>
      <c r="E47" s="60"/>
      <c r="F47" s="41">
        <v>1</v>
      </c>
      <c r="G47" s="41" t="s">
        <v>52</v>
      </c>
      <c r="H47" s="41" t="s">
        <v>53</v>
      </c>
      <c r="I47" s="41" t="s">
        <v>54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2</v>
      </c>
      <c r="X47" s="39">
        <v>0</v>
      </c>
      <c r="Y47" s="39">
        <v>0</v>
      </c>
      <c r="Z47" s="39">
        <v>0</v>
      </c>
      <c r="AA47" s="39">
        <v>0</v>
      </c>
      <c r="AB47" s="57"/>
      <c r="AC47" s="63"/>
      <c r="AD47" s="57"/>
      <c r="AE47" s="63"/>
      <c r="AF47" s="39">
        <v>0</v>
      </c>
      <c r="AG47" s="39">
        <v>2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57"/>
      <c r="AY47" s="63"/>
      <c r="AZ47" s="57"/>
      <c r="BA47" s="63"/>
      <c r="BB47" s="63"/>
      <c r="BC47" s="63"/>
    </row>
    <row r="48" spans="1:55" x14ac:dyDescent="0.25">
      <c r="A48" s="58"/>
      <c r="B48" s="44" t="s">
        <v>51</v>
      </c>
      <c r="C48" s="44">
        <v>1998</v>
      </c>
      <c r="D48" s="61"/>
      <c r="E48" s="61"/>
      <c r="F48" s="44" t="s">
        <v>34</v>
      </c>
      <c r="G48" s="44" t="s">
        <v>52</v>
      </c>
      <c r="H48" s="44" t="s">
        <v>53</v>
      </c>
      <c r="I48" s="44" t="s">
        <v>54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58"/>
      <c r="AC48" s="64"/>
      <c r="AD48" s="58"/>
      <c r="AE48" s="64"/>
      <c r="AF48" s="45">
        <v>0</v>
      </c>
      <c r="AG48" s="45">
        <v>0</v>
      </c>
      <c r="AH48" s="45">
        <v>0</v>
      </c>
      <c r="AI48" s="45">
        <v>0</v>
      </c>
      <c r="AJ48" s="45">
        <v>2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0</v>
      </c>
      <c r="AT48" s="45">
        <v>0</v>
      </c>
      <c r="AU48" s="45">
        <v>0</v>
      </c>
      <c r="AV48" s="45">
        <v>0</v>
      </c>
      <c r="AW48" s="45">
        <v>0</v>
      </c>
      <c r="AX48" s="58"/>
      <c r="AY48" s="64"/>
      <c r="AZ48" s="58"/>
      <c r="BA48" s="64"/>
      <c r="BB48" s="64"/>
      <c r="BC48" s="64"/>
    </row>
    <row r="49" spans="1:55" ht="30" x14ac:dyDescent="0.25">
      <c r="A49" s="56">
        <v>14</v>
      </c>
      <c r="B49" s="43" t="s">
        <v>126</v>
      </c>
      <c r="C49" s="43">
        <v>1998</v>
      </c>
      <c r="D49" s="59">
        <v>2001</v>
      </c>
      <c r="E49" s="59">
        <v>1998</v>
      </c>
      <c r="F49" s="43">
        <v>1</v>
      </c>
      <c r="G49" s="43" t="s">
        <v>20</v>
      </c>
      <c r="H49" s="43" t="s">
        <v>100</v>
      </c>
      <c r="I49" s="43" t="s">
        <v>101</v>
      </c>
      <c r="J49" s="42">
        <v>0</v>
      </c>
      <c r="K49" s="42">
        <v>0</v>
      </c>
      <c r="L49" s="42">
        <v>0</v>
      </c>
      <c r="M49" s="42">
        <v>0</v>
      </c>
      <c r="N49" s="42">
        <v>2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2</v>
      </c>
      <c r="V49" s="42">
        <v>0</v>
      </c>
      <c r="W49" s="42">
        <v>0</v>
      </c>
      <c r="X49" s="42">
        <v>0</v>
      </c>
      <c r="Y49" s="42">
        <v>0</v>
      </c>
      <c r="Z49" s="42">
        <v>2</v>
      </c>
      <c r="AA49" s="42">
        <v>0</v>
      </c>
      <c r="AB49" s="56"/>
      <c r="AC49" s="62">
        <v>157.92999267578125</v>
      </c>
      <c r="AD49" s="56">
        <v>20</v>
      </c>
      <c r="AE49" s="62">
        <v>177.92999267578125</v>
      </c>
      <c r="AF49" s="42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2</v>
      </c>
      <c r="AR49" s="42">
        <v>2</v>
      </c>
      <c r="AS49" s="42">
        <v>0</v>
      </c>
      <c r="AT49" s="42">
        <v>0</v>
      </c>
      <c r="AU49" s="42">
        <v>0</v>
      </c>
      <c r="AV49" s="42">
        <v>0</v>
      </c>
      <c r="AW49" s="42">
        <v>0</v>
      </c>
      <c r="AX49" s="56"/>
      <c r="AY49" s="62">
        <v>148.42999267578125</v>
      </c>
      <c r="AZ49" s="56">
        <v>20</v>
      </c>
      <c r="BA49" s="62">
        <v>168.42999267578125</v>
      </c>
      <c r="BB49" s="62">
        <v>168.42999267578125</v>
      </c>
      <c r="BC49" s="62">
        <v>0</v>
      </c>
    </row>
    <row r="50" spans="1:55" ht="30" x14ac:dyDescent="0.25">
      <c r="A50" s="57"/>
      <c r="B50" s="41" t="s">
        <v>19</v>
      </c>
      <c r="C50" s="41">
        <v>2000</v>
      </c>
      <c r="D50" s="60"/>
      <c r="E50" s="60"/>
      <c r="F50" s="41">
        <v>2</v>
      </c>
      <c r="G50" s="41" t="s">
        <v>20</v>
      </c>
      <c r="H50" s="41" t="s">
        <v>21</v>
      </c>
      <c r="I50" s="41" t="s">
        <v>22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2</v>
      </c>
      <c r="X50" s="39">
        <v>2</v>
      </c>
      <c r="Y50" s="39">
        <v>0</v>
      </c>
      <c r="Z50" s="39">
        <v>2</v>
      </c>
      <c r="AA50" s="39">
        <v>0</v>
      </c>
      <c r="AB50" s="57"/>
      <c r="AC50" s="63"/>
      <c r="AD50" s="57"/>
      <c r="AE50" s="63"/>
      <c r="AF50" s="39">
        <v>0</v>
      </c>
      <c r="AG50" s="39">
        <v>2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2</v>
      </c>
      <c r="AU50" s="39">
        <v>0</v>
      </c>
      <c r="AV50" s="39">
        <v>0</v>
      </c>
      <c r="AW50" s="39">
        <v>0</v>
      </c>
      <c r="AX50" s="57"/>
      <c r="AY50" s="63"/>
      <c r="AZ50" s="57"/>
      <c r="BA50" s="63"/>
      <c r="BB50" s="63"/>
      <c r="BC50" s="63"/>
    </row>
    <row r="51" spans="1:55" ht="30" x14ac:dyDescent="0.25">
      <c r="A51" s="58"/>
      <c r="B51" s="44" t="s">
        <v>194</v>
      </c>
      <c r="C51" s="44">
        <v>2001</v>
      </c>
      <c r="D51" s="61"/>
      <c r="E51" s="61"/>
      <c r="F51" s="44">
        <v>3</v>
      </c>
      <c r="G51" s="44" t="s">
        <v>99</v>
      </c>
      <c r="H51" s="44" t="s">
        <v>100</v>
      </c>
      <c r="I51" s="44" t="s">
        <v>101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0</v>
      </c>
      <c r="Q51" s="45">
        <v>0</v>
      </c>
      <c r="R51" s="45">
        <v>2</v>
      </c>
      <c r="S51" s="45">
        <v>0</v>
      </c>
      <c r="T51" s="45">
        <v>0</v>
      </c>
      <c r="U51" s="45">
        <v>0</v>
      </c>
      <c r="V51" s="45">
        <v>0</v>
      </c>
      <c r="W51" s="45">
        <v>2</v>
      </c>
      <c r="X51" s="45">
        <v>2</v>
      </c>
      <c r="Y51" s="45">
        <v>0</v>
      </c>
      <c r="Z51" s="45">
        <v>0</v>
      </c>
      <c r="AA51" s="45">
        <v>2</v>
      </c>
      <c r="AB51" s="58"/>
      <c r="AC51" s="64"/>
      <c r="AD51" s="58"/>
      <c r="AE51" s="64"/>
      <c r="AF51" s="45">
        <v>0</v>
      </c>
      <c r="AG51" s="45">
        <v>2</v>
      </c>
      <c r="AH51" s="45">
        <v>0</v>
      </c>
      <c r="AI51" s="45">
        <v>0</v>
      </c>
      <c r="AJ51" s="45">
        <v>2</v>
      </c>
      <c r="AK51" s="45">
        <v>0</v>
      </c>
      <c r="AL51" s="45">
        <v>0</v>
      </c>
      <c r="AM51" s="45">
        <v>0</v>
      </c>
      <c r="AN51" s="45">
        <v>0</v>
      </c>
      <c r="AO51" s="45">
        <v>0</v>
      </c>
      <c r="AP51" s="45">
        <v>0</v>
      </c>
      <c r="AQ51" s="45">
        <v>2</v>
      </c>
      <c r="AR51" s="45">
        <v>0</v>
      </c>
      <c r="AS51" s="45">
        <v>0</v>
      </c>
      <c r="AT51" s="45">
        <v>2</v>
      </c>
      <c r="AU51" s="45">
        <v>0</v>
      </c>
      <c r="AV51" s="45">
        <v>2</v>
      </c>
      <c r="AW51" s="45">
        <v>2</v>
      </c>
      <c r="AX51" s="58"/>
      <c r="AY51" s="64"/>
      <c r="AZ51" s="58"/>
      <c r="BA51" s="64"/>
      <c r="BB51" s="64"/>
      <c r="BC51" s="64"/>
    </row>
    <row r="52" spans="1:55" ht="45" x14ac:dyDescent="0.25">
      <c r="A52" s="56">
        <v>15</v>
      </c>
      <c r="B52" s="43" t="s">
        <v>148</v>
      </c>
      <c r="C52" s="43">
        <v>2000</v>
      </c>
      <c r="D52" s="59">
        <v>2001</v>
      </c>
      <c r="E52" s="59">
        <v>2000</v>
      </c>
      <c r="F52" s="43" t="s">
        <v>68</v>
      </c>
      <c r="G52" s="43" t="s">
        <v>95</v>
      </c>
      <c r="H52" s="43" t="s">
        <v>96</v>
      </c>
      <c r="I52" s="43" t="s">
        <v>136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2">
        <v>0</v>
      </c>
      <c r="AA52" s="42">
        <v>2</v>
      </c>
      <c r="AB52" s="56"/>
      <c r="AC52" s="62">
        <v>162.66999816894531</v>
      </c>
      <c r="AD52" s="56">
        <v>26</v>
      </c>
      <c r="AE52" s="62">
        <v>188.66999816894531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2</v>
      </c>
      <c r="AM52" s="42">
        <v>0</v>
      </c>
      <c r="AN52" s="42">
        <v>0</v>
      </c>
      <c r="AO52" s="42">
        <v>0</v>
      </c>
      <c r="AP52" s="42">
        <v>0</v>
      </c>
      <c r="AQ52" s="42">
        <v>0</v>
      </c>
      <c r="AR52" s="42">
        <v>0</v>
      </c>
      <c r="AS52" s="42">
        <v>2</v>
      </c>
      <c r="AT52" s="42">
        <v>2</v>
      </c>
      <c r="AU52" s="42">
        <v>0</v>
      </c>
      <c r="AV52" s="42">
        <v>0</v>
      </c>
      <c r="AW52" s="42">
        <v>2</v>
      </c>
      <c r="AX52" s="56"/>
      <c r="AY52" s="62">
        <v>157.16000366210937</v>
      </c>
      <c r="AZ52" s="56">
        <v>16</v>
      </c>
      <c r="BA52" s="62">
        <v>173.16000366210937</v>
      </c>
      <c r="BB52" s="62">
        <v>173.16000366210937</v>
      </c>
      <c r="BC52" s="62">
        <v>0</v>
      </c>
    </row>
    <row r="53" spans="1:55" ht="45" x14ac:dyDescent="0.25">
      <c r="A53" s="57"/>
      <c r="B53" s="41" t="s">
        <v>230</v>
      </c>
      <c r="C53" s="41">
        <v>2001</v>
      </c>
      <c r="D53" s="60"/>
      <c r="E53" s="60"/>
      <c r="F53" s="41" t="s">
        <v>68</v>
      </c>
      <c r="G53" s="41" t="s">
        <v>196</v>
      </c>
      <c r="H53" s="41" t="s">
        <v>96</v>
      </c>
      <c r="I53" s="41" t="s">
        <v>136</v>
      </c>
      <c r="J53" s="39">
        <v>2</v>
      </c>
      <c r="K53" s="39">
        <v>2</v>
      </c>
      <c r="L53" s="39">
        <v>0</v>
      </c>
      <c r="M53" s="39">
        <v>0</v>
      </c>
      <c r="N53" s="39">
        <v>2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2</v>
      </c>
      <c r="U53" s="39">
        <v>0</v>
      </c>
      <c r="V53" s="39">
        <v>0</v>
      </c>
      <c r="W53" s="39">
        <v>2</v>
      </c>
      <c r="X53" s="39">
        <v>2</v>
      </c>
      <c r="Y53" s="39">
        <v>0</v>
      </c>
      <c r="Z53" s="39">
        <v>2</v>
      </c>
      <c r="AA53" s="39">
        <v>2</v>
      </c>
      <c r="AB53" s="57"/>
      <c r="AC53" s="63"/>
      <c r="AD53" s="57"/>
      <c r="AE53" s="63"/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57"/>
      <c r="AY53" s="63"/>
      <c r="AZ53" s="57"/>
      <c r="BA53" s="63"/>
      <c r="BB53" s="63"/>
      <c r="BC53" s="63"/>
    </row>
    <row r="54" spans="1:55" ht="45" x14ac:dyDescent="0.25">
      <c r="A54" s="58"/>
      <c r="B54" s="44" t="s">
        <v>137</v>
      </c>
      <c r="C54" s="44">
        <v>2000</v>
      </c>
      <c r="D54" s="61"/>
      <c r="E54" s="61"/>
      <c r="F54" s="44" t="s">
        <v>68</v>
      </c>
      <c r="G54" s="44" t="s">
        <v>95</v>
      </c>
      <c r="H54" s="44" t="s">
        <v>96</v>
      </c>
      <c r="I54" s="44" t="s">
        <v>136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2</v>
      </c>
      <c r="W54" s="45">
        <v>2</v>
      </c>
      <c r="X54" s="45">
        <v>2</v>
      </c>
      <c r="Y54" s="45">
        <v>0</v>
      </c>
      <c r="Z54" s="45">
        <v>2</v>
      </c>
      <c r="AA54" s="45">
        <v>0</v>
      </c>
      <c r="AB54" s="58"/>
      <c r="AC54" s="64"/>
      <c r="AD54" s="58"/>
      <c r="AE54" s="64"/>
      <c r="AF54" s="45">
        <v>0</v>
      </c>
      <c r="AG54" s="45">
        <v>0</v>
      </c>
      <c r="AH54" s="45">
        <v>0</v>
      </c>
      <c r="AI54" s="45">
        <v>0</v>
      </c>
      <c r="AJ54" s="45">
        <v>2</v>
      </c>
      <c r="AK54" s="45">
        <v>0</v>
      </c>
      <c r="AL54" s="45">
        <v>0</v>
      </c>
      <c r="AM54" s="45">
        <v>0</v>
      </c>
      <c r="AN54" s="45">
        <v>0</v>
      </c>
      <c r="AO54" s="45">
        <v>0</v>
      </c>
      <c r="AP54" s="45">
        <v>0</v>
      </c>
      <c r="AQ54" s="45">
        <v>0</v>
      </c>
      <c r="AR54" s="45">
        <v>0</v>
      </c>
      <c r="AS54" s="45">
        <v>2</v>
      </c>
      <c r="AT54" s="45">
        <v>2</v>
      </c>
      <c r="AU54" s="45">
        <v>0</v>
      </c>
      <c r="AV54" s="45">
        <v>2</v>
      </c>
      <c r="AW54" s="45">
        <v>0</v>
      </c>
      <c r="AX54" s="58"/>
      <c r="AY54" s="64"/>
      <c r="AZ54" s="58"/>
      <c r="BA54" s="64"/>
      <c r="BB54" s="64"/>
      <c r="BC54" s="64"/>
    </row>
    <row r="55" spans="1:55" x14ac:dyDescent="0.25">
      <c r="A55" s="56">
        <v>16</v>
      </c>
      <c r="B55" s="43" t="s">
        <v>122</v>
      </c>
      <c r="C55" s="43">
        <v>2000</v>
      </c>
      <c r="D55" s="59">
        <v>2001</v>
      </c>
      <c r="E55" s="59">
        <v>2000</v>
      </c>
      <c r="F55" s="43" t="s">
        <v>68</v>
      </c>
      <c r="G55" s="43" t="s">
        <v>123</v>
      </c>
      <c r="H55" s="43" t="s">
        <v>124</v>
      </c>
      <c r="I55" s="43" t="s">
        <v>125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0</v>
      </c>
      <c r="R55" s="42">
        <v>0</v>
      </c>
      <c r="S55" s="42">
        <v>2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2">
        <v>0</v>
      </c>
      <c r="AA55" s="42">
        <v>0</v>
      </c>
      <c r="AB55" s="56"/>
      <c r="AC55" s="62">
        <v>200.08999633789062</v>
      </c>
      <c r="AD55" s="56">
        <v>128</v>
      </c>
      <c r="AE55" s="62">
        <v>328.08999633789062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  <c r="AO55" s="42">
        <v>0</v>
      </c>
      <c r="AP55" s="42">
        <v>2</v>
      </c>
      <c r="AQ55" s="42">
        <v>0</v>
      </c>
      <c r="AR55" s="42">
        <v>0</v>
      </c>
      <c r="AS55" s="42">
        <v>2</v>
      </c>
      <c r="AT55" s="42">
        <v>2</v>
      </c>
      <c r="AU55" s="42"/>
      <c r="AV55" s="42"/>
      <c r="AW55" s="42"/>
      <c r="AX55" s="56"/>
      <c r="AY55" s="62" t="s">
        <v>421</v>
      </c>
      <c r="AZ55" s="56">
        <v>118</v>
      </c>
      <c r="BA55" s="62">
        <v>10000</v>
      </c>
      <c r="BB55" s="62">
        <v>328.08999633789062</v>
      </c>
      <c r="BC55" s="62">
        <v>0</v>
      </c>
    </row>
    <row r="56" spans="1:55" x14ac:dyDescent="0.25">
      <c r="A56" s="57"/>
      <c r="B56" s="41" t="s">
        <v>257</v>
      </c>
      <c r="C56" s="41">
        <v>2001</v>
      </c>
      <c r="D56" s="60"/>
      <c r="E56" s="60"/>
      <c r="F56" s="41" t="s">
        <v>68</v>
      </c>
      <c r="G56" s="41" t="s">
        <v>123</v>
      </c>
      <c r="H56" s="41" t="s">
        <v>124</v>
      </c>
      <c r="I56" s="41" t="s">
        <v>125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50</v>
      </c>
      <c r="U56" s="39">
        <v>2</v>
      </c>
      <c r="V56" s="39">
        <v>0</v>
      </c>
      <c r="W56" s="39">
        <v>2</v>
      </c>
      <c r="X56" s="39">
        <v>2</v>
      </c>
      <c r="Y56" s="39">
        <v>2</v>
      </c>
      <c r="Z56" s="39">
        <v>2</v>
      </c>
      <c r="AA56" s="39">
        <v>2</v>
      </c>
      <c r="AB56" s="57"/>
      <c r="AC56" s="63"/>
      <c r="AD56" s="57"/>
      <c r="AE56" s="63"/>
      <c r="AF56" s="39">
        <v>0</v>
      </c>
      <c r="AG56" s="39">
        <v>0</v>
      </c>
      <c r="AH56" s="39">
        <v>0</v>
      </c>
      <c r="AI56" s="39">
        <v>2</v>
      </c>
      <c r="AJ56" s="39">
        <v>2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2</v>
      </c>
      <c r="AS56" s="39">
        <v>0</v>
      </c>
      <c r="AT56" s="39">
        <v>2</v>
      </c>
      <c r="AU56" s="39"/>
      <c r="AV56" s="39"/>
      <c r="AW56" s="39"/>
      <c r="AX56" s="57"/>
      <c r="AY56" s="63"/>
      <c r="AZ56" s="57"/>
      <c r="BA56" s="63"/>
      <c r="BB56" s="63"/>
      <c r="BC56" s="63"/>
    </row>
    <row r="57" spans="1:55" x14ac:dyDescent="0.25">
      <c r="A57" s="58"/>
      <c r="B57" s="44" t="s">
        <v>250</v>
      </c>
      <c r="C57" s="44">
        <v>2001</v>
      </c>
      <c r="D57" s="61"/>
      <c r="E57" s="61"/>
      <c r="F57" s="44" t="s">
        <v>68</v>
      </c>
      <c r="G57" s="44" t="s">
        <v>123</v>
      </c>
      <c r="H57" s="44" t="s">
        <v>124</v>
      </c>
      <c r="I57" s="44" t="s">
        <v>125</v>
      </c>
      <c r="J57" s="45">
        <v>0</v>
      </c>
      <c r="K57" s="45">
        <v>0</v>
      </c>
      <c r="L57" s="45">
        <v>0</v>
      </c>
      <c r="M57" s="45">
        <v>0</v>
      </c>
      <c r="N57" s="45">
        <v>2</v>
      </c>
      <c r="O57" s="45">
        <v>0</v>
      </c>
      <c r="P57" s="45">
        <v>2</v>
      </c>
      <c r="Q57" s="45">
        <v>0</v>
      </c>
      <c r="R57" s="45">
        <v>2</v>
      </c>
      <c r="S57" s="45">
        <v>0</v>
      </c>
      <c r="T57" s="45">
        <v>0</v>
      </c>
      <c r="U57" s="45">
        <v>0</v>
      </c>
      <c r="V57" s="45">
        <v>2</v>
      </c>
      <c r="W57" s="45">
        <v>2</v>
      </c>
      <c r="X57" s="45">
        <v>50</v>
      </c>
      <c r="Y57" s="45">
        <v>2</v>
      </c>
      <c r="Z57" s="45">
        <v>0</v>
      </c>
      <c r="AA57" s="45">
        <v>2</v>
      </c>
      <c r="AB57" s="58"/>
      <c r="AC57" s="64"/>
      <c r="AD57" s="58"/>
      <c r="AE57" s="64"/>
      <c r="AF57" s="45">
        <v>0</v>
      </c>
      <c r="AG57" s="45">
        <v>2</v>
      </c>
      <c r="AH57" s="45">
        <v>0</v>
      </c>
      <c r="AI57" s="45">
        <v>0</v>
      </c>
      <c r="AJ57" s="45">
        <v>2</v>
      </c>
      <c r="AK57" s="45">
        <v>0</v>
      </c>
      <c r="AL57" s="45">
        <v>0</v>
      </c>
      <c r="AM57" s="45">
        <v>0</v>
      </c>
      <c r="AN57" s="45">
        <v>0</v>
      </c>
      <c r="AO57" s="45">
        <v>0</v>
      </c>
      <c r="AP57" s="45">
        <v>0</v>
      </c>
      <c r="AQ57" s="45">
        <v>0</v>
      </c>
      <c r="AR57" s="45">
        <v>0</v>
      </c>
      <c r="AS57" s="45">
        <v>50</v>
      </c>
      <c r="AT57" s="45">
        <v>50</v>
      </c>
      <c r="AU57" s="45"/>
      <c r="AV57" s="45"/>
      <c r="AW57" s="45"/>
      <c r="AX57" s="58"/>
      <c r="AY57" s="64"/>
      <c r="AZ57" s="58"/>
      <c r="BA57" s="64"/>
      <c r="BB57" s="64"/>
      <c r="BC57" s="64"/>
    </row>
    <row r="58" spans="1:55" x14ac:dyDescent="0.25">
      <c r="A58" s="35"/>
      <c r="B58" s="33"/>
      <c r="C58" s="33"/>
      <c r="D58" s="35"/>
      <c r="E58" s="35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5"/>
      <c r="AC58" s="35"/>
      <c r="AD58" s="35"/>
      <c r="AE58" s="35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5"/>
      <c r="AY58" s="35"/>
      <c r="AZ58" s="35"/>
      <c r="BA58" s="35"/>
      <c r="BB58" s="35"/>
      <c r="BC58" s="35"/>
    </row>
    <row r="59" spans="1:55" ht="18.75" x14ac:dyDescent="0.25">
      <c r="A59" s="49" t="s">
        <v>366</v>
      </c>
      <c r="B59" s="49"/>
      <c r="C59" s="49"/>
      <c r="D59" s="49"/>
      <c r="E59" s="49"/>
      <c r="F59" s="49"/>
      <c r="G59" s="49"/>
      <c r="H59" s="49"/>
      <c r="I59" s="49"/>
      <c r="J59" s="49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</row>
    <row r="60" spans="1:55" ht="15" customHeight="1" x14ac:dyDescent="0.25">
      <c r="A60" s="54" t="s">
        <v>354</v>
      </c>
      <c r="B60" s="54" t="s">
        <v>1</v>
      </c>
      <c r="C60" s="54" t="s">
        <v>2</v>
      </c>
      <c r="D60" s="54" t="s">
        <v>271</v>
      </c>
      <c r="E60" s="54" t="s">
        <v>272</v>
      </c>
      <c r="F60" s="54" t="s">
        <v>3</v>
      </c>
      <c r="G60" s="54" t="s">
        <v>4</v>
      </c>
      <c r="H60" s="54" t="s">
        <v>5</v>
      </c>
      <c r="I60" s="54" t="s">
        <v>6</v>
      </c>
      <c r="J60" s="65" t="s">
        <v>356</v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7"/>
      <c r="AF60" s="65" t="s">
        <v>360</v>
      </c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7"/>
      <c r="BB60" s="54" t="s">
        <v>361</v>
      </c>
      <c r="BC60" s="54" t="s">
        <v>362</v>
      </c>
    </row>
    <row r="61" spans="1:55" ht="30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37">
        <v>1</v>
      </c>
      <c r="K61" s="37">
        <v>2</v>
      </c>
      <c r="L61" s="37">
        <v>3</v>
      </c>
      <c r="M61" s="37">
        <v>4</v>
      </c>
      <c r="N61" s="37">
        <v>5</v>
      </c>
      <c r="O61" s="37">
        <v>6</v>
      </c>
      <c r="P61" s="37">
        <v>7</v>
      </c>
      <c r="Q61" s="37">
        <v>8</v>
      </c>
      <c r="R61" s="37">
        <v>9</v>
      </c>
      <c r="S61" s="37">
        <v>10</v>
      </c>
      <c r="T61" s="37">
        <v>11</v>
      </c>
      <c r="U61" s="37">
        <v>12</v>
      </c>
      <c r="V61" s="37">
        <v>13</v>
      </c>
      <c r="W61" s="37">
        <v>14</v>
      </c>
      <c r="X61" s="37">
        <v>15</v>
      </c>
      <c r="Y61" s="37">
        <v>16</v>
      </c>
      <c r="Z61" s="37">
        <v>17</v>
      </c>
      <c r="AA61" s="37">
        <v>18</v>
      </c>
      <c r="AB61" s="37" t="s">
        <v>443</v>
      </c>
      <c r="AC61" s="37" t="s">
        <v>357</v>
      </c>
      <c r="AD61" s="37" t="s">
        <v>358</v>
      </c>
      <c r="AE61" s="37" t="s">
        <v>359</v>
      </c>
      <c r="AF61" s="37">
        <v>1</v>
      </c>
      <c r="AG61" s="37">
        <v>2</v>
      </c>
      <c r="AH61" s="37">
        <v>3</v>
      </c>
      <c r="AI61" s="37">
        <v>4</v>
      </c>
      <c r="AJ61" s="37">
        <v>5</v>
      </c>
      <c r="AK61" s="37">
        <v>6</v>
      </c>
      <c r="AL61" s="37">
        <v>7</v>
      </c>
      <c r="AM61" s="37">
        <v>8</v>
      </c>
      <c r="AN61" s="37">
        <v>9</v>
      </c>
      <c r="AO61" s="37">
        <v>10</v>
      </c>
      <c r="AP61" s="37">
        <v>11</v>
      </c>
      <c r="AQ61" s="37">
        <v>12</v>
      </c>
      <c r="AR61" s="37">
        <v>13</v>
      </c>
      <c r="AS61" s="37">
        <v>14</v>
      </c>
      <c r="AT61" s="37">
        <v>15</v>
      </c>
      <c r="AU61" s="37">
        <v>16</v>
      </c>
      <c r="AV61" s="37">
        <v>17</v>
      </c>
      <c r="AW61" s="37">
        <v>18</v>
      </c>
      <c r="AX61" s="37" t="s">
        <v>443</v>
      </c>
      <c r="AY61" s="37" t="s">
        <v>357</v>
      </c>
      <c r="AZ61" s="37" t="s">
        <v>358</v>
      </c>
      <c r="BA61" s="37" t="s">
        <v>359</v>
      </c>
      <c r="BB61" s="55"/>
      <c r="BC61" s="55"/>
    </row>
    <row r="62" spans="1:55" ht="15" customHeight="1" x14ac:dyDescent="0.25">
      <c r="A62" s="56">
        <v>1</v>
      </c>
      <c r="B62" s="40" t="s">
        <v>372</v>
      </c>
      <c r="C62" s="40" t="s">
        <v>368</v>
      </c>
      <c r="D62" s="59">
        <v>1999</v>
      </c>
      <c r="E62" s="59">
        <v>1998</v>
      </c>
      <c r="F62" s="40" t="s">
        <v>373</v>
      </c>
      <c r="G62" s="40" t="s">
        <v>82</v>
      </c>
      <c r="H62" s="40" t="s">
        <v>90</v>
      </c>
      <c r="I62" s="40" t="s">
        <v>84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56"/>
      <c r="AC62" s="62">
        <v>137.53999328613281</v>
      </c>
      <c r="AD62" s="56">
        <v>4</v>
      </c>
      <c r="AE62" s="62">
        <v>141.53999328613281</v>
      </c>
      <c r="AF62" s="38">
        <v>0</v>
      </c>
      <c r="AG62" s="38">
        <v>0</v>
      </c>
      <c r="AH62" s="38">
        <v>0</v>
      </c>
      <c r="AI62" s="38">
        <v>0</v>
      </c>
      <c r="AJ62" s="38">
        <v>0</v>
      </c>
      <c r="AK62" s="38">
        <v>0</v>
      </c>
      <c r="AL62" s="38">
        <v>0</v>
      </c>
      <c r="AM62" s="38">
        <v>0</v>
      </c>
      <c r="AN62" s="38">
        <v>0</v>
      </c>
      <c r="AO62" s="38">
        <v>0</v>
      </c>
      <c r="AP62" s="38">
        <v>0</v>
      </c>
      <c r="AQ62" s="38">
        <v>0</v>
      </c>
      <c r="AR62" s="38">
        <v>0</v>
      </c>
      <c r="AS62" s="38">
        <v>2</v>
      </c>
      <c r="AT62" s="38">
        <v>0</v>
      </c>
      <c r="AU62" s="38">
        <v>0</v>
      </c>
      <c r="AV62" s="38">
        <v>0</v>
      </c>
      <c r="AW62" s="38">
        <v>0</v>
      </c>
      <c r="AX62" s="56"/>
      <c r="AY62" s="62">
        <v>141.63999938964844</v>
      </c>
      <c r="AZ62" s="56">
        <v>12</v>
      </c>
      <c r="BA62" s="62">
        <v>153.63999938964844</v>
      </c>
      <c r="BB62" s="62">
        <v>141.53999328613281</v>
      </c>
      <c r="BC62" s="62">
        <v>0</v>
      </c>
    </row>
    <row r="63" spans="1:55" ht="75" x14ac:dyDescent="0.25">
      <c r="A63" s="57"/>
      <c r="B63" s="41" t="s">
        <v>376</v>
      </c>
      <c r="C63" s="41" t="s">
        <v>377</v>
      </c>
      <c r="D63" s="60"/>
      <c r="E63" s="60"/>
      <c r="F63" s="41" t="s">
        <v>373</v>
      </c>
      <c r="G63" s="41" t="s">
        <v>82</v>
      </c>
      <c r="H63" s="41" t="s">
        <v>90</v>
      </c>
      <c r="I63" s="41" t="s">
        <v>339</v>
      </c>
      <c r="J63" s="39">
        <v>0</v>
      </c>
      <c r="K63" s="39">
        <v>0</v>
      </c>
      <c r="L63" s="39">
        <v>2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57"/>
      <c r="AC63" s="63"/>
      <c r="AD63" s="57"/>
      <c r="AE63" s="63"/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2</v>
      </c>
      <c r="AO63" s="39">
        <v>0</v>
      </c>
      <c r="AP63" s="39">
        <v>0</v>
      </c>
      <c r="AQ63" s="39">
        <v>0</v>
      </c>
      <c r="AR63" s="39">
        <v>2</v>
      </c>
      <c r="AS63" s="39">
        <v>2</v>
      </c>
      <c r="AT63" s="39">
        <v>0</v>
      </c>
      <c r="AU63" s="39">
        <v>0</v>
      </c>
      <c r="AV63" s="39">
        <v>0</v>
      </c>
      <c r="AW63" s="39">
        <v>0</v>
      </c>
      <c r="AX63" s="57"/>
      <c r="AY63" s="63"/>
      <c r="AZ63" s="57"/>
      <c r="BA63" s="63"/>
      <c r="BB63" s="63"/>
      <c r="BC63" s="63"/>
    </row>
    <row r="64" spans="1:55" ht="75" x14ac:dyDescent="0.25">
      <c r="A64" s="58"/>
      <c r="B64" s="44" t="s">
        <v>726</v>
      </c>
      <c r="C64" s="44" t="s">
        <v>368</v>
      </c>
      <c r="D64" s="61"/>
      <c r="E64" s="61"/>
      <c r="F64" s="44" t="s">
        <v>373</v>
      </c>
      <c r="G64" s="44" t="s">
        <v>82</v>
      </c>
      <c r="H64" s="44" t="s">
        <v>90</v>
      </c>
      <c r="I64" s="44" t="s">
        <v>727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5">
        <v>0</v>
      </c>
      <c r="V64" s="45">
        <v>0</v>
      </c>
      <c r="W64" s="45">
        <v>2</v>
      </c>
      <c r="X64" s="45">
        <v>0</v>
      </c>
      <c r="Y64" s="45">
        <v>0</v>
      </c>
      <c r="Z64" s="45">
        <v>0</v>
      </c>
      <c r="AA64" s="45">
        <v>0</v>
      </c>
      <c r="AB64" s="58"/>
      <c r="AC64" s="64"/>
      <c r="AD64" s="58"/>
      <c r="AE64" s="64"/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v>0</v>
      </c>
      <c r="AR64" s="45">
        <v>0</v>
      </c>
      <c r="AS64" s="45">
        <v>2</v>
      </c>
      <c r="AT64" s="45">
        <v>2</v>
      </c>
      <c r="AU64" s="45">
        <v>0</v>
      </c>
      <c r="AV64" s="45">
        <v>0</v>
      </c>
      <c r="AW64" s="45">
        <v>0</v>
      </c>
      <c r="AX64" s="58"/>
      <c r="AY64" s="64"/>
      <c r="AZ64" s="58"/>
      <c r="BA64" s="64"/>
      <c r="BB64" s="64"/>
      <c r="BC64" s="64"/>
    </row>
    <row r="65" spans="1:55" ht="75" x14ac:dyDescent="0.25">
      <c r="A65" s="56">
        <v>2</v>
      </c>
      <c r="B65" s="43" t="s">
        <v>391</v>
      </c>
      <c r="C65" s="43" t="s">
        <v>383</v>
      </c>
      <c r="D65" s="59">
        <v>2000</v>
      </c>
      <c r="E65" s="59">
        <v>1998</v>
      </c>
      <c r="F65" s="43" t="s">
        <v>373</v>
      </c>
      <c r="G65" s="43" t="s">
        <v>29</v>
      </c>
      <c r="H65" s="43" t="s">
        <v>30</v>
      </c>
      <c r="I65" s="43" t="s">
        <v>31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2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2</v>
      </c>
      <c r="AA65" s="42">
        <v>0</v>
      </c>
      <c r="AB65" s="56"/>
      <c r="AC65" s="62">
        <v>139.52999877929687</v>
      </c>
      <c r="AD65" s="56">
        <v>20</v>
      </c>
      <c r="AE65" s="62">
        <v>159.52999877929687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2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56"/>
      <c r="AY65" s="62">
        <v>144.67999267578125</v>
      </c>
      <c r="AZ65" s="56">
        <v>8</v>
      </c>
      <c r="BA65" s="62">
        <v>152.67999267578125</v>
      </c>
      <c r="BB65" s="62">
        <v>152.67999267578125</v>
      </c>
      <c r="BC65" s="62">
        <v>0</v>
      </c>
    </row>
    <row r="66" spans="1:55" ht="120" x14ac:dyDescent="0.25">
      <c r="A66" s="57"/>
      <c r="B66" s="41" t="s">
        <v>390</v>
      </c>
      <c r="C66" s="41" t="s">
        <v>377</v>
      </c>
      <c r="D66" s="60"/>
      <c r="E66" s="60"/>
      <c r="F66" s="41" t="s">
        <v>373</v>
      </c>
      <c r="G66" s="41" t="s">
        <v>29</v>
      </c>
      <c r="H66" s="41" t="s">
        <v>321</v>
      </c>
      <c r="I66" s="41" t="s">
        <v>322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2</v>
      </c>
      <c r="T66" s="39">
        <v>0</v>
      </c>
      <c r="U66" s="39">
        <v>0</v>
      </c>
      <c r="V66" s="39">
        <v>0</v>
      </c>
      <c r="W66" s="39">
        <v>2</v>
      </c>
      <c r="X66" s="39">
        <v>0</v>
      </c>
      <c r="Y66" s="39">
        <v>0</v>
      </c>
      <c r="Z66" s="39">
        <v>2</v>
      </c>
      <c r="AA66" s="39">
        <v>0</v>
      </c>
      <c r="AB66" s="57"/>
      <c r="AC66" s="63"/>
      <c r="AD66" s="57"/>
      <c r="AE66" s="63"/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2</v>
      </c>
      <c r="AS66" s="39">
        <v>0</v>
      </c>
      <c r="AT66" s="39">
        <v>0</v>
      </c>
      <c r="AU66" s="39">
        <v>2</v>
      </c>
      <c r="AV66" s="39">
        <v>0</v>
      </c>
      <c r="AW66" s="39">
        <v>0</v>
      </c>
      <c r="AX66" s="57"/>
      <c r="AY66" s="63"/>
      <c r="AZ66" s="57"/>
      <c r="BA66" s="63"/>
      <c r="BB66" s="63"/>
      <c r="BC66" s="63"/>
    </row>
    <row r="67" spans="1:55" ht="75" x14ac:dyDescent="0.25">
      <c r="A67" s="58"/>
      <c r="B67" s="44" t="s">
        <v>728</v>
      </c>
      <c r="C67" s="44" t="s">
        <v>368</v>
      </c>
      <c r="D67" s="61"/>
      <c r="E67" s="61"/>
      <c r="F67" s="44" t="s">
        <v>369</v>
      </c>
      <c r="G67" s="44" t="s">
        <v>29</v>
      </c>
      <c r="H67" s="44" t="s">
        <v>35</v>
      </c>
      <c r="I67" s="44" t="s">
        <v>729</v>
      </c>
      <c r="J67" s="45">
        <v>0</v>
      </c>
      <c r="K67" s="45">
        <v>2</v>
      </c>
      <c r="L67" s="45">
        <v>0</v>
      </c>
      <c r="M67" s="45">
        <v>0</v>
      </c>
      <c r="N67" s="45">
        <v>2</v>
      </c>
      <c r="O67" s="45">
        <v>0</v>
      </c>
      <c r="P67" s="45">
        <v>0</v>
      </c>
      <c r="Q67" s="45">
        <v>0</v>
      </c>
      <c r="R67" s="45">
        <v>0</v>
      </c>
      <c r="S67" s="45">
        <v>2</v>
      </c>
      <c r="T67" s="45">
        <v>2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2</v>
      </c>
      <c r="AB67" s="58"/>
      <c r="AC67" s="64"/>
      <c r="AD67" s="58"/>
      <c r="AE67" s="64"/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45">
        <v>0</v>
      </c>
      <c r="AT67" s="45">
        <v>0</v>
      </c>
      <c r="AU67" s="45">
        <v>0</v>
      </c>
      <c r="AV67" s="45">
        <v>2</v>
      </c>
      <c r="AW67" s="45">
        <v>0</v>
      </c>
      <c r="AX67" s="58"/>
      <c r="AY67" s="64"/>
      <c r="AZ67" s="58"/>
      <c r="BA67" s="64"/>
      <c r="BB67" s="64"/>
      <c r="BC67" s="64"/>
    </row>
    <row r="68" spans="1:55" ht="60" x14ac:dyDescent="0.25">
      <c r="A68" s="56">
        <v>3</v>
      </c>
      <c r="B68" s="43" t="s">
        <v>394</v>
      </c>
      <c r="C68" s="43" t="s">
        <v>371</v>
      </c>
      <c r="D68" s="59">
        <v>2000</v>
      </c>
      <c r="E68" s="59">
        <v>1998</v>
      </c>
      <c r="F68" s="43" t="s">
        <v>373</v>
      </c>
      <c r="G68" s="43" t="s">
        <v>16</v>
      </c>
      <c r="H68" s="43" t="s">
        <v>17</v>
      </c>
      <c r="I68" s="43" t="s">
        <v>18</v>
      </c>
      <c r="J68" s="42">
        <v>0</v>
      </c>
      <c r="K68" s="42">
        <v>2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2</v>
      </c>
      <c r="X68" s="42">
        <v>0</v>
      </c>
      <c r="Y68" s="42">
        <v>0</v>
      </c>
      <c r="Z68" s="42">
        <v>2</v>
      </c>
      <c r="AA68" s="42">
        <v>0</v>
      </c>
      <c r="AB68" s="56"/>
      <c r="AC68" s="62">
        <v>144.86000061035156</v>
      </c>
      <c r="AD68" s="56">
        <v>8</v>
      </c>
      <c r="AE68" s="62">
        <v>152.86000061035156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2</v>
      </c>
      <c r="AT68" s="42">
        <v>0</v>
      </c>
      <c r="AU68" s="42">
        <v>0</v>
      </c>
      <c r="AV68" s="42">
        <v>0</v>
      </c>
      <c r="AW68" s="42">
        <v>2</v>
      </c>
      <c r="AX68" s="56"/>
      <c r="AY68" s="62">
        <v>147.44000244140625</v>
      </c>
      <c r="AZ68" s="56">
        <v>8</v>
      </c>
      <c r="BA68" s="62">
        <v>155.44000244140625</v>
      </c>
      <c r="BB68" s="62">
        <v>152.86000061035156</v>
      </c>
      <c r="BC68" s="62">
        <v>0</v>
      </c>
    </row>
    <row r="69" spans="1:55" ht="120" x14ac:dyDescent="0.25">
      <c r="A69" s="57"/>
      <c r="B69" s="41" t="s">
        <v>730</v>
      </c>
      <c r="C69" s="41" t="s">
        <v>371</v>
      </c>
      <c r="D69" s="60"/>
      <c r="E69" s="60"/>
      <c r="F69" s="41" t="s">
        <v>439</v>
      </c>
      <c r="G69" s="41" t="s">
        <v>16</v>
      </c>
      <c r="H69" s="41" t="s">
        <v>731</v>
      </c>
      <c r="I69" s="41" t="s">
        <v>732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2</v>
      </c>
      <c r="X69" s="39">
        <v>0</v>
      </c>
      <c r="Y69" s="39">
        <v>0</v>
      </c>
      <c r="Z69" s="39">
        <v>0</v>
      </c>
      <c r="AA69" s="39">
        <v>0</v>
      </c>
      <c r="AB69" s="57"/>
      <c r="AC69" s="63"/>
      <c r="AD69" s="57"/>
      <c r="AE69" s="63"/>
      <c r="AF69" s="39">
        <v>0</v>
      </c>
      <c r="AG69" s="39">
        <v>0</v>
      </c>
      <c r="AH69" s="39">
        <v>0</v>
      </c>
      <c r="AI69" s="39">
        <v>0</v>
      </c>
      <c r="AJ69" s="39">
        <v>2</v>
      </c>
      <c r="AK69" s="39">
        <v>0</v>
      </c>
      <c r="AL69" s="39">
        <v>0</v>
      </c>
      <c r="AM69" s="39">
        <v>0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v>0</v>
      </c>
      <c r="AX69" s="57"/>
      <c r="AY69" s="63"/>
      <c r="AZ69" s="57"/>
      <c r="BA69" s="63"/>
      <c r="BB69" s="63"/>
      <c r="BC69" s="63"/>
    </row>
    <row r="70" spans="1:55" ht="90" x14ac:dyDescent="0.25">
      <c r="A70" s="58"/>
      <c r="B70" s="44" t="s">
        <v>733</v>
      </c>
      <c r="C70" s="44" t="s">
        <v>389</v>
      </c>
      <c r="D70" s="61"/>
      <c r="E70" s="61"/>
      <c r="F70" s="44" t="s">
        <v>439</v>
      </c>
      <c r="G70" s="44" t="s">
        <v>16</v>
      </c>
      <c r="H70" s="44" t="s">
        <v>17</v>
      </c>
      <c r="I70" s="44" t="s">
        <v>734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>
        <v>0</v>
      </c>
      <c r="AB70" s="58"/>
      <c r="AC70" s="64"/>
      <c r="AD70" s="58"/>
      <c r="AE70" s="64"/>
      <c r="AF70" s="45">
        <v>0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2</v>
      </c>
      <c r="AP70" s="45">
        <v>0</v>
      </c>
      <c r="AQ70" s="45">
        <v>0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58"/>
      <c r="AY70" s="64"/>
      <c r="AZ70" s="58"/>
      <c r="BA70" s="64"/>
      <c r="BB70" s="64"/>
      <c r="BC70" s="64"/>
    </row>
    <row r="71" spans="1:55" ht="45" x14ac:dyDescent="0.25">
      <c r="A71" s="56">
        <v>4</v>
      </c>
      <c r="B71" s="43" t="s">
        <v>374</v>
      </c>
      <c r="C71" s="43" t="s">
        <v>368</v>
      </c>
      <c r="D71" s="59">
        <v>2000</v>
      </c>
      <c r="E71" s="59">
        <v>1998</v>
      </c>
      <c r="F71" s="43" t="s">
        <v>369</v>
      </c>
      <c r="G71" s="43" t="s">
        <v>10</v>
      </c>
      <c r="H71" s="43" t="s">
        <v>11</v>
      </c>
      <c r="I71" s="43" t="s">
        <v>50</v>
      </c>
      <c r="J71" s="42">
        <v>0</v>
      </c>
      <c r="K71" s="42">
        <v>2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2</v>
      </c>
      <c r="Z71" s="42">
        <v>0</v>
      </c>
      <c r="AA71" s="42">
        <v>0</v>
      </c>
      <c r="AB71" s="56"/>
      <c r="AC71" s="62">
        <v>144.19000244140625</v>
      </c>
      <c r="AD71" s="56">
        <v>10</v>
      </c>
      <c r="AE71" s="62">
        <v>154.19000244140625</v>
      </c>
      <c r="AF71" s="42">
        <v>0</v>
      </c>
      <c r="AG71" s="42">
        <v>2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S71" s="42">
        <v>0</v>
      </c>
      <c r="AT71" s="42">
        <v>0</v>
      </c>
      <c r="AU71" s="42">
        <v>0</v>
      </c>
      <c r="AV71" s="42">
        <v>0</v>
      </c>
      <c r="AW71" s="42">
        <v>0</v>
      </c>
      <c r="AX71" s="56"/>
      <c r="AY71" s="62">
        <v>144.08000183105469</v>
      </c>
      <c r="AZ71" s="56">
        <v>16</v>
      </c>
      <c r="BA71" s="62">
        <v>160.08000183105469</v>
      </c>
      <c r="BB71" s="62">
        <v>154.19000244140625</v>
      </c>
      <c r="BC71" s="62">
        <v>0</v>
      </c>
    </row>
    <row r="72" spans="1:55" ht="45" x14ac:dyDescent="0.25">
      <c r="A72" s="57"/>
      <c r="B72" s="41" t="s">
        <v>392</v>
      </c>
      <c r="C72" s="41" t="s">
        <v>393</v>
      </c>
      <c r="D72" s="60"/>
      <c r="E72" s="60"/>
      <c r="F72" s="41" t="s">
        <v>373</v>
      </c>
      <c r="G72" s="41" t="s">
        <v>10</v>
      </c>
      <c r="H72" s="41" t="s">
        <v>11</v>
      </c>
      <c r="I72" s="41" t="s">
        <v>12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57"/>
      <c r="AC72" s="63"/>
      <c r="AD72" s="57"/>
      <c r="AE72" s="63"/>
      <c r="AF72" s="39">
        <v>0</v>
      </c>
      <c r="AG72" s="39">
        <v>2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2</v>
      </c>
      <c r="AV72" s="39">
        <v>0</v>
      </c>
      <c r="AW72" s="39">
        <v>0</v>
      </c>
      <c r="AX72" s="57"/>
      <c r="AY72" s="63"/>
      <c r="AZ72" s="57"/>
      <c r="BA72" s="63"/>
      <c r="BB72" s="63"/>
      <c r="BC72" s="63"/>
    </row>
    <row r="73" spans="1:55" ht="45" x14ac:dyDescent="0.25">
      <c r="A73" s="58"/>
      <c r="B73" s="44" t="s">
        <v>735</v>
      </c>
      <c r="C73" s="44" t="s">
        <v>383</v>
      </c>
      <c r="D73" s="61"/>
      <c r="E73" s="61"/>
      <c r="F73" s="44" t="s">
        <v>373</v>
      </c>
      <c r="G73" s="44" t="s">
        <v>10</v>
      </c>
      <c r="H73" s="44" t="s">
        <v>11</v>
      </c>
      <c r="I73" s="44" t="s">
        <v>736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5">
        <v>2</v>
      </c>
      <c r="V73" s="45">
        <v>0</v>
      </c>
      <c r="W73" s="45">
        <v>2</v>
      </c>
      <c r="X73" s="45">
        <v>0</v>
      </c>
      <c r="Y73" s="45">
        <v>0</v>
      </c>
      <c r="Z73" s="45">
        <v>2</v>
      </c>
      <c r="AA73" s="45">
        <v>0</v>
      </c>
      <c r="AB73" s="58"/>
      <c r="AC73" s="64"/>
      <c r="AD73" s="58"/>
      <c r="AE73" s="64"/>
      <c r="AF73" s="45">
        <v>0</v>
      </c>
      <c r="AG73" s="45">
        <v>0</v>
      </c>
      <c r="AH73" s="45">
        <v>0</v>
      </c>
      <c r="AI73" s="45">
        <v>0</v>
      </c>
      <c r="AJ73" s="45">
        <v>2</v>
      </c>
      <c r="AK73" s="45">
        <v>0</v>
      </c>
      <c r="AL73" s="45">
        <v>0</v>
      </c>
      <c r="AM73" s="45">
        <v>0</v>
      </c>
      <c r="AN73" s="45">
        <v>0</v>
      </c>
      <c r="AO73" s="45">
        <v>0</v>
      </c>
      <c r="AP73" s="45">
        <v>2</v>
      </c>
      <c r="AQ73" s="45">
        <v>0</v>
      </c>
      <c r="AR73" s="45">
        <v>0</v>
      </c>
      <c r="AS73" s="45">
        <v>2</v>
      </c>
      <c r="AT73" s="45">
        <v>2</v>
      </c>
      <c r="AU73" s="45">
        <v>2</v>
      </c>
      <c r="AV73" s="45">
        <v>0</v>
      </c>
      <c r="AW73" s="45">
        <v>0</v>
      </c>
      <c r="AX73" s="58"/>
      <c r="AY73" s="64"/>
      <c r="AZ73" s="58"/>
      <c r="BA73" s="64"/>
      <c r="BB73" s="64"/>
      <c r="BC73" s="64"/>
    </row>
    <row r="74" spans="1:55" ht="75" x14ac:dyDescent="0.25">
      <c r="A74" s="56">
        <v>5</v>
      </c>
      <c r="B74" s="43" t="s">
        <v>737</v>
      </c>
      <c r="C74" s="43" t="s">
        <v>438</v>
      </c>
      <c r="D74" s="59">
        <v>2001</v>
      </c>
      <c r="E74" s="59">
        <v>1998</v>
      </c>
      <c r="F74" s="43" t="s">
        <v>431</v>
      </c>
      <c r="G74" s="43" t="s">
        <v>46</v>
      </c>
      <c r="H74" s="43" t="s">
        <v>47</v>
      </c>
      <c r="I74" s="43" t="s">
        <v>48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2</v>
      </c>
      <c r="AA74" s="42">
        <v>0</v>
      </c>
      <c r="AB74" s="56"/>
      <c r="AC74" s="62">
        <v>152.72000122070312</v>
      </c>
      <c r="AD74" s="56">
        <v>6</v>
      </c>
      <c r="AE74" s="62">
        <v>158.72000122070312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2</v>
      </c>
      <c r="AQ74" s="42">
        <v>0</v>
      </c>
      <c r="AR74" s="42">
        <v>0</v>
      </c>
      <c r="AS74" s="42">
        <v>2</v>
      </c>
      <c r="AT74" s="42">
        <v>0</v>
      </c>
      <c r="AU74" s="42">
        <v>0</v>
      </c>
      <c r="AV74" s="42">
        <v>2</v>
      </c>
      <c r="AW74" s="42">
        <v>0</v>
      </c>
      <c r="AX74" s="56"/>
      <c r="AY74" s="62">
        <v>154.27000427246094</v>
      </c>
      <c r="AZ74" s="56">
        <v>18</v>
      </c>
      <c r="BA74" s="62">
        <v>172.27000427246094</v>
      </c>
      <c r="BB74" s="62">
        <v>158.72000122070312</v>
      </c>
      <c r="BC74" s="62">
        <v>0</v>
      </c>
    </row>
    <row r="75" spans="1:55" ht="75" x14ac:dyDescent="0.25">
      <c r="A75" s="57"/>
      <c r="B75" s="41" t="s">
        <v>738</v>
      </c>
      <c r="C75" s="41" t="s">
        <v>377</v>
      </c>
      <c r="D75" s="60"/>
      <c r="E75" s="60"/>
      <c r="F75" s="41" t="s">
        <v>369</v>
      </c>
      <c r="G75" s="41" t="s">
        <v>46</v>
      </c>
      <c r="H75" s="41" t="s">
        <v>47</v>
      </c>
      <c r="I75" s="41" t="s">
        <v>48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2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57"/>
      <c r="AC75" s="63"/>
      <c r="AD75" s="57"/>
      <c r="AE75" s="63"/>
      <c r="AF75" s="39">
        <v>0</v>
      </c>
      <c r="AG75" s="39">
        <v>2</v>
      </c>
      <c r="AH75" s="39">
        <v>2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2</v>
      </c>
      <c r="AT75" s="39">
        <v>0</v>
      </c>
      <c r="AU75" s="39">
        <v>0</v>
      </c>
      <c r="AV75" s="39">
        <v>0</v>
      </c>
      <c r="AW75" s="39">
        <v>0</v>
      </c>
      <c r="AX75" s="57"/>
      <c r="AY75" s="63"/>
      <c r="AZ75" s="57"/>
      <c r="BA75" s="63"/>
      <c r="BB75" s="63"/>
      <c r="BC75" s="63"/>
    </row>
    <row r="76" spans="1:55" ht="75" x14ac:dyDescent="0.25">
      <c r="A76" s="58"/>
      <c r="B76" s="44" t="s">
        <v>739</v>
      </c>
      <c r="C76" s="44" t="s">
        <v>389</v>
      </c>
      <c r="D76" s="61"/>
      <c r="E76" s="61"/>
      <c r="F76" s="44" t="s">
        <v>431</v>
      </c>
      <c r="G76" s="44" t="s">
        <v>46</v>
      </c>
      <c r="H76" s="44" t="s">
        <v>47</v>
      </c>
      <c r="I76" s="44" t="s">
        <v>48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v>0</v>
      </c>
      <c r="W76" s="45">
        <v>2</v>
      </c>
      <c r="X76" s="45">
        <v>0</v>
      </c>
      <c r="Y76" s="45">
        <v>0</v>
      </c>
      <c r="Z76" s="45">
        <v>0</v>
      </c>
      <c r="AA76" s="45">
        <v>0</v>
      </c>
      <c r="AB76" s="58"/>
      <c r="AC76" s="64"/>
      <c r="AD76" s="58"/>
      <c r="AE76" s="64"/>
      <c r="AF76" s="45">
        <v>0</v>
      </c>
      <c r="AG76" s="45">
        <v>0</v>
      </c>
      <c r="AH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 s="45">
        <v>0</v>
      </c>
      <c r="AP76" s="45">
        <v>0</v>
      </c>
      <c r="AQ76" s="45">
        <v>0</v>
      </c>
      <c r="AR76" s="45">
        <v>0</v>
      </c>
      <c r="AS76" s="45">
        <v>2</v>
      </c>
      <c r="AT76" s="45">
        <v>0</v>
      </c>
      <c r="AU76" s="45">
        <v>0</v>
      </c>
      <c r="AV76" s="45">
        <v>2</v>
      </c>
      <c r="AW76" s="45">
        <v>2</v>
      </c>
      <c r="AX76" s="58"/>
      <c r="AY76" s="64"/>
      <c r="AZ76" s="58"/>
      <c r="BA76" s="64"/>
      <c r="BB76" s="64"/>
      <c r="BC76" s="64"/>
    </row>
    <row r="77" spans="1:55" ht="45" x14ac:dyDescent="0.25">
      <c r="A77" s="56">
        <v>6</v>
      </c>
      <c r="B77" s="43" t="s">
        <v>382</v>
      </c>
      <c r="C77" s="43" t="s">
        <v>383</v>
      </c>
      <c r="D77" s="59">
        <v>2000</v>
      </c>
      <c r="E77" s="59">
        <v>1998</v>
      </c>
      <c r="F77" s="43" t="s">
        <v>373</v>
      </c>
      <c r="G77" s="43" t="s">
        <v>56</v>
      </c>
      <c r="H77" s="43" t="s">
        <v>57</v>
      </c>
      <c r="I77" s="43" t="s">
        <v>334</v>
      </c>
      <c r="J77" s="42">
        <v>0</v>
      </c>
      <c r="K77" s="42">
        <v>2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2</v>
      </c>
      <c r="AA77" s="42">
        <v>0</v>
      </c>
      <c r="AB77" s="56"/>
      <c r="AC77" s="62">
        <v>183.32000732421875</v>
      </c>
      <c r="AD77" s="56">
        <v>22</v>
      </c>
      <c r="AE77" s="62">
        <v>205.32000732421875</v>
      </c>
      <c r="AF77" s="42">
        <v>0</v>
      </c>
      <c r="AG77" s="42">
        <v>0</v>
      </c>
      <c r="AH77" s="42">
        <v>0</v>
      </c>
      <c r="AI77" s="42">
        <v>0</v>
      </c>
      <c r="AJ77" s="42">
        <v>0</v>
      </c>
      <c r="AK77" s="42">
        <v>0</v>
      </c>
      <c r="AL77" s="42">
        <v>0</v>
      </c>
      <c r="AM77" s="42">
        <v>2</v>
      </c>
      <c r="AN77" s="42">
        <v>0</v>
      </c>
      <c r="AO77" s="42">
        <v>0</v>
      </c>
      <c r="AP77" s="42">
        <v>0</v>
      </c>
      <c r="AQ77" s="42">
        <v>0</v>
      </c>
      <c r="AR77" s="42">
        <v>0</v>
      </c>
      <c r="AS77" s="42">
        <v>2</v>
      </c>
      <c r="AT77" s="42">
        <v>0</v>
      </c>
      <c r="AU77" s="42">
        <v>0</v>
      </c>
      <c r="AV77" s="42">
        <v>0</v>
      </c>
      <c r="AW77" s="42">
        <v>0</v>
      </c>
      <c r="AX77" s="56"/>
      <c r="AY77" s="62">
        <v>157.1199951171875</v>
      </c>
      <c r="AZ77" s="56">
        <v>12</v>
      </c>
      <c r="BA77" s="62">
        <v>169.1199951171875</v>
      </c>
      <c r="BB77" s="62">
        <v>169.1199951171875</v>
      </c>
      <c r="BC77" s="62">
        <v>0</v>
      </c>
    </row>
    <row r="78" spans="1:55" ht="45" x14ac:dyDescent="0.25">
      <c r="A78" s="57"/>
      <c r="B78" s="41" t="s">
        <v>388</v>
      </c>
      <c r="C78" s="41" t="s">
        <v>389</v>
      </c>
      <c r="D78" s="60"/>
      <c r="E78" s="60"/>
      <c r="F78" s="41" t="s">
        <v>373</v>
      </c>
      <c r="G78" s="41" t="s">
        <v>56</v>
      </c>
      <c r="H78" s="41" t="s">
        <v>57</v>
      </c>
      <c r="I78" s="41" t="s">
        <v>334</v>
      </c>
      <c r="J78" s="39">
        <v>0</v>
      </c>
      <c r="K78" s="39">
        <v>2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2</v>
      </c>
      <c r="X78" s="39">
        <v>0</v>
      </c>
      <c r="Y78" s="39">
        <v>0</v>
      </c>
      <c r="Z78" s="39">
        <v>2</v>
      </c>
      <c r="AA78" s="39">
        <v>0</v>
      </c>
      <c r="AB78" s="57"/>
      <c r="AC78" s="63"/>
      <c r="AD78" s="57"/>
      <c r="AE78" s="63"/>
      <c r="AF78" s="39">
        <v>0</v>
      </c>
      <c r="AG78" s="39">
        <v>0</v>
      </c>
      <c r="AH78" s="39">
        <v>0</v>
      </c>
      <c r="AI78" s="39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9">
        <v>0</v>
      </c>
      <c r="AP78" s="39">
        <v>2</v>
      </c>
      <c r="AQ78" s="39">
        <v>0</v>
      </c>
      <c r="AR78" s="39"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v>0</v>
      </c>
      <c r="AX78" s="57"/>
      <c r="AY78" s="63"/>
      <c r="AZ78" s="57"/>
      <c r="BA78" s="63"/>
      <c r="BB78" s="63"/>
      <c r="BC78" s="63"/>
    </row>
    <row r="79" spans="1:55" ht="45" x14ac:dyDescent="0.25">
      <c r="A79" s="58"/>
      <c r="B79" s="44" t="s">
        <v>740</v>
      </c>
      <c r="C79" s="44" t="s">
        <v>368</v>
      </c>
      <c r="D79" s="61"/>
      <c r="E79" s="61"/>
      <c r="F79" s="44" t="s">
        <v>373</v>
      </c>
      <c r="G79" s="44" t="s">
        <v>56</v>
      </c>
      <c r="H79" s="44" t="s">
        <v>57</v>
      </c>
      <c r="I79" s="44" t="s">
        <v>66</v>
      </c>
      <c r="J79" s="45">
        <v>0</v>
      </c>
      <c r="K79" s="45">
        <v>2</v>
      </c>
      <c r="L79" s="45">
        <v>0</v>
      </c>
      <c r="M79" s="45">
        <v>0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v>2</v>
      </c>
      <c r="U79" s="45">
        <v>0</v>
      </c>
      <c r="V79" s="45">
        <v>0</v>
      </c>
      <c r="W79" s="45">
        <v>2</v>
      </c>
      <c r="X79" s="45">
        <v>2</v>
      </c>
      <c r="Y79" s="45">
        <v>0</v>
      </c>
      <c r="Z79" s="45">
        <v>2</v>
      </c>
      <c r="AA79" s="45">
        <v>2</v>
      </c>
      <c r="AB79" s="58"/>
      <c r="AC79" s="64"/>
      <c r="AD79" s="58"/>
      <c r="AE79" s="64"/>
      <c r="AF79" s="45">
        <v>0</v>
      </c>
      <c r="AG79" s="45">
        <v>0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2</v>
      </c>
      <c r="AQ79" s="45">
        <v>0</v>
      </c>
      <c r="AR79" s="45">
        <v>0</v>
      </c>
      <c r="AS79" s="45">
        <v>2</v>
      </c>
      <c r="AT79" s="45">
        <v>0</v>
      </c>
      <c r="AU79" s="45">
        <v>0</v>
      </c>
      <c r="AV79" s="45">
        <v>0</v>
      </c>
      <c r="AW79" s="45">
        <v>2</v>
      </c>
      <c r="AX79" s="58"/>
      <c r="AY79" s="64"/>
      <c r="AZ79" s="58"/>
      <c r="BA79" s="64"/>
      <c r="BB79" s="64"/>
      <c r="BC79" s="64"/>
    </row>
    <row r="80" spans="1:55" ht="75" x14ac:dyDescent="0.25">
      <c r="A80" s="56">
        <v>7</v>
      </c>
      <c r="B80" s="43" t="s">
        <v>381</v>
      </c>
      <c r="C80" s="43" t="s">
        <v>379</v>
      </c>
      <c r="D80" s="59">
        <v>2000</v>
      </c>
      <c r="E80" s="59">
        <v>1999</v>
      </c>
      <c r="F80" s="43" t="s">
        <v>373</v>
      </c>
      <c r="G80" s="43" t="s">
        <v>60</v>
      </c>
      <c r="H80" s="43" t="s">
        <v>61</v>
      </c>
      <c r="I80" s="43" t="s">
        <v>64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2</v>
      </c>
      <c r="Z80" s="42">
        <v>2</v>
      </c>
      <c r="AA80" s="42">
        <v>0</v>
      </c>
      <c r="AB80" s="56"/>
      <c r="AC80" s="62">
        <v>155.3699951171875</v>
      </c>
      <c r="AD80" s="56">
        <v>24</v>
      </c>
      <c r="AE80" s="62">
        <v>179.3699951171875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2</v>
      </c>
      <c r="AN80" s="42">
        <v>0</v>
      </c>
      <c r="AO80" s="42">
        <v>0</v>
      </c>
      <c r="AP80" s="42">
        <v>0</v>
      </c>
      <c r="AQ80" s="42">
        <v>0</v>
      </c>
      <c r="AR80" s="42">
        <v>0</v>
      </c>
      <c r="AS80" s="42">
        <v>2</v>
      </c>
      <c r="AT80" s="42">
        <v>0</v>
      </c>
      <c r="AU80" s="42">
        <v>2</v>
      </c>
      <c r="AV80" s="42">
        <v>0</v>
      </c>
      <c r="AW80" s="42">
        <v>0</v>
      </c>
      <c r="AX80" s="56"/>
      <c r="AY80" s="62">
        <v>150.78999328613281</v>
      </c>
      <c r="AZ80" s="56">
        <v>20</v>
      </c>
      <c r="BA80" s="62">
        <v>170.78999328613281</v>
      </c>
      <c r="BB80" s="62">
        <v>170.78999328613281</v>
      </c>
      <c r="BC80" s="62">
        <v>0</v>
      </c>
    </row>
    <row r="81" spans="1:55" ht="75" x14ac:dyDescent="0.25">
      <c r="A81" s="57"/>
      <c r="B81" s="41" t="s">
        <v>432</v>
      </c>
      <c r="C81" s="41" t="s">
        <v>383</v>
      </c>
      <c r="D81" s="60"/>
      <c r="E81" s="60"/>
      <c r="F81" s="41" t="s">
        <v>373</v>
      </c>
      <c r="G81" s="41" t="s">
        <v>60</v>
      </c>
      <c r="H81" s="41" t="s">
        <v>61</v>
      </c>
      <c r="I81" s="41" t="s">
        <v>62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2</v>
      </c>
      <c r="U81" s="39">
        <v>2</v>
      </c>
      <c r="V81" s="39">
        <v>0</v>
      </c>
      <c r="W81" s="39">
        <v>2</v>
      </c>
      <c r="X81" s="39">
        <v>0</v>
      </c>
      <c r="Y81" s="39">
        <v>0</v>
      </c>
      <c r="Z81" s="39">
        <v>2</v>
      </c>
      <c r="AA81" s="39">
        <v>0</v>
      </c>
      <c r="AB81" s="57"/>
      <c r="AC81" s="63"/>
      <c r="AD81" s="57"/>
      <c r="AE81" s="63"/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>
        <v>0</v>
      </c>
      <c r="AP81" s="39">
        <v>0</v>
      </c>
      <c r="AQ81" s="39">
        <v>2</v>
      </c>
      <c r="AR81" s="39">
        <v>0</v>
      </c>
      <c r="AS81" s="39">
        <v>2</v>
      </c>
      <c r="AT81" s="39">
        <v>0</v>
      </c>
      <c r="AU81" s="39">
        <v>0</v>
      </c>
      <c r="AV81" s="39">
        <v>2</v>
      </c>
      <c r="AW81" s="39">
        <v>0</v>
      </c>
      <c r="AX81" s="57"/>
      <c r="AY81" s="63"/>
      <c r="AZ81" s="57"/>
      <c r="BA81" s="63"/>
      <c r="BB81" s="63"/>
      <c r="BC81" s="63"/>
    </row>
    <row r="82" spans="1:55" ht="75" x14ac:dyDescent="0.25">
      <c r="A82" s="58"/>
      <c r="B82" s="44" t="s">
        <v>741</v>
      </c>
      <c r="C82" s="44" t="s">
        <v>383</v>
      </c>
      <c r="D82" s="61"/>
      <c r="E82" s="61"/>
      <c r="F82" s="44" t="s">
        <v>403</v>
      </c>
      <c r="G82" s="44" t="s">
        <v>60</v>
      </c>
      <c r="H82" s="44" t="s">
        <v>61</v>
      </c>
      <c r="I82" s="44" t="s">
        <v>64</v>
      </c>
      <c r="J82" s="45">
        <v>0</v>
      </c>
      <c r="K82" s="45">
        <v>2</v>
      </c>
      <c r="L82" s="45">
        <v>0</v>
      </c>
      <c r="M82" s="45">
        <v>0</v>
      </c>
      <c r="N82" s="45">
        <v>0</v>
      </c>
      <c r="O82" s="45">
        <v>0</v>
      </c>
      <c r="P82" s="45">
        <v>0</v>
      </c>
      <c r="Q82" s="45">
        <v>2</v>
      </c>
      <c r="R82" s="45">
        <v>0</v>
      </c>
      <c r="S82" s="45">
        <v>2</v>
      </c>
      <c r="T82" s="45">
        <v>0</v>
      </c>
      <c r="U82" s="45">
        <v>0</v>
      </c>
      <c r="V82" s="45">
        <v>0</v>
      </c>
      <c r="W82" s="45">
        <v>2</v>
      </c>
      <c r="X82" s="45">
        <v>0</v>
      </c>
      <c r="Y82" s="45">
        <v>2</v>
      </c>
      <c r="Z82" s="45">
        <v>0</v>
      </c>
      <c r="AA82" s="45">
        <v>2</v>
      </c>
      <c r="AB82" s="58"/>
      <c r="AC82" s="64"/>
      <c r="AD82" s="58"/>
      <c r="AE82" s="64"/>
      <c r="AF82" s="45">
        <v>0</v>
      </c>
      <c r="AG82" s="45">
        <v>2</v>
      </c>
      <c r="AH82" s="45">
        <v>0</v>
      </c>
      <c r="AI82" s="45">
        <v>0</v>
      </c>
      <c r="AJ82" s="45">
        <v>0</v>
      </c>
      <c r="AK82" s="45">
        <v>0</v>
      </c>
      <c r="AL82" s="45">
        <v>0</v>
      </c>
      <c r="AM82" s="45">
        <v>0</v>
      </c>
      <c r="AN82" s="45">
        <v>0</v>
      </c>
      <c r="AO82" s="45">
        <v>0</v>
      </c>
      <c r="AP82" s="45">
        <v>0</v>
      </c>
      <c r="AQ82" s="45">
        <v>2</v>
      </c>
      <c r="AR82" s="45">
        <v>0</v>
      </c>
      <c r="AS82" s="45">
        <v>2</v>
      </c>
      <c r="AT82" s="45">
        <v>2</v>
      </c>
      <c r="AU82" s="45">
        <v>0</v>
      </c>
      <c r="AV82" s="45">
        <v>0</v>
      </c>
      <c r="AW82" s="45">
        <v>0</v>
      </c>
      <c r="AX82" s="58"/>
      <c r="AY82" s="64"/>
      <c r="AZ82" s="58"/>
      <c r="BA82" s="64"/>
      <c r="BB82" s="64"/>
      <c r="BC82" s="64"/>
    </row>
    <row r="83" spans="1:55" ht="30" x14ac:dyDescent="0.25">
      <c r="A83" s="56">
        <v>8</v>
      </c>
      <c r="B83" s="43" t="s">
        <v>742</v>
      </c>
      <c r="C83" s="43" t="s">
        <v>379</v>
      </c>
      <c r="D83" s="59">
        <v>2001</v>
      </c>
      <c r="E83" s="59">
        <v>1998</v>
      </c>
      <c r="F83" s="43" t="s">
        <v>373</v>
      </c>
      <c r="G83" s="43" t="s">
        <v>38</v>
      </c>
      <c r="H83" s="43" t="s">
        <v>39</v>
      </c>
      <c r="I83" s="43" t="s">
        <v>743</v>
      </c>
      <c r="J83" s="42">
        <v>0</v>
      </c>
      <c r="K83" s="42">
        <v>0</v>
      </c>
      <c r="L83" s="42">
        <v>0</v>
      </c>
      <c r="M83" s="42">
        <v>0</v>
      </c>
      <c r="N83" s="42">
        <v>2</v>
      </c>
      <c r="O83" s="42">
        <v>0</v>
      </c>
      <c r="P83" s="42">
        <v>0</v>
      </c>
      <c r="Q83" s="42">
        <v>2</v>
      </c>
      <c r="R83" s="42">
        <v>0</v>
      </c>
      <c r="S83" s="42">
        <v>0</v>
      </c>
      <c r="T83" s="42">
        <v>2</v>
      </c>
      <c r="U83" s="42">
        <v>2</v>
      </c>
      <c r="V83" s="42">
        <v>0</v>
      </c>
      <c r="W83" s="42">
        <v>2</v>
      </c>
      <c r="X83" s="42">
        <v>0</v>
      </c>
      <c r="Y83" s="42">
        <v>0</v>
      </c>
      <c r="Z83" s="42">
        <v>2</v>
      </c>
      <c r="AA83" s="42">
        <v>0</v>
      </c>
      <c r="AB83" s="56"/>
      <c r="AC83" s="62">
        <v>164.1300048828125</v>
      </c>
      <c r="AD83" s="56">
        <v>26</v>
      </c>
      <c r="AE83" s="62">
        <v>190.1300048828125</v>
      </c>
      <c r="AF83" s="42">
        <v>0</v>
      </c>
      <c r="AG83" s="42">
        <v>0</v>
      </c>
      <c r="AH83" s="42">
        <v>0</v>
      </c>
      <c r="AI83" s="42">
        <v>0</v>
      </c>
      <c r="AJ83" s="42">
        <v>2</v>
      </c>
      <c r="AK83" s="42">
        <v>0</v>
      </c>
      <c r="AL83" s="42">
        <v>0</v>
      </c>
      <c r="AM83" s="42">
        <v>2</v>
      </c>
      <c r="AN83" s="42">
        <v>0</v>
      </c>
      <c r="AO83" s="42">
        <v>0</v>
      </c>
      <c r="AP83" s="42">
        <v>2</v>
      </c>
      <c r="AQ83" s="42">
        <v>0</v>
      </c>
      <c r="AR83" s="42">
        <v>0</v>
      </c>
      <c r="AS83" s="42">
        <v>2</v>
      </c>
      <c r="AT83" s="42">
        <v>0</v>
      </c>
      <c r="AU83" s="42">
        <v>0</v>
      </c>
      <c r="AV83" s="42">
        <v>2</v>
      </c>
      <c r="AW83" s="42">
        <v>0</v>
      </c>
      <c r="AX83" s="56"/>
      <c r="AY83" s="62">
        <v>156.47000122070313</v>
      </c>
      <c r="AZ83" s="56">
        <v>20</v>
      </c>
      <c r="BA83" s="62">
        <v>176.47000122070312</v>
      </c>
      <c r="BB83" s="62">
        <v>176.47000122070312</v>
      </c>
      <c r="BC83" s="62">
        <v>0</v>
      </c>
    </row>
    <row r="84" spans="1:55" ht="90" x14ac:dyDescent="0.25">
      <c r="A84" s="57"/>
      <c r="B84" s="41" t="s">
        <v>744</v>
      </c>
      <c r="C84" s="41" t="s">
        <v>407</v>
      </c>
      <c r="D84" s="60"/>
      <c r="E84" s="60"/>
      <c r="F84" s="41" t="s">
        <v>437</v>
      </c>
      <c r="G84" s="41" t="s">
        <v>38</v>
      </c>
      <c r="H84" s="41" t="s">
        <v>301</v>
      </c>
      <c r="I84" s="41" t="s">
        <v>745</v>
      </c>
      <c r="J84" s="39">
        <v>2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2</v>
      </c>
      <c r="U84" s="39">
        <v>0</v>
      </c>
      <c r="V84" s="39">
        <v>0</v>
      </c>
      <c r="W84" s="39">
        <v>2</v>
      </c>
      <c r="X84" s="39">
        <v>0</v>
      </c>
      <c r="Y84" s="39">
        <v>0</v>
      </c>
      <c r="Z84" s="39">
        <v>2</v>
      </c>
      <c r="AA84" s="39">
        <v>0</v>
      </c>
      <c r="AB84" s="57"/>
      <c r="AC84" s="63"/>
      <c r="AD84" s="57"/>
      <c r="AE84" s="63"/>
      <c r="AF84" s="39">
        <v>0</v>
      </c>
      <c r="AG84" s="39">
        <v>0</v>
      </c>
      <c r="AH84" s="39">
        <v>0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2</v>
      </c>
      <c r="AS84" s="39">
        <v>2</v>
      </c>
      <c r="AT84" s="39">
        <v>0</v>
      </c>
      <c r="AU84" s="39">
        <v>0</v>
      </c>
      <c r="AV84" s="39">
        <v>2</v>
      </c>
      <c r="AW84" s="39">
        <v>0</v>
      </c>
      <c r="AX84" s="57"/>
      <c r="AY84" s="63"/>
      <c r="AZ84" s="57"/>
      <c r="BA84" s="63"/>
      <c r="BB84" s="63"/>
      <c r="BC84" s="63"/>
    </row>
    <row r="85" spans="1:55" ht="90" x14ac:dyDescent="0.25">
      <c r="A85" s="58"/>
      <c r="B85" s="44" t="s">
        <v>746</v>
      </c>
      <c r="C85" s="44" t="s">
        <v>407</v>
      </c>
      <c r="D85" s="61"/>
      <c r="E85" s="61"/>
      <c r="F85" s="44" t="s">
        <v>747</v>
      </c>
      <c r="G85" s="44" t="s">
        <v>38</v>
      </c>
      <c r="H85" s="44" t="s">
        <v>301</v>
      </c>
      <c r="I85" s="44" t="s">
        <v>302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5">
        <v>2</v>
      </c>
      <c r="U85" s="45">
        <v>0</v>
      </c>
      <c r="V85" s="45">
        <v>2</v>
      </c>
      <c r="W85" s="45">
        <v>2</v>
      </c>
      <c r="X85" s="45">
        <v>0</v>
      </c>
      <c r="Y85" s="45">
        <v>0</v>
      </c>
      <c r="Z85" s="45">
        <v>0</v>
      </c>
      <c r="AA85" s="45">
        <v>0</v>
      </c>
      <c r="AB85" s="58"/>
      <c r="AC85" s="64"/>
      <c r="AD85" s="58"/>
      <c r="AE85" s="64"/>
      <c r="AF85" s="45">
        <v>0</v>
      </c>
      <c r="AG85" s="45">
        <v>0</v>
      </c>
      <c r="AH85" s="45">
        <v>0</v>
      </c>
      <c r="AI85" s="45">
        <v>0</v>
      </c>
      <c r="AJ85" s="45">
        <v>0</v>
      </c>
      <c r="AK85" s="45">
        <v>0</v>
      </c>
      <c r="AL85" s="45">
        <v>0</v>
      </c>
      <c r="AM85" s="45">
        <v>0</v>
      </c>
      <c r="AN85" s="45">
        <v>0</v>
      </c>
      <c r="AO85" s="45">
        <v>0</v>
      </c>
      <c r="AP85" s="45">
        <v>2</v>
      </c>
      <c r="AQ85" s="45">
        <v>0</v>
      </c>
      <c r="AR85" s="45">
        <v>0</v>
      </c>
      <c r="AS85" s="45">
        <v>2</v>
      </c>
      <c r="AT85" s="45">
        <v>0</v>
      </c>
      <c r="AU85" s="45">
        <v>0</v>
      </c>
      <c r="AV85" s="45">
        <v>0</v>
      </c>
      <c r="AW85" s="45">
        <v>0</v>
      </c>
      <c r="AX85" s="58"/>
      <c r="AY85" s="64"/>
      <c r="AZ85" s="58"/>
      <c r="BA85" s="64"/>
      <c r="BB85" s="64"/>
      <c r="BC85" s="64"/>
    </row>
    <row r="86" spans="1:55" ht="30" x14ac:dyDescent="0.25">
      <c r="A86" s="56">
        <v>9</v>
      </c>
      <c r="B86" s="43" t="s">
        <v>397</v>
      </c>
      <c r="C86" s="43" t="s">
        <v>377</v>
      </c>
      <c r="D86" s="59">
        <v>2001</v>
      </c>
      <c r="E86" s="59">
        <v>1999</v>
      </c>
      <c r="F86" s="43" t="s">
        <v>398</v>
      </c>
      <c r="G86" s="43" t="s">
        <v>114</v>
      </c>
      <c r="H86" s="43" t="s">
        <v>115</v>
      </c>
      <c r="I86" s="43" t="s">
        <v>116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2</v>
      </c>
      <c r="U86" s="42">
        <v>0</v>
      </c>
      <c r="V86" s="42">
        <v>0</v>
      </c>
      <c r="W86" s="42">
        <v>2</v>
      </c>
      <c r="X86" s="42">
        <v>0</v>
      </c>
      <c r="Y86" s="42">
        <v>2</v>
      </c>
      <c r="Z86" s="42">
        <v>0</v>
      </c>
      <c r="AA86" s="42">
        <v>0</v>
      </c>
      <c r="AB86" s="56"/>
      <c r="AC86" s="62">
        <v>161.77000427246094</v>
      </c>
      <c r="AD86" s="56">
        <v>18</v>
      </c>
      <c r="AE86" s="62">
        <v>179.77000427246094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0</v>
      </c>
      <c r="AM86" s="42">
        <v>2</v>
      </c>
      <c r="AN86" s="42">
        <v>0</v>
      </c>
      <c r="AO86" s="42">
        <v>0</v>
      </c>
      <c r="AP86" s="42">
        <v>0</v>
      </c>
      <c r="AQ86" s="42">
        <v>0</v>
      </c>
      <c r="AR86" s="42">
        <v>0</v>
      </c>
      <c r="AS86" s="42">
        <v>2</v>
      </c>
      <c r="AT86" s="42">
        <v>2</v>
      </c>
      <c r="AU86" s="42">
        <v>0</v>
      </c>
      <c r="AV86" s="42">
        <v>2</v>
      </c>
      <c r="AW86" s="42">
        <v>2</v>
      </c>
      <c r="AX86" s="56"/>
      <c r="AY86" s="62">
        <v>160.77000427246094</v>
      </c>
      <c r="AZ86" s="56">
        <v>76</v>
      </c>
      <c r="BA86" s="62">
        <v>236.77000427246094</v>
      </c>
      <c r="BB86" s="62">
        <v>179.77000427246094</v>
      </c>
      <c r="BC86" s="62">
        <v>0</v>
      </c>
    </row>
    <row r="87" spans="1:55" ht="15" customHeight="1" x14ac:dyDescent="0.25">
      <c r="A87" s="57"/>
      <c r="B87" s="41" t="s">
        <v>404</v>
      </c>
      <c r="C87" s="41" t="s">
        <v>405</v>
      </c>
      <c r="D87" s="60"/>
      <c r="E87" s="60"/>
      <c r="F87" s="41" t="s">
        <v>401</v>
      </c>
      <c r="G87" s="41" t="s">
        <v>114</v>
      </c>
      <c r="H87" s="41" t="s">
        <v>115</v>
      </c>
      <c r="I87" s="41" t="s">
        <v>116</v>
      </c>
      <c r="J87" s="39">
        <v>0</v>
      </c>
      <c r="K87" s="39">
        <v>0</v>
      </c>
      <c r="L87" s="39">
        <v>0</v>
      </c>
      <c r="M87" s="39">
        <v>2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2</v>
      </c>
      <c r="V87" s="39">
        <v>2</v>
      </c>
      <c r="W87" s="39">
        <v>0</v>
      </c>
      <c r="X87" s="39">
        <v>2</v>
      </c>
      <c r="Y87" s="39">
        <v>0</v>
      </c>
      <c r="Z87" s="39">
        <v>0</v>
      </c>
      <c r="AA87" s="39">
        <v>0</v>
      </c>
      <c r="AB87" s="57"/>
      <c r="AC87" s="63"/>
      <c r="AD87" s="57"/>
      <c r="AE87" s="63"/>
      <c r="AF87" s="39">
        <v>0</v>
      </c>
      <c r="AG87" s="39">
        <v>0</v>
      </c>
      <c r="AH87" s="39">
        <v>0</v>
      </c>
      <c r="AI87" s="39">
        <v>0</v>
      </c>
      <c r="AJ87" s="39">
        <v>0</v>
      </c>
      <c r="AK87" s="39">
        <v>2</v>
      </c>
      <c r="AL87" s="39">
        <v>0</v>
      </c>
      <c r="AM87" s="39">
        <v>2</v>
      </c>
      <c r="AN87" s="39">
        <v>0</v>
      </c>
      <c r="AO87" s="39">
        <v>0</v>
      </c>
      <c r="AP87" s="39">
        <v>2</v>
      </c>
      <c r="AQ87" s="39">
        <v>0</v>
      </c>
      <c r="AR87" s="39">
        <v>0</v>
      </c>
      <c r="AS87" s="39">
        <v>0</v>
      </c>
      <c r="AT87" s="39">
        <v>50</v>
      </c>
      <c r="AU87" s="39">
        <v>0</v>
      </c>
      <c r="AV87" s="39">
        <v>2</v>
      </c>
      <c r="AW87" s="39">
        <v>0</v>
      </c>
      <c r="AX87" s="57"/>
      <c r="AY87" s="63"/>
      <c r="AZ87" s="57"/>
      <c r="BA87" s="63"/>
      <c r="BB87" s="63"/>
      <c r="BC87" s="63"/>
    </row>
    <row r="88" spans="1:55" ht="30" x14ac:dyDescent="0.25">
      <c r="A88" s="58"/>
      <c r="B88" s="44" t="s">
        <v>748</v>
      </c>
      <c r="C88" s="44" t="s">
        <v>383</v>
      </c>
      <c r="D88" s="61"/>
      <c r="E88" s="61"/>
      <c r="F88" s="44" t="s">
        <v>398</v>
      </c>
      <c r="G88" s="44" t="s">
        <v>114</v>
      </c>
      <c r="H88" s="44" t="s">
        <v>115</v>
      </c>
      <c r="I88" s="44" t="s">
        <v>116</v>
      </c>
      <c r="J88" s="45">
        <v>0</v>
      </c>
      <c r="K88" s="45">
        <v>0</v>
      </c>
      <c r="L88" s="45">
        <v>0</v>
      </c>
      <c r="M88" s="45">
        <v>2</v>
      </c>
      <c r="N88" s="45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5">
        <v>2</v>
      </c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>
        <v>0</v>
      </c>
      <c r="AB88" s="58"/>
      <c r="AC88" s="64"/>
      <c r="AD88" s="58"/>
      <c r="AE88" s="64"/>
      <c r="AF88" s="45">
        <v>0</v>
      </c>
      <c r="AG88" s="45">
        <v>0</v>
      </c>
      <c r="AH88" s="45">
        <v>0</v>
      </c>
      <c r="AI88" s="45">
        <v>0</v>
      </c>
      <c r="AJ88" s="45">
        <v>0</v>
      </c>
      <c r="AK88" s="45">
        <v>0</v>
      </c>
      <c r="AL88" s="45">
        <v>0</v>
      </c>
      <c r="AM88" s="45">
        <v>0</v>
      </c>
      <c r="AN88" s="45">
        <v>0</v>
      </c>
      <c r="AO88" s="45">
        <v>0</v>
      </c>
      <c r="AP88" s="45">
        <v>2</v>
      </c>
      <c r="AQ88" s="45">
        <v>2</v>
      </c>
      <c r="AR88" s="45">
        <v>0</v>
      </c>
      <c r="AS88" s="45">
        <v>2</v>
      </c>
      <c r="AT88" s="45">
        <v>2</v>
      </c>
      <c r="AU88" s="45">
        <v>0</v>
      </c>
      <c r="AV88" s="45">
        <v>0</v>
      </c>
      <c r="AW88" s="45">
        <v>0</v>
      </c>
      <c r="AX88" s="58"/>
      <c r="AY88" s="64"/>
      <c r="AZ88" s="58"/>
      <c r="BA88" s="64"/>
      <c r="BB88" s="64"/>
      <c r="BC88" s="64"/>
    </row>
    <row r="89" spans="1:55" ht="45" x14ac:dyDescent="0.25">
      <c r="A89" s="56">
        <v>10</v>
      </c>
      <c r="B89" s="43" t="s">
        <v>749</v>
      </c>
      <c r="C89" s="43" t="s">
        <v>438</v>
      </c>
      <c r="D89" s="59">
        <v>2001</v>
      </c>
      <c r="E89" s="59">
        <v>1998</v>
      </c>
      <c r="F89" s="43" t="s">
        <v>396</v>
      </c>
      <c r="G89" s="43" t="s">
        <v>95</v>
      </c>
      <c r="H89" s="43" t="s">
        <v>96</v>
      </c>
      <c r="I89" s="43" t="s">
        <v>136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42">
        <v>0</v>
      </c>
      <c r="X89" s="42">
        <v>2</v>
      </c>
      <c r="Y89" s="42">
        <v>2</v>
      </c>
      <c r="Z89" s="42">
        <v>0</v>
      </c>
      <c r="AA89" s="42">
        <v>0</v>
      </c>
      <c r="AB89" s="56"/>
      <c r="AC89" s="62">
        <v>183.74000549316406</v>
      </c>
      <c r="AD89" s="56">
        <v>70</v>
      </c>
      <c r="AE89" s="62">
        <v>253.74000549316406</v>
      </c>
      <c r="AF89" s="42">
        <v>0</v>
      </c>
      <c r="AG89" s="42">
        <v>0</v>
      </c>
      <c r="AH89" s="42">
        <v>0</v>
      </c>
      <c r="AI89" s="42">
        <v>2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2</v>
      </c>
      <c r="AQ89" s="42">
        <v>0</v>
      </c>
      <c r="AR89" s="42">
        <v>0</v>
      </c>
      <c r="AS89" s="42">
        <v>2</v>
      </c>
      <c r="AT89" s="42">
        <v>0</v>
      </c>
      <c r="AU89" s="42">
        <v>0</v>
      </c>
      <c r="AV89" s="42">
        <v>2</v>
      </c>
      <c r="AW89" s="42">
        <v>0</v>
      </c>
      <c r="AX89" s="56"/>
      <c r="AY89" s="62">
        <v>170.83999633789063</v>
      </c>
      <c r="AZ89" s="56">
        <v>24</v>
      </c>
      <c r="BA89" s="62">
        <v>194.83999633789063</v>
      </c>
      <c r="BB89" s="62">
        <v>194.83999633789063</v>
      </c>
      <c r="BC89" s="62">
        <v>0</v>
      </c>
    </row>
    <row r="90" spans="1:55" ht="45" x14ac:dyDescent="0.25">
      <c r="A90" s="57"/>
      <c r="B90" s="41" t="s">
        <v>395</v>
      </c>
      <c r="C90" s="41" t="s">
        <v>383</v>
      </c>
      <c r="D90" s="60"/>
      <c r="E90" s="60"/>
      <c r="F90" s="41" t="s">
        <v>396</v>
      </c>
      <c r="G90" s="41" t="s">
        <v>95</v>
      </c>
      <c r="H90" s="41" t="s">
        <v>96</v>
      </c>
      <c r="I90" s="41" t="s">
        <v>136</v>
      </c>
      <c r="J90" s="39">
        <v>0</v>
      </c>
      <c r="K90" s="39">
        <v>0</v>
      </c>
      <c r="L90" s="39">
        <v>0</v>
      </c>
      <c r="M90" s="39">
        <v>2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2</v>
      </c>
      <c r="U90" s="39">
        <v>2</v>
      </c>
      <c r="V90" s="39">
        <v>0</v>
      </c>
      <c r="W90" s="39">
        <v>2</v>
      </c>
      <c r="X90" s="39">
        <v>0</v>
      </c>
      <c r="Y90" s="39">
        <v>0</v>
      </c>
      <c r="Z90" s="39">
        <v>0</v>
      </c>
      <c r="AA90" s="39">
        <v>0</v>
      </c>
      <c r="AB90" s="57"/>
      <c r="AC90" s="63"/>
      <c r="AD90" s="57"/>
      <c r="AE90" s="63"/>
      <c r="AF90" s="39">
        <v>0</v>
      </c>
      <c r="AG90" s="39">
        <v>2</v>
      </c>
      <c r="AH90" s="39">
        <v>0</v>
      </c>
      <c r="AI90" s="39">
        <v>0</v>
      </c>
      <c r="AJ90" s="39">
        <v>0</v>
      </c>
      <c r="AK90" s="39">
        <v>0</v>
      </c>
      <c r="AL90" s="39">
        <v>0</v>
      </c>
      <c r="AM90" s="39">
        <v>0</v>
      </c>
      <c r="AN90" s="39">
        <v>0</v>
      </c>
      <c r="AO90" s="39">
        <v>0</v>
      </c>
      <c r="AP90" s="39">
        <v>2</v>
      </c>
      <c r="AQ90" s="39">
        <v>0</v>
      </c>
      <c r="AR90" s="39">
        <v>0</v>
      </c>
      <c r="AS90" s="39">
        <v>2</v>
      </c>
      <c r="AT90" s="39">
        <v>0</v>
      </c>
      <c r="AU90" s="39">
        <v>0</v>
      </c>
      <c r="AV90" s="39">
        <v>2</v>
      </c>
      <c r="AW90" s="39">
        <v>0</v>
      </c>
      <c r="AX90" s="57"/>
      <c r="AY90" s="63"/>
      <c r="AZ90" s="57"/>
      <c r="BA90" s="63"/>
      <c r="BB90" s="63"/>
      <c r="BC90" s="63"/>
    </row>
    <row r="91" spans="1:55" ht="30" x14ac:dyDescent="0.25">
      <c r="A91" s="58"/>
      <c r="B91" s="44" t="s">
        <v>409</v>
      </c>
      <c r="C91" s="44" t="s">
        <v>368</v>
      </c>
      <c r="D91" s="61"/>
      <c r="E91" s="61"/>
      <c r="F91" s="44" t="s">
        <v>396</v>
      </c>
      <c r="G91" s="44" t="s">
        <v>95</v>
      </c>
      <c r="H91" s="44" t="s">
        <v>96</v>
      </c>
      <c r="I91" s="44" t="s">
        <v>97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45">
        <v>0</v>
      </c>
      <c r="P91" s="45">
        <v>0</v>
      </c>
      <c r="Q91" s="45">
        <v>0</v>
      </c>
      <c r="R91" s="45">
        <v>0</v>
      </c>
      <c r="S91" s="45">
        <v>0</v>
      </c>
      <c r="T91" s="45">
        <v>2</v>
      </c>
      <c r="U91" s="45">
        <v>2</v>
      </c>
      <c r="V91" s="45">
        <v>0</v>
      </c>
      <c r="W91" s="45">
        <v>0</v>
      </c>
      <c r="X91" s="45">
        <v>2</v>
      </c>
      <c r="Y91" s="45">
        <v>0</v>
      </c>
      <c r="Z91" s="45">
        <v>50</v>
      </c>
      <c r="AA91" s="45">
        <v>2</v>
      </c>
      <c r="AB91" s="58"/>
      <c r="AC91" s="64"/>
      <c r="AD91" s="58"/>
      <c r="AE91" s="64"/>
      <c r="AF91" s="45">
        <v>0</v>
      </c>
      <c r="AG91" s="45">
        <v>0</v>
      </c>
      <c r="AH91" s="45">
        <v>0</v>
      </c>
      <c r="AI91" s="45">
        <v>0</v>
      </c>
      <c r="AJ91" s="45">
        <v>0</v>
      </c>
      <c r="AK91" s="45">
        <v>0</v>
      </c>
      <c r="AL91" s="45">
        <v>0</v>
      </c>
      <c r="AM91" s="45">
        <v>0</v>
      </c>
      <c r="AN91" s="45">
        <v>0</v>
      </c>
      <c r="AO91" s="45">
        <v>0</v>
      </c>
      <c r="AP91" s="45">
        <v>2</v>
      </c>
      <c r="AQ91" s="45">
        <v>2</v>
      </c>
      <c r="AR91" s="45">
        <v>0</v>
      </c>
      <c r="AS91" s="45">
        <v>2</v>
      </c>
      <c r="AT91" s="45">
        <v>0</v>
      </c>
      <c r="AU91" s="45">
        <v>0</v>
      </c>
      <c r="AV91" s="45">
        <v>2</v>
      </c>
      <c r="AW91" s="45">
        <v>0</v>
      </c>
      <c r="AX91" s="58"/>
      <c r="AY91" s="64"/>
      <c r="AZ91" s="58"/>
      <c r="BA91" s="64"/>
      <c r="BB91" s="64"/>
      <c r="BC91" s="64"/>
    </row>
    <row r="92" spans="1:55" ht="30" x14ac:dyDescent="0.25">
      <c r="A92" s="56">
        <v>11</v>
      </c>
      <c r="B92" s="43" t="s">
        <v>750</v>
      </c>
      <c r="C92" s="43" t="s">
        <v>407</v>
      </c>
      <c r="D92" s="59">
        <v>2001</v>
      </c>
      <c r="E92" s="59">
        <v>1998</v>
      </c>
      <c r="F92" s="43" t="s">
        <v>441</v>
      </c>
      <c r="G92" s="43" t="s">
        <v>52</v>
      </c>
      <c r="H92" s="43" t="s">
        <v>53</v>
      </c>
      <c r="I92" s="43" t="s">
        <v>54</v>
      </c>
      <c r="J92" s="42">
        <v>0</v>
      </c>
      <c r="K92" s="42">
        <v>2</v>
      </c>
      <c r="L92" s="42">
        <v>2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42">
        <v>0</v>
      </c>
      <c r="S92" s="42">
        <v>0</v>
      </c>
      <c r="T92" s="42">
        <v>2</v>
      </c>
      <c r="U92" s="42">
        <v>0</v>
      </c>
      <c r="V92" s="42">
        <v>0</v>
      </c>
      <c r="W92" s="42">
        <v>0</v>
      </c>
      <c r="X92" s="42">
        <v>0</v>
      </c>
      <c r="Y92" s="42">
        <v>0</v>
      </c>
      <c r="Z92" s="42">
        <v>0</v>
      </c>
      <c r="AA92" s="42">
        <v>0</v>
      </c>
      <c r="AB92" s="56"/>
      <c r="AC92" s="62">
        <v>175.13999938964844</v>
      </c>
      <c r="AD92" s="56">
        <v>80</v>
      </c>
      <c r="AE92" s="62">
        <v>255.13999938964844</v>
      </c>
      <c r="AF92" s="42">
        <v>0</v>
      </c>
      <c r="AG92" s="42">
        <v>2</v>
      </c>
      <c r="AH92" s="42">
        <v>0</v>
      </c>
      <c r="AI92" s="42">
        <v>0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  <c r="AO92" s="42">
        <v>2</v>
      </c>
      <c r="AP92" s="42">
        <v>0</v>
      </c>
      <c r="AQ92" s="42">
        <v>0</v>
      </c>
      <c r="AR92" s="42">
        <v>0</v>
      </c>
      <c r="AS92" s="42">
        <v>2</v>
      </c>
      <c r="AT92" s="42">
        <v>0</v>
      </c>
      <c r="AU92" s="42">
        <v>0</v>
      </c>
      <c r="AV92" s="42">
        <v>0</v>
      </c>
      <c r="AW92" s="42">
        <v>0</v>
      </c>
      <c r="AX92" s="56"/>
      <c r="AY92" s="62">
        <v>178.83999633789062</v>
      </c>
      <c r="AZ92" s="56">
        <v>26</v>
      </c>
      <c r="BA92" s="62">
        <v>204.83999633789063</v>
      </c>
      <c r="BB92" s="62">
        <v>204.83999633789063</v>
      </c>
      <c r="BC92" s="62">
        <v>0</v>
      </c>
    </row>
    <row r="93" spans="1:55" ht="30" x14ac:dyDescent="0.25">
      <c r="A93" s="57"/>
      <c r="B93" s="41" t="s">
        <v>751</v>
      </c>
      <c r="C93" s="41" t="s">
        <v>389</v>
      </c>
      <c r="D93" s="60"/>
      <c r="E93" s="60"/>
      <c r="F93" s="41" t="s">
        <v>747</v>
      </c>
      <c r="G93" s="41" t="s">
        <v>52</v>
      </c>
      <c r="H93" s="41" t="s">
        <v>53</v>
      </c>
      <c r="I93" s="41" t="s">
        <v>54</v>
      </c>
      <c r="J93" s="39">
        <v>0</v>
      </c>
      <c r="K93" s="39">
        <v>0</v>
      </c>
      <c r="L93" s="39">
        <v>2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2</v>
      </c>
      <c r="T93" s="39">
        <v>0</v>
      </c>
      <c r="U93" s="39">
        <v>2</v>
      </c>
      <c r="V93" s="39">
        <v>2</v>
      </c>
      <c r="W93" s="39">
        <v>2</v>
      </c>
      <c r="X93" s="39">
        <v>0</v>
      </c>
      <c r="Y93" s="39">
        <v>0</v>
      </c>
      <c r="Z93" s="39">
        <v>0</v>
      </c>
      <c r="AA93" s="39">
        <v>0</v>
      </c>
      <c r="AB93" s="57"/>
      <c r="AC93" s="63"/>
      <c r="AD93" s="57"/>
      <c r="AE93" s="63"/>
      <c r="AF93" s="39">
        <v>0</v>
      </c>
      <c r="AG93" s="39">
        <v>0</v>
      </c>
      <c r="AH93" s="39">
        <v>0</v>
      </c>
      <c r="AI93" s="39">
        <v>0</v>
      </c>
      <c r="AJ93" s="39">
        <v>0</v>
      </c>
      <c r="AK93" s="39">
        <v>0</v>
      </c>
      <c r="AL93" s="39">
        <v>0</v>
      </c>
      <c r="AM93" s="39">
        <v>0</v>
      </c>
      <c r="AN93" s="39">
        <v>0</v>
      </c>
      <c r="AO93" s="39">
        <v>0</v>
      </c>
      <c r="AP93" s="39">
        <v>2</v>
      </c>
      <c r="AQ93" s="39">
        <v>0</v>
      </c>
      <c r="AR93" s="39">
        <v>2</v>
      </c>
      <c r="AS93" s="39">
        <v>0</v>
      </c>
      <c r="AT93" s="39">
        <v>0</v>
      </c>
      <c r="AU93" s="39">
        <v>0</v>
      </c>
      <c r="AV93" s="39">
        <v>2</v>
      </c>
      <c r="AW93" s="39">
        <v>0</v>
      </c>
      <c r="AX93" s="57"/>
      <c r="AY93" s="63"/>
      <c r="AZ93" s="57"/>
      <c r="BA93" s="63"/>
      <c r="BB93" s="63"/>
      <c r="BC93" s="63"/>
    </row>
    <row r="94" spans="1:55" ht="30" x14ac:dyDescent="0.25">
      <c r="A94" s="58"/>
      <c r="B94" s="44" t="s">
        <v>752</v>
      </c>
      <c r="C94" s="44" t="s">
        <v>393</v>
      </c>
      <c r="D94" s="61"/>
      <c r="E94" s="61"/>
      <c r="F94" s="44" t="s">
        <v>408</v>
      </c>
      <c r="G94" s="44" t="s">
        <v>52</v>
      </c>
      <c r="H94" s="44" t="s">
        <v>53</v>
      </c>
      <c r="I94" s="44" t="s">
        <v>54</v>
      </c>
      <c r="J94" s="45">
        <v>0</v>
      </c>
      <c r="K94" s="45">
        <v>2</v>
      </c>
      <c r="L94" s="45">
        <v>0</v>
      </c>
      <c r="M94" s="45">
        <v>0</v>
      </c>
      <c r="N94" s="45">
        <v>0</v>
      </c>
      <c r="O94" s="45">
        <v>2</v>
      </c>
      <c r="P94" s="45">
        <v>0</v>
      </c>
      <c r="Q94" s="45">
        <v>0</v>
      </c>
      <c r="R94" s="45">
        <v>0</v>
      </c>
      <c r="S94" s="45">
        <v>0</v>
      </c>
      <c r="T94" s="45">
        <v>50</v>
      </c>
      <c r="U94" s="45">
        <v>0</v>
      </c>
      <c r="V94" s="45">
        <v>2</v>
      </c>
      <c r="W94" s="45">
        <v>2</v>
      </c>
      <c r="X94" s="45">
        <v>2</v>
      </c>
      <c r="Y94" s="45">
        <v>2</v>
      </c>
      <c r="Z94" s="45">
        <v>2</v>
      </c>
      <c r="AA94" s="45">
        <v>0</v>
      </c>
      <c r="AB94" s="58"/>
      <c r="AC94" s="64"/>
      <c r="AD94" s="58"/>
      <c r="AE94" s="64"/>
      <c r="AF94" s="45">
        <v>0</v>
      </c>
      <c r="AG94" s="45">
        <v>0</v>
      </c>
      <c r="AH94" s="45">
        <v>0</v>
      </c>
      <c r="AI94" s="45">
        <v>2</v>
      </c>
      <c r="AJ94" s="45">
        <v>2</v>
      </c>
      <c r="AK94" s="45">
        <v>0</v>
      </c>
      <c r="AL94" s="45">
        <v>0</v>
      </c>
      <c r="AM94" s="45">
        <v>0</v>
      </c>
      <c r="AN94" s="45">
        <v>0</v>
      </c>
      <c r="AO94" s="45">
        <v>2</v>
      </c>
      <c r="AP94" s="45">
        <v>2</v>
      </c>
      <c r="AQ94" s="45">
        <v>0</v>
      </c>
      <c r="AR94" s="45">
        <v>2</v>
      </c>
      <c r="AS94" s="45">
        <v>2</v>
      </c>
      <c r="AT94" s="45">
        <v>2</v>
      </c>
      <c r="AU94" s="45">
        <v>0</v>
      </c>
      <c r="AV94" s="45">
        <v>0</v>
      </c>
      <c r="AW94" s="45">
        <v>0</v>
      </c>
      <c r="AX94" s="58"/>
      <c r="AY94" s="64"/>
      <c r="AZ94" s="58"/>
      <c r="BA94" s="64"/>
      <c r="BB94" s="64"/>
      <c r="BC94" s="64"/>
    </row>
    <row r="95" spans="1:55" ht="30" x14ac:dyDescent="0.25">
      <c r="A95" s="56">
        <v>12</v>
      </c>
      <c r="B95" s="43" t="s">
        <v>399</v>
      </c>
      <c r="C95" s="43" t="s">
        <v>400</v>
      </c>
      <c r="D95" s="59">
        <v>2001</v>
      </c>
      <c r="E95" s="59">
        <v>1998</v>
      </c>
      <c r="F95" s="43" t="s">
        <v>401</v>
      </c>
      <c r="G95" s="43" t="s">
        <v>99</v>
      </c>
      <c r="H95" s="43" t="s">
        <v>100</v>
      </c>
      <c r="I95" s="43" t="s">
        <v>101</v>
      </c>
      <c r="J95" s="42">
        <v>2</v>
      </c>
      <c r="K95" s="42">
        <v>0</v>
      </c>
      <c r="L95" s="42">
        <v>0</v>
      </c>
      <c r="M95" s="42">
        <v>2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2</v>
      </c>
      <c r="U95" s="42">
        <v>2</v>
      </c>
      <c r="V95" s="42">
        <v>0</v>
      </c>
      <c r="W95" s="42">
        <v>2</v>
      </c>
      <c r="X95" s="42">
        <v>2</v>
      </c>
      <c r="Y95" s="42">
        <v>0</v>
      </c>
      <c r="Z95" s="42">
        <v>0</v>
      </c>
      <c r="AA95" s="42">
        <v>2</v>
      </c>
      <c r="AB95" s="56"/>
      <c r="AC95" s="62">
        <v>200.55999755859375</v>
      </c>
      <c r="AD95" s="56">
        <v>88</v>
      </c>
      <c r="AE95" s="62">
        <v>288.55999755859375</v>
      </c>
      <c r="AF95" s="42">
        <v>0</v>
      </c>
      <c r="AG95" s="42">
        <v>0</v>
      </c>
      <c r="AH95" s="42">
        <v>0</v>
      </c>
      <c r="AI95" s="42">
        <v>2</v>
      </c>
      <c r="AJ95" s="42">
        <v>0</v>
      </c>
      <c r="AK95" s="42">
        <v>2</v>
      </c>
      <c r="AL95" s="42">
        <v>0</v>
      </c>
      <c r="AM95" s="42">
        <v>0</v>
      </c>
      <c r="AN95" s="42">
        <v>0</v>
      </c>
      <c r="AO95" s="42">
        <v>0</v>
      </c>
      <c r="AP95" s="42">
        <v>2</v>
      </c>
      <c r="AQ95" s="42">
        <v>0</v>
      </c>
      <c r="AR95" s="42">
        <v>0</v>
      </c>
      <c r="AS95" s="42">
        <v>2</v>
      </c>
      <c r="AT95" s="42">
        <v>2</v>
      </c>
      <c r="AU95" s="42">
        <v>0</v>
      </c>
      <c r="AV95" s="42">
        <v>2</v>
      </c>
      <c r="AW95" s="42">
        <v>0</v>
      </c>
      <c r="AX95" s="56"/>
      <c r="AY95" s="62">
        <v>181.94000244140625</v>
      </c>
      <c r="AZ95" s="56">
        <v>88</v>
      </c>
      <c r="BA95" s="62">
        <v>269.94000244140625</v>
      </c>
      <c r="BB95" s="62">
        <v>269.94000244140625</v>
      </c>
      <c r="BC95" s="62">
        <v>0</v>
      </c>
    </row>
    <row r="96" spans="1:55" ht="30" x14ac:dyDescent="0.25">
      <c r="A96" s="57"/>
      <c r="B96" s="41" t="s">
        <v>417</v>
      </c>
      <c r="C96" s="41" t="s">
        <v>418</v>
      </c>
      <c r="D96" s="60"/>
      <c r="E96" s="60"/>
      <c r="F96" s="41" t="s">
        <v>419</v>
      </c>
      <c r="G96" s="41" t="s">
        <v>20</v>
      </c>
      <c r="H96" s="41" t="s">
        <v>100</v>
      </c>
      <c r="I96" s="41" t="s">
        <v>101</v>
      </c>
      <c r="J96" s="39">
        <v>0</v>
      </c>
      <c r="K96" s="39">
        <v>2</v>
      </c>
      <c r="L96" s="39">
        <v>0</v>
      </c>
      <c r="M96" s="39">
        <v>0</v>
      </c>
      <c r="N96" s="39">
        <v>0</v>
      </c>
      <c r="O96" s="39">
        <v>0</v>
      </c>
      <c r="P96" s="39">
        <v>2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50</v>
      </c>
      <c r="X96" s="39">
        <v>2</v>
      </c>
      <c r="Y96" s="39">
        <v>0</v>
      </c>
      <c r="Z96" s="39">
        <v>2</v>
      </c>
      <c r="AA96" s="39">
        <v>2</v>
      </c>
      <c r="AB96" s="57"/>
      <c r="AC96" s="63"/>
      <c r="AD96" s="57"/>
      <c r="AE96" s="63"/>
      <c r="AF96" s="39">
        <v>0</v>
      </c>
      <c r="AG96" s="39">
        <v>0</v>
      </c>
      <c r="AH96" s="39">
        <v>0</v>
      </c>
      <c r="AI96" s="39">
        <v>2</v>
      </c>
      <c r="AJ96" s="39">
        <v>0</v>
      </c>
      <c r="AK96" s="39">
        <v>0</v>
      </c>
      <c r="AL96" s="39">
        <v>0</v>
      </c>
      <c r="AM96" s="39">
        <v>2</v>
      </c>
      <c r="AN96" s="39">
        <v>0</v>
      </c>
      <c r="AO96" s="39">
        <v>0</v>
      </c>
      <c r="AP96" s="39">
        <v>2</v>
      </c>
      <c r="AQ96" s="39">
        <v>0</v>
      </c>
      <c r="AR96" s="39">
        <v>2</v>
      </c>
      <c r="AS96" s="39">
        <v>2</v>
      </c>
      <c r="AT96" s="39">
        <v>50</v>
      </c>
      <c r="AU96" s="39">
        <v>2</v>
      </c>
      <c r="AV96" s="39">
        <v>2</v>
      </c>
      <c r="AW96" s="39">
        <v>2</v>
      </c>
      <c r="AX96" s="57"/>
      <c r="AY96" s="63"/>
      <c r="AZ96" s="57"/>
      <c r="BA96" s="63"/>
      <c r="BB96" s="63"/>
      <c r="BC96" s="63"/>
    </row>
    <row r="97" spans="1:55" ht="45" x14ac:dyDescent="0.25">
      <c r="A97" s="58"/>
      <c r="B97" s="44" t="s">
        <v>753</v>
      </c>
      <c r="C97" s="44" t="s">
        <v>389</v>
      </c>
      <c r="D97" s="61"/>
      <c r="E97" s="61"/>
      <c r="F97" s="44" t="s">
        <v>437</v>
      </c>
      <c r="G97" s="44" t="s">
        <v>20</v>
      </c>
      <c r="H97" s="44" t="s">
        <v>754</v>
      </c>
      <c r="I97" s="44" t="s">
        <v>755</v>
      </c>
      <c r="J97" s="45">
        <v>0</v>
      </c>
      <c r="K97" s="45">
        <v>2</v>
      </c>
      <c r="L97" s="45">
        <v>0</v>
      </c>
      <c r="M97" s="45">
        <v>0</v>
      </c>
      <c r="N97" s="45">
        <v>0</v>
      </c>
      <c r="O97" s="45">
        <v>0</v>
      </c>
      <c r="P97" s="45">
        <v>0</v>
      </c>
      <c r="Q97" s="45">
        <v>0</v>
      </c>
      <c r="R97" s="45">
        <v>0</v>
      </c>
      <c r="S97" s="45">
        <v>0</v>
      </c>
      <c r="T97" s="45">
        <v>2</v>
      </c>
      <c r="U97" s="45">
        <v>2</v>
      </c>
      <c r="V97" s="45">
        <v>0</v>
      </c>
      <c r="W97" s="45">
        <v>2</v>
      </c>
      <c r="X97" s="45">
        <v>2</v>
      </c>
      <c r="Y97" s="45">
        <v>0</v>
      </c>
      <c r="Z97" s="45">
        <v>2</v>
      </c>
      <c r="AA97" s="45">
        <v>2</v>
      </c>
      <c r="AB97" s="58"/>
      <c r="AC97" s="64"/>
      <c r="AD97" s="58"/>
      <c r="AE97" s="64"/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2</v>
      </c>
      <c r="AN97" s="45">
        <v>0</v>
      </c>
      <c r="AO97" s="45">
        <v>0</v>
      </c>
      <c r="AP97" s="45">
        <v>0</v>
      </c>
      <c r="AQ97" s="45">
        <v>0</v>
      </c>
      <c r="AR97" s="45">
        <v>0</v>
      </c>
      <c r="AS97" s="45">
        <v>2</v>
      </c>
      <c r="AT97" s="45">
        <v>2</v>
      </c>
      <c r="AU97" s="45">
        <v>2</v>
      </c>
      <c r="AV97" s="45">
        <v>2</v>
      </c>
      <c r="AW97" s="45">
        <v>0</v>
      </c>
      <c r="AX97" s="58"/>
      <c r="AY97" s="64"/>
      <c r="AZ97" s="58"/>
      <c r="BA97" s="64"/>
      <c r="BB97" s="64"/>
      <c r="BC97" s="64"/>
    </row>
    <row r="98" spans="1:55" x14ac:dyDescent="0.25">
      <c r="B98" s="33"/>
      <c r="C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</row>
    <row r="99" spans="1:55" ht="18.75" x14ac:dyDescent="0.25">
      <c r="A99" s="49" t="s">
        <v>424</v>
      </c>
      <c r="B99" s="49"/>
      <c r="C99" s="49"/>
      <c r="D99" s="49"/>
      <c r="E99" s="49"/>
      <c r="F99" s="49"/>
      <c r="G99" s="49"/>
      <c r="H99" s="49"/>
      <c r="I99" s="49"/>
      <c r="J99" s="49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</row>
    <row r="100" spans="1:55" ht="15" customHeight="1" x14ac:dyDescent="0.25">
      <c r="A100" s="54" t="s">
        <v>354</v>
      </c>
      <c r="B100" s="54" t="s">
        <v>1</v>
      </c>
      <c r="C100" s="54" t="s">
        <v>2</v>
      </c>
      <c r="D100" s="54" t="s">
        <v>271</v>
      </c>
      <c r="E100" s="54" t="s">
        <v>272</v>
      </c>
      <c r="F100" s="54" t="s">
        <v>3</v>
      </c>
      <c r="G100" s="54" t="s">
        <v>4</v>
      </c>
      <c r="H100" s="54" t="s">
        <v>5</v>
      </c>
      <c r="I100" s="54" t="s">
        <v>6</v>
      </c>
      <c r="J100" s="65" t="s">
        <v>356</v>
      </c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7"/>
      <c r="AF100" s="65" t="s">
        <v>360</v>
      </c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7"/>
      <c r="BB100" s="54" t="s">
        <v>361</v>
      </c>
      <c r="BC100" s="54" t="s">
        <v>362</v>
      </c>
    </row>
    <row r="101" spans="1:55" ht="30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37">
        <v>1</v>
      </c>
      <c r="K101" s="37">
        <v>2</v>
      </c>
      <c r="L101" s="37">
        <v>3</v>
      </c>
      <c r="M101" s="37">
        <v>4</v>
      </c>
      <c r="N101" s="37">
        <v>5</v>
      </c>
      <c r="O101" s="37">
        <v>6</v>
      </c>
      <c r="P101" s="37">
        <v>7</v>
      </c>
      <c r="Q101" s="37">
        <v>8</v>
      </c>
      <c r="R101" s="37">
        <v>9</v>
      </c>
      <c r="S101" s="37">
        <v>10</v>
      </c>
      <c r="T101" s="37">
        <v>11</v>
      </c>
      <c r="U101" s="37">
        <v>12</v>
      </c>
      <c r="V101" s="37">
        <v>13</v>
      </c>
      <c r="W101" s="37">
        <v>14</v>
      </c>
      <c r="X101" s="37">
        <v>15</v>
      </c>
      <c r="Y101" s="37">
        <v>16</v>
      </c>
      <c r="Z101" s="37">
        <v>17</v>
      </c>
      <c r="AA101" s="37">
        <v>18</v>
      </c>
      <c r="AB101" s="37" t="s">
        <v>443</v>
      </c>
      <c r="AC101" s="37" t="s">
        <v>357</v>
      </c>
      <c r="AD101" s="37" t="s">
        <v>358</v>
      </c>
      <c r="AE101" s="37" t="s">
        <v>359</v>
      </c>
      <c r="AF101" s="37">
        <v>1</v>
      </c>
      <c r="AG101" s="37">
        <v>2</v>
      </c>
      <c r="AH101" s="37">
        <v>3</v>
      </c>
      <c r="AI101" s="37">
        <v>4</v>
      </c>
      <c r="AJ101" s="37">
        <v>5</v>
      </c>
      <c r="AK101" s="37">
        <v>6</v>
      </c>
      <c r="AL101" s="37">
        <v>7</v>
      </c>
      <c r="AM101" s="37">
        <v>8</v>
      </c>
      <c r="AN101" s="37">
        <v>9</v>
      </c>
      <c r="AO101" s="37">
        <v>10</v>
      </c>
      <c r="AP101" s="37">
        <v>11</v>
      </c>
      <c r="AQ101" s="37">
        <v>12</v>
      </c>
      <c r="AR101" s="37">
        <v>13</v>
      </c>
      <c r="AS101" s="37">
        <v>14</v>
      </c>
      <c r="AT101" s="37">
        <v>15</v>
      </c>
      <c r="AU101" s="37">
        <v>16</v>
      </c>
      <c r="AV101" s="37">
        <v>17</v>
      </c>
      <c r="AW101" s="37">
        <v>18</v>
      </c>
      <c r="AX101" s="37" t="s">
        <v>443</v>
      </c>
      <c r="AY101" s="37" t="s">
        <v>357</v>
      </c>
      <c r="AZ101" s="37" t="s">
        <v>358</v>
      </c>
      <c r="BA101" s="37" t="s">
        <v>359</v>
      </c>
      <c r="BB101" s="55"/>
      <c r="BC101" s="55"/>
    </row>
    <row r="102" spans="1:55" ht="60" x14ac:dyDescent="0.25">
      <c r="A102" s="56">
        <v>1</v>
      </c>
      <c r="B102" s="40" t="s">
        <v>185</v>
      </c>
      <c r="C102" s="40">
        <v>1998</v>
      </c>
      <c r="D102" s="59">
        <v>2000</v>
      </c>
      <c r="E102" s="59">
        <v>1998</v>
      </c>
      <c r="F102" s="40" t="s">
        <v>186</v>
      </c>
      <c r="G102" s="40" t="s">
        <v>86</v>
      </c>
      <c r="H102" s="40" t="s">
        <v>187</v>
      </c>
      <c r="I102" s="40" t="s">
        <v>188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56"/>
      <c r="AC102" s="62">
        <v>124.65000152587891</v>
      </c>
      <c r="AD102" s="56">
        <v>4</v>
      </c>
      <c r="AE102" s="62">
        <v>128.65000152587891</v>
      </c>
      <c r="AF102" s="38">
        <v>0</v>
      </c>
      <c r="AG102" s="38">
        <v>2</v>
      </c>
      <c r="AH102" s="38">
        <v>0</v>
      </c>
      <c r="AI102" s="38">
        <v>0</v>
      </c>
      <c r="AJ102" s="38">
        <v>0</v>
      </c>
      <c r="AK102" s="38">
        <v>0</v>
      </c>
      <c r="AL102" s="38">
        <v>0</v>
      </c>
      <c r="AM102" s="38">
        <v>0</v>
      </c>
      <c r="AN102" s="38">
        <v>0</v>
      </c>
      <c r="AO102" s="38">
        <v>0</v>
      </c>
      <c r="AP102" s="38">
        <v>0</v>
      </c>
      <c r="AQ102" s="38">
        <v>0</v>
      </c>
      <c r="AR102" s="38">
        <v>0</v>
      </c>
      <c r="AS102" s="38">
        <v>0</v>
      </c>
      <c r="AT102" s="38">
        <v>0</v>
      </c>
      <c r="AU102" s="38">
        <v>0</v>
      </c>
      <c r="AV102" s="38">
        <v>2</v>
      </c>
      <c r="AW102" s="38">
        <v>0</v>
      </c>
      <c r="AX102" s="56"/>
      <c r="AY102" s="62">
        <v>125.13999938964844</v>
      </c>
      <c r="AZ102" s="56">
        <v>4</v>
      </c>
      <c r="BA102" s="62">
        <v>129.13999938964844</v>
      </c>
      <c r="BB102" s="62">
        <v>128.65000152587891</v>
      </c>
      <c r="BC102" s="62">
        <v>0</v>
      </c>
    </row>
    <row r="103" spans="1:55" ht="60" x14ac:dyDescent="0.25">
      <c r="A103" s="57"/>
      <c r="B103" s="41" t="s">
        <v>259</v>
      </c>
      <c r="C103" s="41">
        <v>2000</v>
      </c>
      <c r="D103" s="60"/>
      <c r="E103" s="60"/>
      <c r="F103" s="41" t="s">
        <v>34</v>
      </c>
      <c r="G103" s="41" t="s">
        <v>86</v>
      </c>
      <c r="H103" s="41" t="s">
        <v>260</v>
      </c>
      <c r="I103" s="41" t="s">
        <v>188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2</v>
      </c>
      <c r="X103" s="39">
        <v>0</v>
      </c>
      <c r="Y103" s="39">
        <v>2</v>
      </c>
      <c r="Z103" s="39">
        <v>0</v>
      </c>
      <c r="AA103" s="39">
        <v>0</v>
      </c>
      <c r="AB103" s="57"/>
      <c r="AC103" s="63"/>
      <c r="AD103" s="57"/>
      <c r="AE103" s="63"/>
      <c r="AF103" s="39">
        <v>0</v>
      </c>
      <c r="AG103" s="39">
        <v>0</v>
      </c>
      <c r="AH103" s="39">
        <v>0</v>
      </c>
      <c r="AI103" s="39">
        <v>0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v>0</v>
      </c>
      <c r="AU103" s="39">
        <v>0</v>
      </c>
      <c r="AV103" s="39">
        <v>0</v>
      </c>
      <c r="AW103" s="39">
        <v>0</v>
      </c>
      <c r="AX103" s="57"/>
      <c r="AY103" s="63"/>
      <c r="AZ103" s="57"/>
      <c r="BA103" s="63"/>
      <c r="BB103" s="63"/>
      <c r="BC103" s="63"/>
    </row>
    <row r="104" spans="1:55" ht="30" x14ac:dyDescent="0.25">
      <c r="A104" s="58"/>
      <c r="B104" s="44" t="s">
        <v>221</v>
      </c>
      <c r="C104" s="44">
        <v>1999</v>
      </c>
      <c r="D104" s="61"/>
      <c r="E104" s="61"/>
      <c r="F104" s="44">
        <v>1</v>
      </c>
      <c r="G104" s="44" t="s">
        <v>86</v>
      </c>
      <c r="H104" s="44" t="s">
        <v>87</v>
      </c>
      <c r="I104" s="44" t="s">
        <v>222</v>
      </c>
      <c r="J104" s="45">
        <v>0</v>
      </c>
      <c r="K104" s="45">
        <v>0</v>
      </c>
      <c r="L104" s="45">
        <v>0</v>
      </c>
      <c r="M104" s="45">
        <v>0</v>
      </c>
      <c r="N104" s="45">
        <v>0</v>
      </c>
      <c r="O104" s="45">
        <v>0</v>
      </c>
      <c r="P104" s="45">
        <v>0</v>
      </c>
      <c r="Q104" s="45">
        <v>0</v>
      </c>
      <c r="R104" s="45">
        <v>0</v>
      </c>
      <c r="S104" s="45">
        <v>0</v>
      </c>
      <c r="T104" s="45">
        <v>0</v>
      </c>
      <c r="U104" s="45">
        <v>0</v>
      </c>
      <c r="V104" s="45">
        <v>0</v>
      </c>
      <c r="W104" s="45">
        <v>0</v>
      </c>
      <c r="X104" s="45">
        <v>0</v>
      </c>
      <c r="Y104" s="45">
        <v>0</v>
      </c>
      <c r="Z104" s="45">
        <v>0</v>
      </c>
      <c r="AA104" s="45">
        <v>0</v>
      </c>
      <c r="AB104" s="58"/>
      <c r="AC104" s="64"/>
      <c r="AD104" s="58"/>
      <c r="AE104" s="64"/>
      <c r="AF104" s="45">
        <v>0</v>
      </c>
      <c r="AG104" s="45">
        <v>0</v>
      </c>
      <c r="AH104" s="45">
        <v>0</v>
      </c>
      <c r="AI104" s="45">
        <v>0</v>
      </c>
      <c r="AJ104" s="45">
        <v>0</v>
      </c>
      <c r="AK104" s="45">
        <v>0</v>
      </c>
      <c r="AL104" s="45">
        <v>0</v>
      </c>
      <c r="AM104" s="45">
        <v>0</v>
      </c>
      <c r="AN104" s="45">
        <v>0</v>
      </c>
      <c r="AO104" s="45">
        <v>0</v>
      </c>
      <c r="AP104" s="45">
        <v>0</v>
      </c>
      <c r="AQ104" s="45">
        <v>0</v>
      </c>
      <c r="AR104" s="45">
        <v>0</v>
      </c>
      <c r="AS104" s="45">
        <v>0</v>
      </c>
      <c r="AT104" s="45">
        <v>0</v>
      </c>
      <c r="AU104" s="45">
        <v>0</v>
      </c>
      <c r="AV104" s="45">
        <v>0</v>
      </c>
      <c r="AW104" s="45">
        <v>0</v>
      </c>
      <c r="AX104" s="58"/>
      <c r="AY104" s="64"/>
      <c r="AZ104" s="58"/>
      <c r="BA104" s="64"/>
      <c r="BB104" s="64"/>
      <c r="BC104" s="64"/>
    </row>
    <row r="105" spans="1:55" ht="75" x14ac:dyDescent="0.25">
      <c r="A105" s="56">
        <v>2</v>
      </c>
      <c r="B105" s="43" t="s">
        <v>202</v>
      </c>
      <c r="C105" s="43">
        <v>1998</v>
      </c>
      <c r="D105" s="59">
        <v>2001</v>
      </c>
      <c r="E105" s="59">
        <v>1998</v>
      </c>
      <c r="F105" s="43">
        <v>2</v>
      </c>
      <c r="G105" s="43" t="s">
        <v>60</v>
      </c>
      <c r="H105" s="43" t="s">
        <v>61</v>
      </c>
      <c r="I105" s="43" t="s">
        <v>203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2</v>
      </c>
      <c r="AA105" s="42">
        <v>0</v>
      </c>
      <c r="AB105" s="56"/>
      <c r="AC105" s="62">
        <v>137.91999816894531</v>
      </c>
      <c r="AD105" s="56">
        <v>2</v>
      </c>
      <c r="AE105" s="62">
        <v>139.91999816894531</v>
      </c>
      <c r="AF105" s="42">
        <v>0</v>
      </c>
      <c r="AG105" s="42">
        <v>0</v>
      </c>
      <c r="AH105" s="42">
        <v>0</v>
      </c>
      <c r="AI105" s="42">
        <v>0</v>
      </c>
      <c r="AJ105" s="42">
        <v>0</v>
      </c>
      <c r="AK105" s="42">
        <v>0</v>
      </c>
      <c r="AL105" s="42">
        <v>0</v>
      </c>
      <c r="AM105" s="42">
        <v>2</v>
      </c>
      <c r="AN105" s="42">
        <v>0</v>
      </c>
      <c r="AO105" s="42">
        <v>0</v>
      </c>
      <c r="AP105" s="42">
        <v>0</v>
      </c>
      <c r="AQ105" s="42">
        <v>0</v>
      </c>
      <c r="AR105" s="42">
        <v>0</v>
      </c>
      <c r="AS105" s="42">
        <v>2</v>
      </c>
      <c r="AT105" s="42">
        <v>0</v>
      </c>
      <c r="AU105" s="42">
        <v>0</v>
      </c>
      <c r="AV105" s="42">
        <v>0</v>
      </c>
      <c r="AW105" s="42">
        <v>0</v>
      </c>
      <c r="AX105" s="56"/>
      <c r="AY105" s="62">
        <v>132.91999816894531</v>
      </c>
      <c r="AZ105" s="56">
        <v>8</v>
      </c>
      <c r="BA105" s="62">
        <v>140.91999816894531</v>
      </c>
      <c r="BB105" s="62">
        <v>139.91999816894531</v>
      </c>
      <c r="BC105" s="62">
        <v>0</v>
      </c>
    </row>
    <row r="106" spans="1:55" ht="75" x14ac:dyDescent="0.25">
      <c r="A106" s="57"/>
      <c r="B106" s="41" t="s">
        <v>214</v>
      </c>
      <c r="C106" s="41">
        <v>2001</v>
      </c>
      <c r="D106" s="60"/>
      <c r="E106" s="60"/>
      <c r="F106" s="41" t="s">
        <v>34</v>
      </c>
      <c r="G106" s="41" t="s">
        <v>60</v>
      </c>
      <c r="H106" s="41" t="s">
        <v>61</v>
      </c>
      <c r="I106" s="41" t="s">
        <v>215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B106" s="57"/>
      <c r="AC106" s="63"/>
      <c r="AD106" s="57"/>
      <c r="AE106" s="63"/>
      <c r="AF106" s="39">
        <v>0</v>
      </c>
      <c r="AG106" s="39">
        <v>0</v>
      </c>
      <c r="AH106" s="39">
        <v>0</v>
      </c>
      <c r="AI106" s="39">
        <v>2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2</v>
      </c>
      <c r="AT106" s="39">
        <v>0</v>
      </c>
      <c r="AU106" s="39">
        <v>0</v>
      </c>
      <c r="AV106" s="39">
        <v>0</v>
      </c>
      <c r="AW106" s="39">
        <v>0</v>
      </c>
      <c r="AX106" s="57"/>
      <c r="AY106" s="63"/>
      <c r="AZ106" s="57"/>
      <c r="BA106" s="63"/>
      <c r="BB106" s="63"/>
      <c r="BC106" s="63"/>
    </row>
    <row r="107" spans="1:55" ht="30" x14ac:dyDescent="0.25">
      <c r="A107" s="58"/>
      <c r="B107" s="44" t="s">
        <v>165</v>
      </c>
      <c r="C107" s="44">
        <v>1999</v>
      </c>
      <c r="D107" s="61"/>
      <c r="E107" s="61"/>
      <c r="F107" s="44">
        <v>1</v>
      </c>
      <c r="G107" s="44" t="s">
        <v>60</v>
      </c>
      <c r="H107" s="44" t="s">
        <v>166</v>
      </c>
      <c r="I107" s="44" t="s">
        <v>167</v>
      </c>
      <c r="J107" s="45">
        <v>0</v>
      </c>
      <c r="K107" s="45">
        <v>0</v>
      </c>
      <c r="L107" s="45">
        <v>0</v>
      </c>
      <c r="M107" s="45">
        <v>0</v>
      </c>
      <c r="N107" s="45">
        <v>0</v>
      </c>
      <c r="O107" s="45">
        <v>0</v>
      </c>
      <c r="P107" s="45">
        <v>0</v>
      </c>
      <c r="Q107" s="45">
        <v>0</v>
      </c>
      <c r="R107" s="45">
        <v>0</v>
      </c>
      <c r="S107" s="45">
        <v>0</v>
      </c>
      <c r="T107" s="45">
        <v>0</v>
      </c>
      <c r="U107" s="45">
        <v>0</v>
      </c>
      <c r="V107" s="45">
        <v>0</v>
      </c>
      <c r="W107" s="45">
        <v>0</v>
      </c>
      <c r="X107" s="45">
        <v>0</v>
      </c>
      <c r="Y107" s="45">
        <v>0</v>
      </c>
      <c r="Z107" s="45">
        <v>0</v>
      </c>
      <c r="AA107" s="45">
        <v>0</v>
      </c>
      <c r="AB107" s="58"/>
      <c r="AC107" s="64"/>
      <c r="AD107" s="58"/>
      <c r="AE107" s="64"/>
      <c r="AF107" s="45">
        <v>0</v>
      </c>
      <c r="AG107" s="45">
        <v>0</v>
      </c>
      <c r="AH107" s="45">
        <v>0</v>
      </c>
      <c r="AI107" s="45">
        <v>0</v>
      </c>
      <c r="AJ107" s="45">
        <v>0</v>
      </c>
      <c r="AK107" s="45">
        <v>0</v>
      </c>
      <c r="AL107" s="45">
        <v>0</v>
      </c>
      <c r="AM107" s="45">
        <v>0</v>
      </c>
      <c r="AN107" s="45">
        <v>0</v>
      </c>
      <c r="AO107" s="45">
        <v>0</v>
      </c>
      <c r="AP107" s="45">
        <v>0</v>
      </c>
      <c r="AQ107" s="45">
        <v>0</v>
      </c>
      <c r="AR107" s="45">
        <v>0</v>
      </c>
      <c r="AS107" s="45">
        <v>0</v>
      </c>
      <c r="AT107" s="45">
        <v>0</v>
      </c>
      <c r="AU107" s="45">
        <v>0</v>
      </c>
      <c r="AV107" s="45">
        <v>0</v>
      </c>
      <c r="AW107" s="45">
        <v>0</v>
      </c>
      <c r="AX107" s="58"/>
      <c r="AY107" s="64"/>
      <c r="AZ107" s="58"/>
      <c r="BA107" s="64"/>
      <c r="BB107" s="64"/>
      <c r="BC107" s="64"/>
    </row>
    <row r="108" spans="1:55" ht="45" x14ac:dyDescent="0.25">
      <c r="A108" s="56">
        <v>3</v>
      </c>
      <c r="B108" s="43" t="s">
        <v>141</v>
      </c>
      <c r="C108" s="43">
        <v>1998</v>
      </c>
      <c r="D108" s="59">
        <v>1999</v>
      </c>
      <c r="E108" s="59">
        <v>1998</v>
      </c>
      <c r="F108" s="43" t="s">
        <v>34</v>
      </c>
      <c r="G108" s="43" t="s">
        <v>82</v>
      </c>
      <c r="H108" s="43" t="s">
        <v>90</v>
      </c>
      <c r="I108" s="43" t="s">
        <v>84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56"/>
      <c r="AC108" s="62">
        <v>134.41999816894531</v>
      </c>
      <c r="AD108" s="56">
        <v>6</v>
      </c>
      <c r="AE108" s="62">
        <v>140.41999816894531</v>
      </c>
      <c r="AF108" s="42">
        <v>0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  <c r="AO108" s="42">
        <v>0</v>
      </c>
      <c r="AP108" s="42">
        <v>0</v>
      </c>
      <c r="AQ108" s="42">
        <v>0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0</v>
      </c>
      <c r="AX108" s="56"/>
      <c r="AY108" s="62">
        <v>136.61000061035156</v>
      </c>
      <c r="AZ108" s="56">
        <v>6</v>
      </c>
      <c r="BA108" s="62">
        <v>142.61000061035156</v>
      </c>
      <c r="BB108" s="62">
        <v>140.41999816894531</v>
      </c>
      <c r="BC108" s="62">
        <v>0</v>
      </c>
    </row>
    <row r="109" spans="1:55" ht="45" x14ac:dyDescent="0.25">
      <c r="A109" s="57"/>
      <c r="B109" s="41" t="s">
        <v>234</v>
      </c>
      <c r="C109" s="41">
        <v>1999</v>
      </c>
      <c r="D109" s="60"/>
      <c r="E109" s="60"/>
      <c r="F109" s="41">
        <v>1</v>
      </c>
      <c r="G109" s="41" t="s">
        <v>82</v>
      </c>
      <c r="H109" s="41" t="s">
        <v>90</v>
      </c>
      <c r="I109" s="41" t="s">
        <v>176</v>
      </c>
      <c r="J109" s="39">
        <v>0</v>
      </c>
      <c r="K109" s="39">
        <v>0</v>
      </c>
      <c r="L109" s="39">
        <v>0</v>
      </c>
      <c r="M109" s="39">
        <v>0</v>
      </c>
      <c r="N109" s="39">
        <v>2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57"/>
      <c r="AC109" s="63"/>
      <c r="AD109" s="57"/>
      <c r="AE109" s="63"/>
      <c r="AF109" s="39">
        <v>0</v>
      </c>
      <c r="AG109" s="39">
        <v>0</v>
      </c>
      <c r="AH109" s="39">
        <v>0</v>
      </c>
      <c r="AI109" s="39">
        <v>0</v>
      </c>
      <c r="AJ109" s="39">
        <v>0</v>
      </c>
      <c r="AK109" s="39">
        <v>0</v>
      </c>
      <c r="AL109" s="39">
        <v>0</v>
      </c>
      <c r="AM109" s="39">
        <v>0</v>
      </c>
      <c r="AN109" s="39">
        <v>0</v>
      </c>
      <c r="AO109" s="39">
        <v>0</v>
      </c>
      <c r="AP109" s="39">
        <v>2</v>
      </c>
      <c r="AQ109" s="39">
        <v>0</v>
      </c>
      <c r="AR109" s="39">
        <v>0</v>
      </c>
      <c r="AS109" s="39">
        <v>2</v>
      </c>
      <c r="AT109" s="39">
        <v>0</v>
      </c>
      <c r="AU109" s="39">
        <v>0</v>
      </c>
      <c r="AV109" s="39">
        <v>0</v>
      </c>
      <c r="AW109" s="39">
        <v>0</v>
      </c>
      <c r="AX109" s="57"/>
      <c r="AY109" s="63"/>
      <c r="AZ109" s="57"/>
      <c r="BA109" s="63"/>
      <c r="BB109" s="63"/>
      <c r="BC109" s="63"/>
    </row>
    <row r="110" spans="1:55" ht="45" x14ac:dyDescent="0.25">
      <c r="A110" s="58"/>
      <c r="B110" s="44" t="s">
        <v>175</v>
      </c>
      <c r="C110" s="44">
        <v>1998</v>
      </c>
      <c r="D110" s="61"/>
      <c r="E110" s="61"/>
      <c r="F110" s="44">
        <v>1</v>
      </c>
      <c r="G110" s="44" t="s">
        <v>82</v>
      </c>
      <c r="H110" s="44" t="s">
        <v>90</v>
      </c>
      <c r="I110" s="44" t="s">
        <v>176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v>0</v>
      </c>
      <c r="U110" s="45">
        <v>0</v>
      </c>
      <c r="V110" s="45">
        <v>0</v>
      </c>
      <c r="W110" s="45">
        <v>0</v>
      </c>
      <c r="X110" s="45">
        <v>2</v>
      </c>
      <c r="Y110" s="45">
        <v>2</v>
      </c>
      <c r="Z110" s="45">
        <v>0</v>
      </c>
      <c r="AA110" s="45">
        <v>0</v>
      </c>
      <c r="AB110" s="58"/>
      <c r="AC110" s="64"/>
      <c r="AD110" s="58"/>
      <c r="AE110" s="64"/>
      <c r="AF110" s="45">
        <v>0</v>
      </c>
      <c r="AG110" s="45"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 s="45">
        <v>0</v>
      </c>
      <c r="AP110" s="45">
        <v>0</v>
      </c>
      <c r="AQ110" s="45">
        <v>0</v>
      </c>
      <c r="AR110" s="45">
        <v>0</v>
      </c>
      <c r="AS110" s="45">
        <v>0</v>
      </c>
      <c r="AT110" s="45">
        <v>0</v>
      </c>
      <c r="AU110" s="45">
        <v>0</v>
      </c>
      <c r="AV110" s="45">
        <v>2</v>
      </c>
      <c r="AW110" s="45">
        <v>0</v>
      </c>
      <c r="AX110" s="58"/>
      <c r="AY110" s="64"/>
      <c r="AZ110" s="58"/>
      <c r="BA110" s="64"/>
      <c r="BB110" s="64"/>
      <c r="BC110" s="64"/>
    </row>
    <row r="111" spans="1:55" x14ac:dyDescent="0.25">
      <c r="A111" s="56">
        <v>4</v>
      </c>
      <c r="B111" s="43" t="s">
        <v>193</v>
      </c>
      <c r="C111" s="43">
        <v>2000</v>
      </c>
      <c r="D111" s="59">
        <v>2000</v>
      </c>
      <c r="E111" s="59">
        <v>1998</v>
      </c>
      <c r="F111" s="43">
        <v>1</v>
      </c>
      <c r="G111" s="43" t="s">
        <v>52</v>
      </c>
      <c r="H111" s="43" t="s">
        <v>53</v>
      </c>
      <c r="I111" s="43" t="s">
        <v>54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2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2</v>
      </c>
      <c r="Z111" s="42">
        <v>0</v>
      </c>
      <c r="AA111" s="42">
        <v>0</v>
      </c>
      <c r="AB111" s="56"/>
      <c r="AC111" s="62">
        <v>147.03999328613281</v>
      </c>
      <c r="AD111" s="56">
        <v>12</v>
      </c>
      <c r="AE111" s="62">
        <v>159.03999328613281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56"/>
      <c r="AY111" s="62">
        <v>143.17999267578125</v>
      </c>
      <c r="AZ111" s="56">
        <v>0</v>
      </c>
      <c r="BA111" s="62">
        <v>143.17999267578125</v>
      </c>
      <c r="BB111" s="62">
        <v>143.17999267578125</v>
      </c>
      <c r="BC111" s="62">
        <v>0</v>
      </c>
    </row>
    <row r="112" spans="1:55" x14ac:dyDescent="0.25">
      <c r="A112" s="57"/>
      <c r="B112" s="41" t="s">
        <v>223</v>
      </c>
      <c r="C112" s="41">
        <v>1999</v>
      </c>
      <c r="D112" s="60"/>
      <c r="E112" s="60"/>
      <c r="F112" s="41" t="s">
        <v>34</v>
      </c>
      <c r="G112" s="41" t="s">
        <v>52</v>
      </c>
      <c r="H112" s="41" t="s">
        <v>53</v>
      </c>
      <c r="I112" s="41" t="s">
        <v>54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2</v>
      </c>
      <c r="X112" s="39">
        <v>2</v>
      </c>
      <c r="Y112" s="39">
        <v>0</v>
      </c>
      <c r="Z112" s="39">
        <v>0</v>
      </c>
      <c r="AA112" s="39">
        <v>0</v>
      </c>
      <c r="AB112" s="57"/>
      <c r="AC112" s="63"/>
      <c r="AD112" s="57"/>
      <c r="AE112" s="63"/>
      <c r="AF112" s="39">
        <v>0</v>
      </c>
      <c r="AG112" s="39">
        <v>0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39">
        <v>0</v>
      </c>
      <c r="AT112" s="39">
        <v>0</v>
      </c>
      <c r="AU112" s="39">
        <v>0</v>
      </c>
      <c r="AV112" s="39">
        <v>0</v>
      </c>
      <c r="AW112" s="39">
        <v>0</v>
      </c>
      <c r="AX112" s="57"/>
      <c r="AY112" s="63"/>
      <c r="AZ112" s="57"/>
      <c r="BA112" s="63"/>
      <c r="BB112" s="63"/>
      <c r="BC112" s="63"/>
    </row>
    <row r="113" spans="1:55" ht="45" x14ac:dyDescent="0.25">
      <c r="A113" s="58"/>
      <c r="B113" s="44" t="s">
        <v>206</v>
      </c>
      <c r="C113" s="44">
        <v>1998</v>
      </c>
      <c r="D113" s="61"/>
      <c r="E113" s="61"/>
      <c r="F113" s="44" t="s">
        <v>34</v>
      </c>
      <c r="G113" s="44" t="s">
        <v>52</v>
      </c>
      <c r="H113" s="44" t="s">
        <v>207</v>
      </c>
      <c r="I113" s="44" t="s">
        <v>208</v>
      </c>
      <c r="J113" s="45">
        <v>0</v>
      </c>
      <c r="K113" s="45">
        <v>0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Q113" s="45">
        <v>0</v>
      </c>
      <c r="R113" s="45">
        <v>0</v>
      </c>
      <c r="S113" s="45">
        <v>0</v>
      </c>
      <c r="T113" s="45">
        <v>0</v>
      </c>
      <c r="U113" s="45">
        <v>0</v>
      </c>
      <c r="V113" s="45">
        <v>2</v>
      </c>
      <c r="W113" s="45">
        <v>2</v>
      </c>
      <c r="X113" s="45">
        <v>0</v>
      </c>
      <c r="Y113" s="45">
        <v>0</v>
      </c>
      <c r="Z113" s="45">
        <v>0</v>
      </c>
      <c r="AA113" s="45">
        <v>0</v>
      </c>
      <c r="AB113" s="58"/>
      <c r="AC113" s="64"/>
      <c r="AD113" s="58"/>
      <c r="AE113" s="64"/>
      <c r="AF113" s="45">
        <v>0</v>
      </c>
      <c r="AG113" s="45">
        <v>0</v>
      </c>
      <c r="AH113" s="45">
        <v>0</v>
      </c>
      <c r="AI113" s="45">
        <v>0</v>
      </c>
      <c r="AJ113" s="45">
        <v>0</v>
      </c>
      <c r="AK113" s="45">
        <v>0</v>
      </c>
      <c r="AL113" s="45">
        <v>0</v>
      </c>
      <c r="AM113" s="45">
        <v>0</v>
      </c>
      <c r="AN113" s="45">
        <v>0</v>
      </c>
      <c r="AO113" s="45">
        <v>0</v>
      </c>
      <c r="AP113" s="45">
        <v>0</v>
      </c>
      <c r="AQ113" s="45">
        <v>0</v>
      </c>
      <c r="AR113" s="45">
        <v>0</v>
      </c>
      <c r="AS113" s="45">
        <v>0</v>
      </c>
      <c r="AT113" s="45">
        <v>0</v>
      </c>
      <c r="AU113" s="45">
        <v>0</v>
      </c>
      <c r="AV113" s="45">
        <v>0</v>
      </c>
      <c r="AW113" s="45">
        <v>0</v>
      </c>
      <c r="AX113" s="58"/>
      <c r="AY113" s="64"/>
      <c r="AZ113" s="58"/>
      <c r="BA113" s="64"/>
      <c r="BB113" s="64"/>
      <c r="BC113" s="64"/>
    </row>
    <row r="114" spans="1:55" ht="45" x14ac:dyDescent="0.25">
      <c r="A114" s="56">
        <v>5</v>
      </c>
      <c r="B114" s="43" t="s">
        <v>217</v>
      </c>
      <c r="C114" s="43">
        <v>2000</v>
      </c>
      <c r="D114" s="59">
        <v>2001</v>
      </c>
      <c r="E114" s="59">
        <v>1998</v>
      </c>
      <c r="F114" s="43" t="s">
        <v>34</v>
      </c>
      <c r="G114" s="43" t="s">
        <v>10</v>
      </c>
      <c r="H114" s="43" t="s">
        <v>11</v>
      </c>
      <c r="I114" s="43" t="s">
        <v>12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2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0</v>
      </c>
      <c r="AB114" s="56"/>
      <c r="AC114" s="62">
        <v>143.77000427246094</v>
      </c>
      <c r="AD114" s="56">
        <v>2</v>
      </c>
      <c r="AE114" s="62">
        <v>145.77000427246094</v>
      </c>
      <c r="AF114" s="42">
        <v>0</v>
      </c>
      <c r="AG114" s="42">
        <v>0</v>
      </c>
      <c r="AH114" s="42">
        <v>0</v>
      </c>
      <c r="AI114" s="42">
        <v>0</v>
      </c>
      <c r="AJ114" s="42">
        <v>0</v>
      </c>
      <c r="AK114" s="42">
        <v>0</v>
      </c>
      <c r="AL114" s="42">
        <v>0</v>
      </c>
      <c r="AM114" s="42">
        <v>0</v>
      </c>
      <c r="AN114" s="42">
        <v>0</v>
      </c>
      <c r="AO114" s="42">
        <v>0</v>
      </c>
      <c r="AP114" s="42">
        <v>0</v>
      </c>
      <c r="AQ114" s="42">
        <v>0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56"/>
      <c r="AY114" s="62">
        <v>139.63999938964844</v>
      </c>
      <c r="AZ114" s="56">
        <v>12</v>
      </c>
      <c r="BA114" s="62">
        <v>151.63999938964844</v>
      </c>
      <c r="BB114" s="62">
        <v>145.77000427246094</v>
      </c>
      <c r="BC114" s="62">
        <v>0</v>
      </c>
    </row>
    <row r="115" spans="1:55" ht="45" x14ac:dyDescent="0.25">
      <c r="A115" s="57"/>
      <c r="B115" s="41" t="s">
        <v>146</v>
      </c>
      <c r="C115" s="41">
        <v>2001</v>
      </c>
      <c r="D115" s="60"/>
      <c r="E115" s="60"/>
      <c r="F115" s="41" t="s">
        <v>34</v>
      </c>
      <c r="G115" s="41" t="s">
        <v>10</v>
      </c>
      <c r="H115" s="41" t="s">
        <v>11</v>
      </c>
      <c r="I115" s="41" t="s">
        <v>172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B115" s="57"/>
      <c r="AC115" s="63"/>
      <c r="AD115" s="57"/>
      <c r="AE115" s="63"/>
      <c r="AF115" s="39">
        <v>0</v>
      </c>
      <c r="AG115" s="39">
        <v>2</v>
      </c>
      <c r="AH115" s="39">
        <v>0</v>
      </c>
      <c r="AI115" s="39">
        <v>0</v>
      </c>
      <c r="AJ115" s="39">
        <v>2</v>
      </c>
      <c r="AK115" s="39">
        <v>0</v>
      </c>
      <c r="AL115" s="39">
        <v>0</v>
      </c>
      <c r="AM115" s="39">
        <v>0</v>
      </c>
      <c r="AN115" s="39">
        <v>0</v>
      </c>
      <c r="AO115" s="39">
        <v>0</v>
      </c>
      <c r="AP115" s="39">
        <v>0</v>
      </c>
      <c r="AQ115" s="39">
        <v>0</v>
      </c>
      <c r="AR115" s="39">
        <v>0</v>
      </c>
      <c r="AS115" s="39">
        <v>0</v>
      </c>
      <c r="AT115" s="39">
        <v>2</v>
      </c>
      <c r="AU115" s="39">
        <v>0</v>
      </c>
      <c r="AV115" s="39">
        <v>0</v>
      </c>
      <c r="AW115" s="39">
        <v>0</v>
      </c>
      <c r="AX115" s="57"/>
      <c r="AY115" s="63"/>
      <c r="AZ115" s="57"/>
      <c r="BA115" s="63"/>
      <c r="BB115" s="63"/>
      <c r="BC115" s="63"/>
    </row>
    <row r="116" spans="1:55" ht="45" x14ac:dyDescent="0.25">
      <c r="A116" s="58"/>
      <c r="B116" s="44" t="s">
        <v>142</v>
      </c>
      <c r="C116" s="44">
        <v>1998</v>
      </c>
      <c r="D116" s="61"/>
      <c r="E116" s="61"/>
      <c r="F116" s="44" t="s">
        <v>34</v>
      </c>
      <c r="G116" s="44" t="s">
        <v>10</v>
      </c>
      <c r="H116" s="44" t="s">
        <v>11</v>
      </c>
      <c r="I116" s="44" t="s">
        <v>143</v>
      </c>
      <c r="J116" s="45">
        <v>0</v>
      </c>
      <c r="K116" s="45">
        <v>0</v>
      </c>
      <c r="L116" s="45">
        <v>0</v>
      </c>
      <c r="M116" s="45">
        <v>0</v>
      </c>
      <c r="N116" s="45">
        <v>0</v>
      </c>
      <c r="O116" s="45">
        <v>0</v>
      </c>
      <c r="P116" s="45">
        <v>0</v>
      </c>
      <c r="Q116" s="45">
        <v>0</v>
      </c>
      <c r="R116" s="45">
        <v>0</v>
      </c>
      <c r="S116" s="45">
        <v>0</v>
      </c>
      <c r="T116" s="45">
        <v>0</v>
      </c>
      <c r="U116" s="45">
        <v>0</v>
      </c>
      <c r="V116" s="45">
        <v>0</v>
      </c>
      <c r="W116" s="45">
        <v>0</v>
      </c>
      <c r="X116" s="45">
        <v>0</v>
      </c>
      <c r="Y116" s="45">
        <v>0</v>
      </c>
      <c r="Z116" s="45">
        <v>0</v>
      </c>
      <c r="AA116" s="45">
        <v>0</v>
      </c>
      <c r="AB116" s="58"/>
      <c r="AC116" s="64"/>
      <c r="AD116" s="58"/>
      <c r="AE116" s="64"/>
      <c r="AF116" s="45">
        <v>0</v>
      </c>
      <c r="AG116" s="45">
        <v>0</v>
      </c>
      <c r="AH116" s="45">
        <v>0</v>
      </c>
      <c r="AI116" s="45">
        <v>0</v>
      </c>
      <c r="AJ116" s="45">
        <v>0</v>
      </c>
      <c r="AK116" s="45">
        <v>0</v>
      </c>
      <c r="AL116" s="45">
        <v>0</v>
      </c>
      <c r="AM116" s="45">
        <v>0</v>
      </c>
      <c r="AN116" s="45">
        <v>0</v>
      </c>
      <c r="AO116" s="45">
        <v>0</v>
      </c>
      <c r="AP116" s="45">
        <v>0</v>
      </c>
      <c r="AQ116" s="45">
        <v>0</v>
      </c>
      <c r="AR116" s="45">
        <v>0</v>
      </c>
      <c r="AS116" s="45">
        <v>2</v>
      </c>
      <c r="AT116" s="45">
        <v>0</v>
      </c>
      <c r="AU116" s="45">
        <v>0</v>
      </c>
      <c r="AV116" s="45">
        <v>2</v>
      </c>
      <c r="AW116" s="45">
        <v>2</v>
      </c>
      <c r="AX116" s="58"/>
      <c r="AY116" s="64"/>
      <c r="AZ116" s="58"/>
      <c r="BA116" s="64"/>
      <c r="BB116" s="64"/>
      <c r="BC116" s="64"/>
    </row>
    <row r="117" spans="1:55" ht="60" x14ac:dyDescent="0.25">
      <c r="A117" s="56">
        <v>6</v>
      </c>
      <c r="B117" s="43" t="s">
        <v>130</v>
      </c>
      <c r="C117" s="43">
        <v>1999</v>
      </c>
      <c r="D117" s="59">
        <v>1999</v>
      </c>
      <c r="E117" s="59">
        <v>1999</v>
      </c>
      <c r="F117" s="43" t="s">
        <v>34</v>
      </c>
      <c r="G117" s="43" t="s">
        <v>29</v>
      </c>
      <c r="H117" s="43" t="s">
        <v>35</v>
      </c>
      <c r="I117" s="43" t="s">
        <v>131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2">
        <v>0</v>
      </c>
      <c r="AA117" s="42">
        <v>0</v>
      </c>
      <c r="AB117" s="56"/>
      <c r="AC117" s="62">
        <v>144.83999633789062</v>
      </c>
      <c r="AD117" s="56">
        <v>6</v>
      </c>
      <c r="AE117" s="62">
        <v>150.83999633789063</v>
      </c>
      <c r="AF117" s="42">
        <v>0</v>
      </c>
      <c r="AG117" s="42">
        <v>0</v>
      </c>
      <c r="AH117" s="42">
        <v>0</v>
      </c>
      <c r="AI117" s="42">
        <v>0</v>
      </c>
      <c r="AJ117" s="42">
        <v>0</v>
      </c>
      <c r="AK117" s="42">
        <v>0</v>
      </c>
      <c r="AL117" s="42">
        <v>0</v>
      </c>
      <c r="AM117" s="42">
        <v>0</v>
      </c>
      <c r="AN117" s="42">
        <v>0</v>
      </c>
      <c r="AO117" s="42">
        <v>0</v>
      </c>
      <c r="AP117" s="42">
        <v>0</v>
      </c>
      <c r="AQ117" s="42">
        <v>0</v>
      </c>
      <c r="AR117" s="42">
        <v>0</v>
      </c>
      <c r="AS117" s="42">
        <v>0</v>
      </c>
      <c r="AT117" s="42">
        <v>0</v>
      </c>
      <c r="AU117" s="42">
        <v>0</v>
      </c>
      <c r="AV117" s="42">
        <v>0</v>
      </c>
      <c r="AW117" s="42">
        <v>0</v>
      </c>
      <c r="AX117" s="56"/>
      <c r="AY117" s="62">
        <v>150.83000183105469</v>
      </c>
      <c r="AZ117" s="56">
        <v>2</v>
      </c>
      <c r="BA117" s="62">
        <v>152.83000183105469</v>
      </c>
      <c r="BB117" s="62">
        <v>150.83999633789063</v>
      </c>
      <c r="BC117" s="62">
        <v>0</v>
      </c>
    </row>
    <row r="118" spans="1:55" ht="75" x14ac:dyDescent="0.25">
      <c r="A118" s="57"/>
      <c r="B118" s="41" t="s">
        <v>80</v>
      </c>
      <c r="C118" s="41">
        <v>1999</v>
      </c>
      <c r="D118" s="60"/>
      <c r="E118" s="60"/>
      <c r="F118" s="41">
        <v>1</v>
      </c>
      <c r="G118" s="41" t="s">
        <v>29</v>
      </c>
      <c r="H118" s="41" t="s">
        <v>30</v>
      </c>
      <c r="I118" s="41" t="s">
        <v>31</v>
      </c>
      <c r="J118" s="39">
        <v>0</v>
      </c>
      <c r="K118" s="39">
        <v>0</v>
      </c>
      <c r="L118" s="39">
        <v>2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B118" s="57"/>
      <c r="AC118" s="63"/>
      <c r="AD118" s="57"/>
      <c r="AE118" s="63"/>
      <c r="AF118" s="39">
        <v>0</v>
      </c>
      <c r="AG118" s="39">
        <v>0</v>
      </c>
      <c r="AH118" s="39">
        <v>0</v>
      </c>
      <c r="AI118" s="39">
        <v>0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39">
        <v>0</v>
      </c>
      <c r="AT118" s="39">
        <v>0</v>
      </c>
      <c r="AU118" s="39">
        <v>0</v>
      </c>
      <c r="AV118" s="39">
        <v>0</v>
      </c>
      <c r="AW118" s="39">
        <v>0</v>
      </c>
      <c r="AX118" s="57"/>
      <c r="AY118" s="63"/>
      <c r="AZ118" s="57"/>
      <c r="BA118" s="63"/>
      <c r="BB118" s="63"/>
      <c r="BC118" s="63"/>
    </row>
    <row r="119" spans="1:55" ht="75" x14ac:dyDescent="0.25">
      <c r="A119" s="58"/>
      <c r="B119" s="44" t="s">
        <v>27</v>
      </c>
      <c r="C119" s="44">
        <v>1999</v>
      </c>
      <c r="D119" s="61"/>
      <c r="E119" s="61"/>
      <c r="F119" s="44">
        <v>3</v>
      </c>
      <c r="G119" s="44" t="s">
        <v>29</v>
      </c>
      <c r="H119" s="44" t="s">
        <v>30</v>
      </c>
      <c r="I119" s="44" t="s">
        <v>31</v>
      </c>
      <c r="J119" s="45">
        <v>0</v>
      </c>
      <c r="K119" s="45">
        <v>0</v>
      </c>
      <c r="L119" s="45">
        <v>0</v>
      </c>
      <c r="M119" s="45">
        <v>0</v>
      </c>
      <c r="N119" s="45">
        <v>2</v>
      </c>
      <c r="O119" s="45">
        <v>2</v>
      </c>
      <c r="P119" s="45">
        <v>0</v>
      </c>
      <c r="Q119" s="45">
        <v>0</v>
      </c>
      <c r="R119" s="45">
        <v>0</v>
      </c>
      <c r="S119" s="45">
        <v>0</v>
      </c>
      <c r="T119" s="45">
        <v>0</v>
      </c>
      <c r="U119" s="45">
        <v>0</v>
      </c>
      <c r="V119" s="45">
        <v>0</v>
      </c>
      <c r="W119" s="45">
        <v>0</v>
      </c>
      <c r="X119" s="45">
        <v>0</v>
      </c>
      <c r="Y119" s="45">
        <v>0</v>
      </c>
      <c r="Z119" s="45">
        <v>0</v>
      </c>
      <c r="AA119" s="45">
        <v>0</v>
      </c>
      <c r="AB119" s="58"/>
      <c r="AC119" s="64"/>
      <c r="AD119" s="58"/>
      <c r="AE119" s="64"/>
      <c r="AF119" s="45">
        <v>0</v>
      </c>
      <c r="AG119" s="45">
        <v>0</v>
      </c>
      <c r="AH119" s="45">
        <v>0</v>
      </c>
      <c r="AI119" s="45">
        <v>0</v>
      </c>
      <c r="AJ119" s="45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0</v>
      </c>
      <c r="AR119" s="45">
        <v>0</v>
      </c>
      <c r="AS119" s="45">
        <v>0</v>
      </c>
      <c r="AT119" s="45">
        <v>0</v>
      </c>
      <c r="AU119" s="45">
        <v>0</v>
      </c>
      <c r="AV119" s="45">
        <v>0</v>
      </c>
      <c r="AW119" s="45">
        <v>2</v>
      </c>
      <c r="AX119" s="58"/>
      <c r="AY119" s="64"/>
      <c r="AZ119" s="58"/>
      <c r="BA119" s="64"/>
      <c r="BB119" s="64"/>
      <c r="BC119" s="64"/>
    </row>
    <row r="120" spans="1:55" ht="45" x14ac:dyDescent="0.25">
      <c r="A120" s="56">
        <v>7</v>
      </c>
      <c r="B120" s="43" t="s">
        <v>74</v>
      </c>
      <c r="C120" s="43">
        <v>1998</v>
      </c>
      <c r="D120" s="59">
        <v>2001</v>
      </c>
      <c r="E120" s="59">
        <v>1998</v>
      </c>
      <c r="F120" s="43" t="s">
        <v>34</v>
      </c>
      <c r="G120" s="43" t="s">
        <v>38</v>
      </c>
      <c r="H120" s="43" t="s">
        <v>75</v>
      </c>
      <c r="I120" s="43" t="s">
        <v>76</v>
      </c>
      <c r="J120" s="42">
        <v>0</v>
      </c>
      <c r="K120" s="42">
        <v>2</v>
      </c>
      <c r="L120" s="42">
        <v>0</v>
      </c>
      <c r="M120" s="42">
        <v>0</v>
      </c>
      <c r="N120" s="42">
        <v>0</v>
      </c>
      <c r="O120" s="42">
        <v>2</v>
      </c>
      <c r="P120" s="42">
        <v>0</v>
      </c>
      <c r="Q120" s="42">
        <v>0</v>
      </c>
      <c r="R120" s="42">
        <v>0</v>
      </c>
      <c r="S120" s="42">
        <v>0</v>
      </c>
      <c r="T120" s="42">
        <v>0</v>
      </c>
      <c r="U120" s="42">
        <v>0</v>
      </c>
      <c r="V120" s="42">
        <v>0</v>
      </c>
      <c r="W120" s="42">
        <v>0</v>
      </c>
      <c r="X120" s="42">
        <v>0</v>
      </c>
      <c r="Y120" s="42">
        <v>0</v>
      </c>
      <c r="Z120" s="42">
        <v>0</v>
      </c>
      <c r="AA120" s="42">
        <v>0</v>
      </c>
      <c r="AB120" s="56"/>
      <c r="AC120" s="62">
        <v>143.05000305175781</v>
      </c>
      <c r="AD120" s="56">
        <v>18</v>
      </c>
      <c r="AE120" s="62">
        <v>161.05000305175781</v>
      </c>
      <c r="AF120" s="42">
        <v>0</v>
      </c>
      <c r="AG120" s="42">
        <v>2</v>
      </c>
      <c r="AH120" s="42">
        <v>0</v>
      </c>
      <c r="AI120" s="42">
        <v>0</v>
      </c>
      <c r="AJ120" s="42">
        <v>0</v>
      </c>
      <c r="AK120" s="42">
        <v>0</v>
      </c>
      <c r="AL120" s="42">
        <v>0</v>
      </c>
      <c r="AM120" s="42">
        <v>0</v>
      </c>
      <c r="AN120" s="42">
        <v>0</v>
      </c>
      <c r="AO120" s="42">
        <v>0</v>
      </c>
      <c r="AP120" s="42">
        <v>0</v>
      </c>
      <c r="AQ120" s="42">
        <v>0</v>
      </c>
      <c r="AR120" s="42">
        <v>0</v>
      </c>
      <c r="AS120" s="42">
        <v>0</v>
      </c>
      <c r="AT120" s="42">
        <v>0</v>
      </c>
      <c r="AU120" s="42">
        <v>0</v>
      </c>
      <c r="AV120" s="42">
        <v>0</v>
      </c>
      <c r="AW120" s="42">
        <v>0</v>
      </c>
      <c r="AX120" s="56"/>
      <c r="AY120" s="62">
        <v>147.22000122070312</v>
      </c>
      <c r="AZ120" s="56">
        <v>12</v>
      </c>
      <c r="BA120" s="62">
        <v>159.22000122070312</v>
      </c>
      <c r="BB120" s="62">
        <v>159.22000122070312</v>
      </c>
      <c r="BC120" s="62">
        <v>0</v>
      </c>
    </row>
    <row r="121" spans="1:55" ht="30" x14ac:dyDescent="0.25">
      <c r="A121" s="57"/>
      <c r="B121" s="41" t="s">
        <v>268</v>
      </c>
      <c r="C121" s="41">
        <v>2001</v>
      </c>
      <c r="D121" s="60"/>
      <c r="E121" s="60"/>
      <c r="F121" s="41">
        <v>1</v>
      </c>
      <c r="G121" s="41" t="s">
        <v>38</v>
      </c>
      <c r="H121" s="41" t="s">
        <v>39</v>
      </c>
      <c r="I121" s="41" t="s">
        <v>40</v>
      </c>
      <c r="J121" s="39">
        <v>0</v>
      </c>
      <c r="K121" s="39">
        <v>0</v>
      </c>
      <c r="L121" s="39">
        <v>0</v>
      </c>
      <c r="M121" s="39">
        <v>0</v>
      </c>
      <c r="N121" s="39">
        <v>2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2</v>
      </c>
      <c r="Y121" s="39">
        <v>0</v>
      </c>
      <c r="Z121" s="39">
        <v>0</v>
      </c>
      <c r="AA121" s="39">
        <v>0</v>
      </c>
      <c r="AB121" s="57"/>
      <c r="AC121" s="63"/>
      <c r="AD121" s="57"/>
      <c r="AE121" s="63"/>
      <c r="AF121" s="39">
        <v>0</v>
      </c>
      <c r="AG121" s="39">
        <v>0</v>
      </c>
      <c r="AH121" s="39">
        <v>0</v>
      </c>
      <c r="AI121" s="39">
        <v>0</v>
      </c>
      <c r="AJ121" s="39">
        <v>0</v>
      </c>
      <c r="AK121" s="39">
        <v>0</v>
      </c>
      <c r="AL121" s="39">
        <v>0</v>
      </c>
      <c r="AM121" s="39">
        <v>2</v>
      </c>
      <c r="AN121" s="39">
        <v>0</v>
      </c>
      <c r="AO121" s="39">
        <v>0</v>
      </c>
      <c r="AP121" s="39">
        <v>2</v>
      </c>
      <c r="AQ121" s="39">
        <v>0</v>
      </c>
      <c r="AR121" s="39">
        <v>0</v>
      </c>
      <c r="AS121" s="39">
        <v>0</v>
      </c>
      <c r="AT121" s="39">
        <v>0</v>
      </c>
      <c r="AU121" s="39">
        <v>0</v>
      </c>
      <c r="AV121" s="39">
        <v>2</v>
      </c>
      <c r="AW121" s="39">
        <v>0</v>
      </c>
      <c r="AX121" s="57"/>
      <c r="AY121" s="63"/>
      <c r="AZ121" s="57"/>
      <c r="BA121" s="63"/>
      <c r="BB121" s="63"/>
      <c r="BC121" s="63"/>
    </row>
    <row r="122" spans="1:55" ht="30" x14ac:dyDescent="0.25">
      <c r="A122" s="58"/>
      <c r="B122" s="44" t="s">
        <v>211</v>
      </c>
      <c r="C122" s="44">
        <v>1999</v>
      </c>
      <c r="D122" s="61"/>
      <c r="E122" s="61"/>
      <c r="F122" s="44">
        <v>2</v>
      </c>
      <c r="G122" s="44" t="s">
        <v>38</v>
      </c>
      <c r="H122" s="44" t="s">
        <v>212</v>
      </c>
      <c r="I122" s="44" t="s">
        <v>213</v>
      </c>
      <c r="J122" s="45">
        <v>0</v>
      </c>
      <c r="K122" s="45">
        <v>0</v>
      </c>
      <c r="L122" s="45">
        <v>0</v>
      </c>
      <c r="M122" s="45">
        <v>0</v>
      </c>
      <c r="N122" s="45">
        <v>2</v>
      </c>
      <c r="O122" s="45">
        <v>2</v>
      </c>
      <c r="P122" s="45">
        <v>0</v>
      </c>
      <c r="Q122" s="45">
        <v>0</v>
      </c>
      <c r="R122" s="45">
        <v>0</v>
      </c>
      <c r="S122" s="45">
        <v>0</v>
      </c>
      <c r="T122" s="45">
        <v>2</v>
      </c>
      <c r="U122" s="45">
        <v>0</v>
      </c>
      <c r="V122" s="45">
        <v>0</v>
      </c>
      <c r="W122" s="45">
        <v>0</v>
      </c>
      <c r="X122" s="45">
        <v>2</v>
      </c>
      <c r="Y122" s="45">
        <v>0</v>
      </c>
      <c r="Z122" s="45">
        <v>2</v>
      </c>
      <c r="AA122" s="45">
        <v>0</v>
      </c>
      <c r="AB122" s="58"/>
      <c r="AC122" s="64"/>
      <c r="AD122" s="58"/>
      <c r="AE122" s="64"/>
      <c r="AF122" s="45">
        <v>0</v>
      </c>
      <c r="AG122" s="45">
        <v>0</v>
      </c>
      <c r="AH122" s="45">
        <v>0</v>
      </c>
      <c r="AI122" s="45">
        <v>0</v>
      </c>
      <c r="AJ122" s="45">
        <v>0</v>
      </c>
      <c r="AK122" s="45">
        <v>0</v>
      </c>
      <c r="AL122" s="45">
        <v>0</v>
      </c>
      <c r="AM122" s="45">
        <v>0</v>
      </c>
      <c r="AN122" s="45">
        <v>0</v>
      </c>
      <c r="AO122" s="45">
        <v>0</v>
      </c>
      <c r="AP122" s="45">
        <v>2</v>
      </c>
      <c r="AQ122" s="45">
        <v>0</v>
      </c>
      <c r="AR122" s="45">
        <v>0</v>
      </c>
      <c r="AS122" s="45">
        <v>0</v>
      </c>
      <c r="AT122" s="45">
        <v>0</v>
      </c>
      <c r="AU122" s="45">
        <v>0</v>
      </c>
      <c r="AV122" s="45">
        <v>2</v>
      </c>
      <c r="AW122" s="45">
        <v>0</v>
      </c>
      <c r="AX122" s="58"/>
      <c r="AY122" s="64"/>
      <c r="AZ122" s="58"/>
      <c r="BA122" s="64"/>
      <c r="BB122" s="64"/>
      <c r="BC122" s="64"/>
    </row>
    <row r="123" spans="1:55" ht="15" customHeight="1" x14ac:dyDescent="0.25">
      <c r="A123" s="56">
        <v>8</v>
      </c>
      <c r="B123" s="43" t="s">
        <v>152</v>
      </c>
      <c r="C123" s="43">
        <v>1998</v>
      </c>
      <c r="D123" s="59">
        <v>1999</v>
      </c>
      <c r="E123" s="59">
        <v>1998</v>
      </c>
      <c r="F123" s="43">
        <v>1</v>
      </c>
      <c r="G123" s="43" t="s">
        <v>56</v>
      </c>
      <c r="H123" s="43" t="s">
        <v>153</v>
      </c>
      <c r="I123" s="43" t="s">
        <v>66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2">
        <v>0</v>
      </c>
      <c r="AA123" s="42">
        <v>0</v>
      </c>
      <c r="AB123" s="56"/>
      <c r="AC123" s="62">
        <v>168.57000732421875</v>
      </c>
      <c r="AD123" s="56">
        <v>4</v>
      </c>
      <c r="AE123" s="62">
        <v>172.57000732421875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2">
        <v>0</v>
      </c>
      <c r="AL123" s="42">
        <v>0</v>
      </c>
      <c r="AM123" s="42">
        <v>0</v>
      </c>
      <c r="AN123" s="42">
        <v>0</v>
      </c>
      <c r="AO123" s="42">
        <v>0</v>
      </c>
      <c r="AP123" s="42">
        <v>0</v>
      </c>
      <c r="AQ123" s="42">
        <v>0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56"/>
      <c r="AY123" s="62">
        <v>174.08999633789062</v>
      </c>
      <c r="AZ123" s="56">
        <v>6</v>
      </c>
      <c r="BA123" s="62">
        <v>180.08999633789062</v>
      </c>
      <c r="BB123" s="62">
        <v>172.57000732421875</v>
      </c>
      <c r="BC123" s="62">
        <v>0</v>
      </c>
    </row>
    <row r="124" spans="1:55" ht="45" x14ac:dyDescent="0.25">
      <c r="A124" s="57"/>
      <c r="B124" s="41" t="s">
        <v>238</v>
      </c>
      <c r="C124" s="41">
        <v>1999</v>
      </c>
      <c r="D124" s="60"/>
      <c r="E124" s="60"/>
      <c r="F124" s="41">
        <v>1</v>
      </c>
      <c r="G124" s="41" t="s">
        <v>56</v>
      </c>
      <c r="H124" s="41" t="s">
        <v>57</v>
      </c>
      <c r="I124" s="41" t="s">
        <v>58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2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B124" s="57"/>
      <c r="AC124" s="63"/>
      <c r="AD124" s="57"/>
      <c r="AE124" s="63"/>
      <c r="AF124" s="39">
        <v>0</v>
      </c>
      <c r="AG124" s="39">
        <v>0</v>
      </c>
      <c r="AH124" s="39">
        <v>0</v>
      </c>
      <c r="AI124" s="39">
        <v>0</v>
      </c>
      <c r="AJ124" s="39">
        <v>0</v>
      </c>
      <c r="AK124" s="39">
        <v>0</v>
      </c>
      <c r="AL124" s="39">
        <v>0</v>
      </c>
      <c r="AM124" s="39">
        <v>0</v>
      </c>
      <c r="AN124" s="39">
        <v>0</v>
      </c>
      <c r="AO124" s="39">
        <v>0</v>
      </c>
      <c r="AP124" s="39">
        <v>0</v>
      </c>
      <c r="AQ124" s="39">
        <v>0</v>
      </c>
      <c r="AR124" s="39">
        <v>0</v>
      </c>
      <c r="AS124" s="39">
        <v>0</v>
      </c>
      <c r="AT124" s="39">
        <v>0</v>
      </c>
      <c r="AU124" s="39">
        <v>0</v>
      </c>
      <c r="AV124" s="39">
        <v>0</v>
      </c>
      <c r="AW124" s="39">
        <v>0</v>
      </c>
      <c r="AX124" s="57"/>
      <c r="AY124" s="63"/>
      <c r="AZ124" s="57"/>
      <c r="BA124" s="63"/>
      <c r="BB124" s="63"/>
      <c r="BC124" s="63"/>
    </row>
    <row r="125" spans="1:55" ht="45" x14ac:dyDescent="0.25">
      <c r="A125" s="58"/>
      <c r="B125" s="44" t="s">
        <v>55</v>
      </c>
      <c r="C125" s="44">
        <v>1999</v>
      </c>
      <c r="D125" s="61"/>
      <c r="E125" s="61"/>
      <c r="F125" s="44">
        <v>3</v>
      </c>
      <c r="G125" s="44" t="s">
        <v>56</v>
      </c>
      <c r="H125" s="44" t="s">
        <v>57</v>
      </c>
      <c r="I125" s="44" t="s">
        <v>58</v>
      </c>
      <c r="J125" s="45">
        <v>0</v>
      </c>
      <c r="K125" s="45">
        <v>0</v>
      </c>
      <c r="L125" s="45">
        <v>0</v>
      </c>
      <c r="M125" s="45">
        <v>0</v>
      </c>
      <c r="N125" s="45">
        <v>0</v>
      </c>
      <c r="O125" s="45">
        <v>0</v>
      </c>
      <c r="P125" s="45">
        <v>0</v>
      </c>
      <c r="Q125" s="45">
        <v>0</v>
      </c>
      <c r="R125" s="45">
        <v>0</v>
      </c>
      <c r="S125" s="45">
        <v>0</v>
      </c>
      <c r="T125" s="45">
        <v>0</v>
      </c>
      <c r="U125" s="45">
        <v>0</v>
      </c>
      <c r="V125" s="45">
        <v>2</v>
      </c>
      <c r="W125" s="45">
        <v>0</v>
      </c>
      <c r="X125" s="45">
        <v>0</v>
      </c>
      <c r="Y125" s="45">
        <v>0</v>
      </c>
      <c r="Z125" s="45">
        <v>0</v>
      </c>
      <c r="AA125" s="45">
        <v>0</v>
      </c>
      <c r="AB125" s="58"/>
      <c r="AC125" s="64"/>
      <c r="AD125" s="58"/>
      <c r="AE125" s="64"/>
      <c r="AF125" s="45">
        <v>0</v>
      </c>
      <c r="AG125" s="45">
        <v>0</v>
      </c>
      <c r="AH125" s="45">
        <v>0</v>
      </c>
      <c r="AI125" s="45">
        <v>0</v>
      </c>
      <c r="AJ125" s="45">
        <v>0</v>
      </c>
      <c r="AK125" s="45">
        <v>0</v>
      </c>
      <c r="AL125" s="45">
        <v>0</v>
      </c>
      <c r="AM125" s="45">
        <v>0</v>
      </c>
      <c r="AN125" s="45">
        <v>0</v>
      </c>
      <c r="AO125" s="45">
        <v>0</v>
      </c>
      <c r="AP125" s="45">
        <v>2</v>
      </c>
      <c r="AQ125" s="45">
        <v>0</v>
      </c>
      <c r="AR125" s="45">
        <v>0</v>
      </c>
      <c r="AS125" s="45">
        <v>2</v>
      </c>
      <c r="AT125" s="45">
        <v>0</v>
      </c>
      <c r="AU125" s="45">
        <v>2</v>
      </c>
      <c r="AV125" s="45">
        <v>0</v>
      </c>
      <c r="AW125" s="45">
        <v>0</v>
      </c>
      <c r="AX125" s="58"/>
      <c r="AY125" s="64"/>
      <c r="AZ125" s="58"/>
      <c r="BA125" s="64"/>
      <c r="BB125" s="64"/>
      <c r="BC125" s="64"/>
    </row>
    <row r="126" spans="1:55" ht="60" x14ac:dyDescent="0.25">
      <c r="A126" s="56">
        <v>9</v>
      </c>
      <c r="B126" s="43" t="s">
        <v>246</v>
      </c>
      <c r="C126" s="43">
        <v>2001</v>
      </c>
      <c r="D126" s="59">
        <v>2001</v>
      </c>
      <c r="E126" s="59">
        <v>1998</v>
      </c>
      <c r="F126" s="43" t="s">
        <v>34</v>
      </c>
      <c r="G126" s="43" t="s">
        <v>118</v>
      </c>
      <c r="H126" s="43" t="s">
        <v>247</v>
      </c>
      <c r="I126" s="43" t="s">
        <v>248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42">
        <v>0</v>
      </c>
      <c r="X126" s="42">
        <v>0</v>
      </c>
      <c r="Y126" s="42">
        <v>0</v>
      </c>
      <c r="Z126" s="42">
        <v>0</v>
      </c>
      <c r="AA126" s="42">
        <v>0</v>
      </c>
      <c r="AB126" s="56"/>
      <c r="AC126" s="62">
        <v>188.50999450683594</v>
      </c>
      <c r="AD126" s="56">
        <v>16</v>
      </c>
      <c r="AE126" s="62">
        <v>204.50999450683594</v>
      </c>
      <c r="AF126" s="42">
        <v>0</v>
      </c>
      <c r="AG126" s="42">
        <v>0</v>
      </c>
      <c r="AH126" s="42">
        <v>0</v>
      </c>
      <c r="AI126" s="42">
        <v>0</v>
      </c>
      <c r="AJ126" s="42">
        <v>0</v>
      </c>
      <c r="AK126" s="42">
        <v>0</v>
      </c>
      <c r="AL126" s="42">
        <v>0</v>
      </c>
      <c r="AM126" s="42">
        <v>0</v>
      </c>
      <c r="AN126" s="42">
        <v>0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56"/>
      <c r="AY126" s="62">
        <v>167.60000610351562</v>
      </c>
      <c r="AZ126" s="56">
        <v>8</v>
      </c>
      <c r="BA126" s="62">
        <v>175.60000610351562</v>
      </c>
      <c r="BB126" s="62">
        <v>175.60000610351562</v>
      </c>
      <c r="BC126" s="62">
        <v>0</v>
      </c>
    </row>
    <row r="127" spans="1:55" ht="45" x14ac:dyDescent="0.25">
      <c r="A127" s="57"/>
      <c r="B127" s="41" t="s">
        <v>117</v>
      </c>
      <c r="C127" s="41">
        <v>2001</v>
      </c>
      <c r="D127" s="60"/>
      <c r="E127" s="60"/>
      <c r="F127" s="41">
        <v>2</v>
      </c>
      <c r="G127" s="41" t="s">
        <v>118</v>
      </c>
      <c r="H127" s="41" t="s">
        <v>119</v>
      </c>
      <c r="I127" s="41" t="s">
        <v>120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2</v>
      </c>
      <c r="W127" s="39">
        <v>2</v>
      </c>
      <c r="X127" s="39">
        <v>0</v>
      </c>
      <c r="Y127" s="39">
        <v>0</v>
      </c>
      <c r="Z127" s="39">
        <v>0</v>
      </c>
      <c r="AA127" s="39">
        <v>2</v>
      </c>
      <c r="AB127" s="57"/>
      <c r="AC127" s="63"/>
      <c r="AD127" s="57"/>
      <c r="AE127" s="63"/>
      <c r="AF127" s="39">
        <v>2</v>
      </c>
      <c r="AG127" s="39">
        <v>0</v>
      </c>
      <c r="AH127" s="39">
        <v>0</v>
      </c>
      <c r="AI127" s="39">
        <v>0</v>
      </c>
      <c r="AJ127" s="39">
        <v>0</v>
      </c>
      <c r="AK127" s="39">
        <v>0</v>
      </c>
      <c r="AL127" s="39">
        <v>0</v>
      </c>
      <c r="AM127" s="39">
        <v>0</v>
      </c>
      <c r="AN127" s="39">
        <v>0</v>
      </c>
      <c r="AO127" s="39">
        <v>0</v>
      </c>
      <c r="AP127" s="39">
        <v>0</v>
      </c>
      <c r="AQ127" s="39">
        <v>0</v>
      </c>
      <c r="AR127" s="39">
        <v>0</v>
      </c>
      <c r="AS127" s="39">
        <v>0</v>
      </c>
      <c r="AT127" s="39">
        <v>0</v>
      </c>
      <c r="AU127" s="39">
        <v>0</v>
      </c>
      <c r="AV127" s="39">
        <v>0</v>
      </c>
      <c r="AW127" s="39">
        <v>0</v>
      </c>
      <c r="AX127" s="57"/>
      <c r="AY127" s="63"/>
      <c r="AZ127" s="57"/>
      <c r="BA127" s="63"/>
      <c r="BB127" s="63"/>
      <c r="BC127" s="63"/>
    </row>
    <row r="128" spans="1:55" ht="60" x14ac:dyDescent="0.25">
      <c r="A128" s="58"/>
      <c r="B128" s="44" t="s">
        <v>154</v>
      </c>
      <c r="C128" s="44">
        <v>1998</v>
      </c>
      <c r="D128" s="61"/>
      <c r="E128" s="61"/>
      <c r="F128" s="44">
        <v>1</v>
      </c>
      <c r="G128" s="44" t="s">
        <v>118</v>
      </c>
      <c r="H128" s="44" t="s">
        <v>119</v>
      </c>
      <c r="I128" s="44" t="s">
        <v>155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0</v>
      </c>
      <c r="Q128" s="45">
        <v>0</v>
      </c>
      <c r="R128" s="45">
        <v>0</v>
      </c>
      <c r="S128" s="45">
        <v>2</v>
      </c>
      <c r="T128" s="45">
        <v>0</v>
      </c>
      <c r="U128" s="45">
        <v>2</v>
      </c>
      <c r="V128" s="45">
        <v>2</v>
      </c>
      <c r="W128" s="45">
        <v>2</v>
      </c>
      <c r="X128" s="45">
        <v>0</v>
      </c>
      <c r="Y128" s="45">
        <v>0</v>
      </c>
      <c r="Z128" s="45">
        <v>2</v>
      </c>
      <c r="AA128" s="45">
        <v>0</v>
      </c>
      <c r="AB128" s="58"/>
      <c r="AC128" s="64"/>
      <c r="AD128" s="58"/>
      <c r="AE128" s="64"/>
      <c r="AF128" s="45">
        <v>0</v>
      </c>
      <c r="AG128" s="45">
        <v>0</v>
      </c>
      <c r="AH128" s="45">
        <v>2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  <c r="AN128" s="45">
        <v>0</v>
      </c>
      <c r="AO128" s="45">
        <v>0</v>
      </c>
      <c r="AP128" s="45">
        <v>0</v>
      </c>
      <c r="AQ128" s="45">
        <v>0</v>
      </c>
      <c r="AR128" s="45">
        <v>2</v>
      </c>
      <c r="AS128" s="45">
        <v>0</v>
      </c>
      <c r="AT128" s="45">
        <v>2</v>
      </c>
      <c r="AU128" s="45">
        <v>0</v>
      </c>
      <c r="AV128" s="45">
        <v>0</v>
      </c>
      <c r="AW128" s="45">
        <v>0</v>
      </c>
      <c r="AX128" s="58"/>
      <c r="AY128" s="64"/>
      <c r="AZ128" s="58"/>
      <c r="BA128" s="64"/>
      <c r="BB128" s="64"/>
      <c r="BC128" s="64"/>
    </row>
    <row r="129" spans="1:55" x14ac:dyDescent="0.25">
      <c r="A129" s="56">
        <v>10</v>
      </c>
      <c r="B129" s="43" t="s">
        <v>199</v>
      </c>
      <c r="C129" s="43">
        <v>2001</v>
      </c>
      <c r="D129" s="59">
        <v>2001</v>
      </c>
      <c r="E129" s="59">
        <v>1999</v>
      </c>
      <c r="F129" s="43" t="s">
        <v>68</v>
      </c>
      <c r="G129" s="43" t="s">
        <v>123</v>
      </c>
      <c r="H129" s="43" t="s">
        <v>124</v>
      </c>
      <c r="I129" s="43" t="s">
        <v>125</v>
      </c>
      <c r="J129" s="42">
        <v>0</v>
      </c>
      <c r="K129" s="42">
        <v>0</v>
      </c>
      <c r="L129" s="42">
        <v>50</v>
      </c>
      <c r="M129" s="42">
        <v>2</v>
      </c>
      <c r="N129" s="42">
        <v>2</v>
      </c>
      <c r="O129" s="42">
        <v>2</v>
      </c>
      <c r="P129" s="42">
        <v>0</v>
      </c>
      <c r="Q129" s="42">
        <v>2</v>
      </c>
      <c r="R129" s="42">
        <v>0</v>
      </c>
      <c r="S129" s="42">
        <v>2</v>
      </c>
      <c r="T129" s="42">
        <v>0</v>
      </c>
      <c r="U129" s="42">
        <v>0</v>
      </c>
      <c r="V129" s="42">
        <v>2</v>
      </c>
      <c r="W129" s="42">
        <v>2</v>
      </c>
      <c r="X129" s="42">
        <v>50</v>
      </c>
      <c r="Y129" s="42">
        <v>0</v>
      </c>
      <c r="Z129" s="42">
        <v>50</v>
      </c>
      <c r="AA129" s="42">
        <v>2</v>
      </c>
      <c r="AB129" s="56"/>
      <c r="AC129" s="62">
        <v>250.1199951171875</v>
      </c>
      <c r="AD129" s="56">
        <v>386</v>
      </c>
      <c r="AE129" s="62">
        <v>636.1199951171875</v>
      </c>
      <c r="AF129" s="42">
        <v>2</v>
      </c>
      <c r="AG129" s="42">
        <v>2</v>
      </c>
      <c r="AH129" s="42">
        <v>0</v>
      </c>
      <c r="AI129" s="42">
        <v>2</v>
      </c>
      <c r="AJ129" s="42">
        <v>2</v>
      </c>
      <c r="AK129" s="42">
        <v>2</v>
      </c>
      <c r="AL129" s="42">
        <v>2</v>
      </c>
      <c r="AM129" s="42">
        <v>0</v>
      </c>
      <c r="AN129" s="42">
        <v>2</v>
      </c>
      <c r="AO129" s="42">
        <v>0</v>
      </c>
      <c r="AP129" s="42">
        <v>0</v>
      </c>
      <c r="AQ129" s="42">
        <v>0</v>
      </c>
      <c r="AR129" s="42">
        <v>0</v>
      </c>
      <c r="AS129" s="42">
        <v>2</v>
      </c>
      <c r="AT129" s="42">
        <v>2</v>
      </c>
      <c r="AU129" s="42">
        <v>2</v>
      </c>
      <c r="AV129" s="42">
        <v>2</v>
      </c>
      <c r="AW129" s="42">
        <v>0</v>
      </c>
      <c r="AX129" s="56"/>
      <c r="AY129" s="62">
        <v>227.75</v>
      </c>
      <c r="AZ129" s="56">
        <v>88</v>
      </c>
      <c r="BA129" s="62">
        <v>315.75</v>
      </c>
      <c r="BB129" s="62">
        <v>315.75</v>
      </c>
      <c r="BC129" s="62">
        <v>0</v>
      </c>
    </row>
    <row r="130" spans="1:55" x14ac:dyDescent="0.25">
      <c r="A130" s="57"/>
      <c r="B130" s="41" t="s">
        <v>228</v>
      </c>
      <c r="C130" s="41">
        <v>1999</v>
      </c>
      <c r="D130" s="60"/>
      <c r="E130" s="60"/>
      <c r="F130" s="41" t="s">
        <v>68</v>
      </c>
      <c r="G130" s="41" t="s">
        <v>123</v>
      </c>
      <c r="H130" s="41" t="s">
        <v>124</v>
      </c>
      <c r="I130" s="41" t="s">
        <v>125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2</v>
      </c>
      <c r="W130" s="39">
        <v>0</v>
      </c>
      <c r="X130" s="39">
        <v>0</v>
      </c>
      <c r="Y130" s="39">
        <v>2</v>
      </c>
      <c r="Z130" s="39">
        <v>2</v>
      </c>
      <c r="AA130" s="39">
        <v>0</v>
      </c>
      <c r="AB130" s="57"/>
      <c r="AC130" s="63"/>
      <c r="AD130" s="57"/>
      <c r="AE130" s="63"/>
      <c r="AF130" s="39">
        <v>0</v>
      </c>
      <c r="AG130" s="39">
        <v>2</v>
      </c>
      <c r="AH130" s="39">
        <v>0</v>
      </c>
      <c r="AI130" s="39">
        <v>0</v>
      </c>
      <c r="AJ130" s="39">
        <v>0</v>
      </c>
      <c r="AK130" s="39">
        <v>0</v>
      </c>
      <c r="AL130" s="39">
        <v>0</v>
      </c>
      <c r="AM130" s="39">
        <v>0</v>
      </c>
      <c r="AN130" s="39">
        <v>0</v>
      </c>
      <c r="AO130" s="39">
        <v>0</v>
      </c>
      <c r="AP130" s="39">
        <v>2</v>
      </c>
      <c r="AQ130" s="39">
        <v>0</v>
      </c>
      <c r="AR130" s="39">
        <v>2</v>
      </c>
      <c r="AS130" s="39">
        <v>2</v>
      </c>
      <c r="AT130" s="39">
        <v>0</v>
      </c>
      <c r="AU130" s="39">
        <v>0</v>
      </c>
      <c r="AV130" s="39">
        <v>0</v>
      </c>
      <c r="AW130" s="39">
        <v>0</v>
      </c>
      <c r="AX130" s="57"/>
      <c r="AY130" s="63"/>
      <c r="AZ130" s="57"/>
      <c r="BA130" s="63"/>
      <c r="BB130" s="63"/>
      <c r="BC130" s="63"/>
    </row>
    <row r="131" spans="1:55" x14ac:dyDescent="0.25">
      <c r="A131" s="58"/>
      <c r="B131" s="44" t="s">
        <v>251</v>
      </c>
      <c r="C131" s="44">
        <v>1999</v>
      </c>
      <c r="D131" s="61"/>
      <c r="E131" s="61"/>
      <c r="F131" s="44" t="s">
        <v>68</v>
      </c>
      <c r="G131" s="44" t="s">
        <v>123</v>
      </c>
      <c r="H131" s="44" t="s">
        <v>124</v>
      </c>
      <c r="I131" s="44" t="s">
        <v>125</v>
      </c>
      <c r="J131" s="45">
        <v>0</v>
      </c>
      <c r="K131" s="45">
        <v>0</v>
      </c>
      <c r="L131" s="45">
        <v>50</v>
      </c>
      <c r="M131" s="45">
        <v>0</v>
      </c>
      <c r="N131" s="45">
        <v>2</v>
      </c>
      <c r="O131" s="45">
        <v>50</v>
      </c>
      <c r="P131" s="45">
        <v>0</v>
      </c>
      <c r="Q131" s="45">
        <v>50</v>
      </c>
      <c r="R131" s="45">
        <v>0</v>
      </c>
      <c r="S131" s="45">
        <v>0</v>
      </c>
      <c r="T131" s="45">
        <v>0</v>
      </c>
      <c r="U131" s="45">
        <v>2</v>
      </c>
      <c r="V131" s="45">
        <v>2</v>
      </c>
      <c r="W131" s="45">
        <v>2</v>
      </c>
      <c r="X131" s="45">
        <v>50</v>
      </c>
      <c r="Y131" s="45">
        <v>2</v>
      </c>
      <c r="Z131" s="45">
        <v>2</v>
      </c>
      <c r="AA131" s="45">
        <v>2</v>
      </c>
      <c r="AB131" s="58"/>
      <c r="AC131" s="64"/>
      <c r="AD131" s="58"/>
      <c r="AE131" s="64"/>
      <c r="AF131" s="45">
        <v>0</v>
      </c>
      <c r="AG131" s="45">
        <v>0</v>
      </c>
      <c r="AH131" s="45">
        <v>0</v>
      </c>
      <c r="AI131" s="45">
        <v>0</v>
      </c>
      <c r="AJ131" s="45">
        <v>2</v>
      </c>
      <c r="AK131" s="45">
        <v>0</v>
      </c>
      <c r="AL131" s="45">
        <v>2</v>
      </c>
      <c r="AM131" s="45">
        <v>0</v>
      </c>
      <c r="AN131" s="45">
        <v>0</v>
      </c>
      <c r="AO131" s="45">
        <v>0</v>
      </c>
      <c r="AP131" s="45">
        <v>50</v>
      </c>
      <c r="AQ131" s="45">
        <v>0</v>
      </c>
      <c r="AR131" s="45">
        <v>2</v>
      </c>
      <c r="AS131" s="45">
        <v>0</v>
      </c>
      <c r="AT131" s="45">
        <v>0</v>
      </c>
      <c r="AU131" s="45">
        <v>0</v>
      </c>
      <c r="AV131" s="45">
        <v>2</v>
      </c>
      <c r="AW131" s="45">
        <v>0</v>
      </c>
      <c r="AX131" s="58"/>
      <c r="AY131" s="64"/>
      <c r="AZ131" s="58"/>
      <c r="BA131" s="64"/>
      <c r="BB131" s="64"/>
      <c r="BC131" s="64"/>
    </row>
    <row r="132" spans="1:55" ht="30" x14ac:dyDescent="0.25">
      <c r="A132" s="56">
        <v>11</v>
      </c>
      <c r="B132" s="43" t="s">
        <v>197</v>
      </c>
      <c r="C132" s="43">
        <v>1999</v>
      </c>
      <c r="D132" s="59">
        <v>2000</v>
      </c>
      <c r="E132" s="59">
        <v>1999</v>
      </c>
      <c r="F132" s="43" t="s">
        <v>68</v>
      </c>
      <c r="G132" s="43" t="s">
        <v>196</v>
      </c>
      <c r="H132" s="43" t="s">
        <v>198</v>
      </c>
      <c r="I132" s="43" t="s">
        <v>97</v>
      </c>
      <c r="J132" s="42">
        <v>0</v>
      </c>
      <c r="K132" s="42">
        <v>0</v>
      </c>
      <c r="L132" s="42">
        <v>50</v>
      </c>
      <c r="M132" s="42"/>
      <c r="N132" s="42"/>
      <c r="O132" s="42"/>
      <c r="P132" s="42">
        <v>0</v>
      </c>
      <c r="Q132" s="42">
        <v>0</v>
      </c>
      <c r="R132" s="42">
        <v>2</v>
      </c>
      <c r="S132" s="42">
        <v>0</v>
      </c>
      <c r="T132" s="42">
        <v>50</v>
      </c>
      <c r="U132" s="42">
        <v>0</v>
      </c>
      <c r="V132" s="42">
        <v>2</v>
      </c>
      <c r="W132" s="42">
        <v>50</v>
      </c>
      <c r="X132" s="42">
        <v>50</v>
      </c>
      <c r="Y132" s="42"/>
      <c r="Z132" s="42"/>
      <c r="AA132" s="42"/>
      <c r="AB132" s="56"/>
      <c r="AC132" s="62" t="s">
        <v>421</v>
      </c>
      <c r="AD132" s="56">
        <v>212</v>
      </c>
      <c r="AE132" s="62">
        <v>10000</v>
      </c>
      <c r="AF132" s="42">
        <v>0</v>
      </c>
      <c r="AG132" s="42">
        <v>0</v>
      </c>
      <c r="AH132" s="42">
        <v>50</v>
      </c>
      <c r="AI132" s="42">
        <v>0</v>
      </c>
      <c r="AJ132" s="42">
        <v>0</v>
      </c>
      <c r="AK132" s="42">
        <v>2</v>
      </c>
      <c r="AL132" s="42">
        <v>0</v>
      </c>
      <c r="AM132" s="42">
        <v>0</v>
      </c>
      <c r="AN132" s="42">
        <v>2</v>
      </c>
      <c r="AO132" s="42">
        <v>2</v>
      </c>
      <c r="AP132" s="42">
        <v>2</v>
      </c>
      <c r="AQ132" s="42">
        <v>0</v>
      </c>
      <c r="AR132" s="42">
        <v>0</v>
      </c>
      <c r="AS132" s="42">
        <v>50</v>
      </c>
      <c r="AT132" s="42">
        <v>50</v>
      </c>
      <c r="AU132" s="42">
        <v>2</v>
      </c>
      <c r="AV132" s="42">
        <v>50</v>
      </c>
      <c r="AW132" s="42">
        <v>0</v>
      </c>
      <c r="AX132" s="56"/>
      <c r="AY132" s="62">
        <v>210.25</v>
      </c>
      <c r="AZ132" s="56">
        <v>326</v>
      </c>
      <c r="BA132" s="62">
        <v>536.25</v>
      </c>
      <c r="BB132" s="62">
        <v>536.25</v>
      </c>
      <c r="BC132" s="62">
        <v>0</v>
      </c>
    </row>
    <row r="133" spans="1:55" ht="45" x14ac:dyDescent="0.25">
      <c r="A133" s="57"/>
      <c r="B133" s="41" t="s">
        <v>425</v>
      </c>
      <c r="C133" s="41">
        <v>2000</v>
      </c>
      <c r="D133" s="60"/>
      <c r="E133" s="60"/>
      <c r="F133" s="41" t="s">
        <v>68</v>
      </c>
      <c r="G133" s="41" t="s">
        <v>196</v>
      </c>
      <c r="H133" s="41" t="s">
        <v>96</v>
      </c>
      <c r="I133" s="41" t="s">
        <v>136</v>
      </c>
      <c r="J133" s="39">
        <v>0</v>
      </c>
      <c r="K133" s="39">
        <v>0</v>
      </c>
      <c r="L133" s="39">
        <v>0</v>
      </c>
      <c r="M133" s="39"/>
      <c r="N133" s="39"/>
      <c r="O133" s="39"/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/>
      <c r="Z133" s="39"/>
      <c r="AA133" s="39"/>
      <c r="AB133" s="57"/>
      <c r="AC133" s="63"/>
      <c r="AD133" s="57"/>
      <c r="AE133" s="63"/>
      <c r="AF133" s="39">
        <v>0</v>
      </c>
      <c r="AG133" s="39">
        <v>0</v>
      </c>
      <c r="AH133" s="39">
        <v>0</v>
      </c>
      <c r="AI133" s="39">
        <v>0</v>
      </c>
      <c r="AJ133" s="39">
        <v>2</v>
      </c>
      <c r="AK133" s="39">
        <v>0</v>
      </c>
      <c r="AL133" s="39">
        <v>0</v>
      </c>
      <c r="AM133" s="39">
        <v>2</v>
      </c>
      <c r="AN133" s="39">
        <v>0</v>
      </c>
      <c r="AO133" s="39">
        <v>0</v>
      </c>
      <c r="AP133" s="39">
        <v>2</v>
      </c>
      <c r="AQ133" s="39">
        <v>0</v>
      </c>
      <c r="AR133" s="39">
        <v>0</v>
      </c>
      <c r="AS133" s="39">
        <v>0</v>
      </c>
      <c r="AT133" s="39">
        <v>0</v>
      </c>
      <c r="AU133" s="39">
        <v>0</v>
      </c>
      <c r="AV133" s="39">
        <v>2</v>
      </c>
      <c r="AW133" s="39">
        <v>0</v>
      </c>
      <c r="AX133" s="57"/>
      <c r="AY133" s="63"/>
      <c r="AZ133" s="57"/>
      <c r="BA133" s="63"/>
      <c r="BB133" s="63"/>
      <c r="BC133" s="63"/>
    </row>
    <row r="134" spans="1:55" ht="45" x14ac:dyDescent="0.25">
      <c r="A134" s="58"/>
      <c r="B134" s="44" t="s">
        <v>255</v>
      </c>
      <c r="C134" s="44">
        <v>1999</v>
      </c>
      <c r="D134" s="61"/>
      <c r="E134" s="61"/>
      <c r="F134" s="44" t="s">
        <v>68</v>
      </c>
      <c r="G134" s="44" t="s">
        <v>196</v>
      </c>
      <c r="H134" s="44" t="s">
        <v>96</v>
      </c>
      <c r="I134" s="44" t="s">
        <v>136</v>
      </c>
      <c r="J134" s="45">
        <v>0</v>
      </c>
      <c r="K134" s="45">
        <v>0</v>
      </c>
      <c r="L134" s="45">
        <v>0</v>
      </c>
      <c r="M134" s="45"/>
      <c r="N134" s="45"/>
      <c r="O134" s="45"/>
      <c r="P134" s="45">
        <v>0</v>
      </c>
      <c r="Q134" s="45">
        <v>0</v>
      </c>
      <c r="R134" s="45">
        <v>0</v>
      </c>
      <c r="S134" s="45">
        <v>0</v>
      </c>
      <c r="T134" s="45">
        <v>2</v>
      </c>
      <c r="U134" s="45">
        <v>2</v>
      </c>
      <c r="V134" s="45">
        <v>0</v>
      </c>
      <c r="W134" s="45">
        <v>2</v>
      </c>
      <c r="X134" s="45">
        <v>2</v>
      </c>
      <c r="Y134" s="45"/>
      <c r="Z134" s="45"/>
      <c r="AA134" s="45"/>
      <c r="AB134" s="58"/>
      <c r="AC134" s="64"/>
      <c r="AD134" s="58"/>
      <c r="AE134" s="64"/>
      <c r="AF134" s="45">
        <v>0</v>
      </c>
      <c r="AG134" s="45">
        <v>0</v>
      </c>
      <c r="AH134" s="45">
        <v>0</v>
      </c>
      <c r="AI134" s="45">
        <v>0</v>
      </c>
      <c r="AJ134" s="45">
        <v>2</v>
      </c>
      <c r="AK134" s="45">
        <v>0</v>
      </c>
      <c r="AL134" s="45">
        <v>2</v>
      </c>
      <c r="AM134" s="45">
        <v>0</v>
      </c>
      <c r="AN134" s="45">
        <v>2</v>
      </c>
      <c r="AO134" s="45">
        <v>0</v>
      </c>
      <c r="AP134" s="45">
        <v>0</v>
      </c>
      <c r="AQ134" s="45">
        <v>0</v>
      </c>
      <c r="AR134" s="45">
        <v>0</v>
      </c>
      <c r="AS134" s="45">
        <v>50</v>
      </c>
      <c r="AT134" s="45">
        <v>50</v>
      </c>
      <c r="AU134" s="45">
        <v>2</v>
      </c>
      <c r="AV134" s="45">
        <v>0</v>
      </c>
      <c r="AW134" s="45">
        <v>0</v>
      </c>
      <c r="AX134" s="58"/>
      <c r="AY134" s="64"/>
      <c r="AZ134" s="58"/>
      <c r="BA134" s="64"/>
      <c r="BB134" s="64"/>
      <c r="BC134" s="64"/>
    </row>
    <row r="135" spans="1:55" x14ac:dyDescent="0.25">
      <c r="B135" s="34"/>
      <c r="C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</row>
    <row r="136" spans="1:55" ht="18.75" x14ac:dyDescent="0.25">
      <c r="A136" s="49" t="s">
        <v>426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</row>
    <row r="137" spans="1:55" ht="15" customHeight="1" x14ac:dyDescent="0.25">
      <c r="A137" s="54" t="s">
        <v>354</v>
      </c>
      <c r="B137" s="54" t="s">
        <v>1</v>
      </c>
      <c r="C137" s="54" t="s">
        <v>2</v>
      </c>
      <c r="D137" s="54" t="s">
        <v>271</v>
      </c>
      <c r="E137" s="54" t="s">
        <v>272</v>
      </c>
      <c r="F137" s="54" t="s">
        <v>3</v>
      </c>
      <c r="G137" s="54" t="s">
        <v>4</v>
      </c>
      <c r="H137" s="54" t="s">
        <v>5</v>
      </c>
      <c r="I137" s="54" t="s">
        <v>6</v>
      </c>
      <c r="J137" s="65" t="s">
        <v>356</v>
      </c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7"/>
      <c r="AF137" s="65" t="s">
        <v>360</v>
      </c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66"/>
      <c r="AR137" s="66"/>
      <c r="AS137" s="66"/>
      <c r="AT137" s="66"/>
      <c r="AU137" s="66"/>
      <c r="AV137" s="66"/>
      <c r="AW137" s="66"/>
      <c r="AX137" s="66"/>
      <c r="AY137" s="66"/>
      <c r="AZ137" s="66"/>
      <c r="BA137" s="67"/>
      <c r="BB137" s="54" t="s">
        <v>361</v>
      </c>
      <c r="BC137" s="54" t="s">
        <v>362</v>
      </c>
    </row>
    <row r="138" spans="1:55" ht="30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37">
        <v>1</v>
      </c>
      <c r="K138" s="37">
        <v>2</v>
      </c>
      <c r="L138" s="37">
        <v>3</v>
      </c>
      <c r="M138" s="37">
        <v>4</v>
      </c>
      <c r="N138" s="37">
        <v>5</v>
      </c>
      <c r="O138" s="37">
        <v>6</v>
      </c>
      <c r="P138" s="37">
        <v>7</v>
      </c>
      <c r="Q138" s="37">
        <v>8</v>
      </c>
      <c r="R138" s="37">
        <v>9</v>
      </c>
      <c r="S138" s="37">
        <v>10</v>
      </c>
      <c r="T138" s="37">
        <v>11</v>
      </c>
      <c r="U138" s="37">
        <v>12</v>
      </c>
      <c r="V138" s="37">
        <v>13</v>
      </c>
      <c r="W138" s="37">
        <v>14</v>
      </c>
      <c r="X138" s="37">
        <v>15</v>
      </c>
      <c r="Y138" s="37">
        <v>16</v>
      </c>
      <c r="Z138" s="37">
        <v>17</v>
      </c>
      <c r="AA138" s="37">
        <v>18</v>
      </c>
      <c r="AB138" s="37" t="s">
        <v>443</v>
      </c>
      <c r="AC138" s="37" t="s">
        <v>357</v>
      </c>
      <c r="AD138" s="37" t="s">
        <v>358</v>
      </c>
      <c r="AE138" s="37" t="s">
        <v>359</v>
      </c>
      <c r="AF138" s="37">
        <v>1</v>
      </c>
      <c r="AG138" s="37">
        <v>2</v>
      </c>
      <c r="AH138" s="37">
        <v>3</v>
      </c>
      <c r="AI138" s="37">
        <v>4</v>
      </c>
      <c r="AJ138" s="37">
        <v>5</v>
      </c>
      <c r="AK138" s="37">
        <v>6</v>
      </c>
      <c r="AL138" s="37">
        <v>7</v>
      </c>
      <c r="AM138" s="37">
        <v>8</v>
      </c>
      <c r="AN138" s="37">
        <v>9</v>
      </c>
      <c r="AO138" s="37">
        <v>10</v>
      </c>
      <c r="AP138" s="37">
        <v>11</v>
      </c>
      <c r="AQ138" s="37">
        <v>12</v>
      </c>
      <c r="AR138" s="37">
        <v>13</v>
      </c>
      <c r="AS138" s="37">
        <v>14</v>
      </c>
      <c r="AT138" s="37">
        <v>15</v>
      </c>
      <c r="AU138" s="37">
        <v>16</v>
      </c>
      <c r="AV138" s="37">
        <v>17</v>
      </c>
      <c r="AW138" s="37">
        <v>18</v>
      </c>
      <c r="AX138" s="37" t="s">
        <v>443</v>
      </c>
      <c r="AY138" s="37" t="s">
        <v>357</v>
      </c>
      <c r="AZ138" s="37" t="s">
        <v>358</v>
      </c>
      <c r="BA138" s="37" t="s">
        <v>359</v>
      </c>
      <c r="BB138" s="55"/>
      <c r="BC138" s="55"/>
    </row>
    <row r="139" spans="1:55" ht="45" x14ac:dyDescent="0.25">
      <c r="A139" s="56">
        <v>1</v>
      </c>
      <c r="B139" s="40" t="s">
        <v>237</v>
      </c>
      <c r="C139" s="40">
        <v>1998</v>
      </c>
      <c r="D139" s="59">
        <v>2000</v>
      </c>
      <c r="E139" s="59">
        <v>1998</v>
      </c>
      <c r="F139" s="40" t="s">
        <v>34</v>
      </c>
      <c r="G139" s="40" t="s">
        <v>10</v>
      </c>
      <c r="H139" s="40" t="s">
        <v>11</v>
      </c>
      <c r="I139" s="40" t="s">
        <v>50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56"/>
      <c r="AC139" s="62">
        <v>119.30999755859375</v>
      </c>
      <c r="AD139" s="56">
        <v>2</v>
      </c>
      <c r="AE139" s="62">
        <v>121.30999755859375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56"/>
      <c r="AY139" s="62">
        <v>119.37999725341797</v>
      </c>
      <c r="AZ139" s="56">
        <v>2</v>
      </c>
      <c r="BA139" s="62">
        <v>121.37999725341797</v>
      </c>
      <c r="BB139" s="62">
        <v>121.30999755859375</v>
      </c>
      <c r="BC139" s="62">
        <v>0</v>
      </c>
    </row>
    <row r="140" spans="1:55" ht="45" x14ac:dyDescent="0.25">
      <c r="A140" s="57"/>
      <c r="B140" s="41" t="s">
        <v>49</v>
      </c>
      <c r="C140" s="41">
        <v>1998</v>
      </c>
      <c r="D140" s="60"/>
      <c r="E140" s="60"/>
      <c r="F140" s="41" t="s">
        <v>34</v>
      </c>
      <c r="G140" s="41" t="s">
        <v>10</v>
      </c>
      <c r="H140" s="41" t="s">
        <v>11</v>
      </c>
      <c r="I140" s="41" t="s">
        <v>50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B140" s="57"/>
      <c r="AC140" s="63"/>
      <c r="AD140" s="57"/>
      <c r="AE140" s="63"/>
      <c r="AF140" s="39">
        <v>0</v>
      </c>
      <c r="AG140" s="39">
        <v>0</v>
      </c>
      <c r="AH140" s="39">
        <v>0</v>
      </c>
      <c r="AI140" s="39">
        <v>0</v>
      </c>
      <c r="AJ140" s="39">
        <v>0</v>
      </c>
      <c r="AK140" s="39">
        <v>0</v>
      </c>
      <c r="AL140" s="39">
        <v>0</v>
      </c>
      <c r="AM140" s="39">
        <v>0</v>
      </c>
      <c r="AN140" s="39">
        <v>0</v>
      </c>
      <c r="AO140" s="39">
        <v>0</v>
      </c>
      <c r="AP140" s="39">
        <v>0</v>
      </c>
      <c r="AQ140" s="39">
        <v>0</v>
      </c>
      <c r="AR140" s="39">
        <v>0</v>
      </c>
      <c r="AS140" s="39">
        <v>0</v>
      </c>
      <c r="AT140" s="39">
        <v>2</v>
      </c>
      <c r="AU140" s="39">
        <v>0</v>
      </c>
      <c r="AV140" s="39">
        <v>0</v>
      </c>
      <c r="AW140" s="39">
        <v>0</v>
      </c>
      <c r="AX140" s="57"/>
      <c r="AY140" s="63"/>
      <c r="AZ140" s="57"/>
      <c r="BA140" s="63"/>
      <c r="BB140" s="63"/>
      <c r="BC140" s="63"/>
    </row>
    <row r="141" spans="1:55" ht="45" x14ac:dyDescent="0.25">
      <c r="A141" s="58"/>
      <c r="B141" s="44" t="s">
        <v>171</v>
      </c>
      <c r="C141" s="44">
        <v>2000</v>
      </c>
      <c r="D141" s="61"/>
      <c r="E141" s="61"/>
      <c r="F141" s="44">
        <v>1</v>
      </c>
      <c r="G141" s="44" t="s">
        <v>10</v>
      </c>
      <c r="H141" s="44" t="s">
        <v>11</v>
      </c>
      <c r="I141" s="44" t="s">
        <v>12</v>
      </c>
      <c r="J141" s="45">
        <v>0</v>
      </c>
      <c r="K141" s="45">
        <v>0</v>
      </c>
      <c r="L141" s="45">
        <v>2</v>
      </c>
      <c r="M141" s="45">
        <v>0</v>
      </c>
      <c r="N141" s="45">
        <v>0</v>
      </c>
      <c r="O141" s="45">
        <v>0</v>
      </c>
      <c r="P141" s="45">
        <v>0</v>
      </c>
      <c r="Q141" s="45">
        <v>0</v>
      </c>
      <c r="R141" s="45">
        <v>0</v>
      </c>
      <c r="S141" s="45">
        <v>0</v>
      </c>
      <c r="T141" s="45">
        <v>0</v>
      </c>
      <c r="U141" s="45">
        <v>0</v>
      </c>
      <c r="V141" s="45">
        <v>0</v>
      </c>
      <c r="W141" s="45">
        <v>0</v>
      </c>
      <c r="X141" s="45">
        <v>0</v>
      </c>
      <c r="Y141" s="45">
        <v>0</v>
      </c>
      <c r="Z141" s="45">
        <v>0</v>
      </c>
      <c r="AA141" s="45">
        <v>0</v>
      </c>
      <c r="AB141" s="58"/>
      <c r="AC141" s="64"/>
      <c r="AD141" s="58"/>
      <c r="AE141" s="64"/>
      <c r="AF141" s="45">
        <v>0</v>
      </c>
      <c r="AG141" s="45">
        <v>0</v>
      </c>
      <c r="AH141" s="45">
        <v>0</v>
      </c>
      <c r="AI141" s="45">
        <v>0</v>
      </c>
      <c r="AJ141" s="45">
        <v>0</v>
      </c>
      <c r="AK141" s="45">
        <v>0</v>
      </c>
      <c r="AL141" s="45">
        <v>0</v>
      </c>
      <c r="AM141" s="45">
        <v>0</v>
      </c>
      <c r="AN141" s="45">
        <v>0</v>
      </c>
      <c r="AO141" s="45">
        <v>0</v>
      </c>
      <c r="AP141" s="45">
        <v>0</v>
      </c>
      <c r="AQ141" s="45">
        <v>0</v>
      </c>
      <c r="AR141" s="45">
        <v>0</v>
      </c>
      <c r="AS141" s="45">
        <v>0</v>
      </c>
      <c r="AT141" s="45">
        <v>0</v>
      </c>
      <c r="AU141" s="45">
        <v>0</v>
      </c>
      <c r="AV141" s="45">
        <v>0</v>
      </c>
      <c r="AW141" s="45">
        <v>0</v>
      </c>
      <c r="AX141" s="58"/>
      <c r="AY141" s="64"/>
      <c r="AZ141" s="58"/>
      <c r="BA141" s="64"/>
      <c r="BB141" s="64"/>
      <c r="BC141" s="64"/>
    </row>
    <row r="142" spans="1:55" ht="75" x14ac:dyDescent="0.25">
      <c r="A142" s="56">
        <v>2</v>
      </c>
      <c r="B142" s="43" t="s">
        <v>45</v>
      </c>
      <c r="C142" s="43">
        <v>1998</v>
      </c>
      <c r="D142" s="59">
        <v>2000</v>
      </c>
      <c r="E142" s="59">
        <v>1998</v>
      </c>
      <c r="F142" s="43" t="s">
        <v>34</v>
      </c>
      <c r="G142" s="43" t="s">
        <v>46</v>
      </c>
      <c r="H142" s="43" t="s">
        <v>47</v>
      </c>
      <c r="I142" s="43" t="s">
        <v>48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0</v>
      </c>
      <c r="AB142" s="56"/>
      <c r="AC142" s="62">
        <v>120.83000183105469</v>
      </c>
      <c r="AD142" s="56">
        <v>4</v>
      </c>
      <c r="AE142" s="62">
        <v>124.83000183105469</v>
      </c>
      <c r="AF142" s="42">
        <v>0</v>
      </c>
      <c r="AG142" s="42">
        <v>0</v>
      </c>
      <c r="AH142" s="42">
        <v>0</v>
      </c>
      <c r="AI142" s="42">
        <v>0</v>
      </c>
      <c r="AJ142" s="42">
        <v>0</v>
      </c>
      <c r="AK142" s="42">
        <v>0</v>
      </c>
      <c r="AL142" s="42">
        <v>0</v>
      </c>
      <c r="AM142" s="42">
        <v>0</v>
      </c>
      <c r="AN142" s="42">
        <v>0</v>
      </c>
      <c r="AO142" s="42">
        <v>0</v>
      </c>
      <c r="AP142" s="42">
        <v>0</v>
      </c>
      <c r="AQ142" s="42">
        <v>0</v>
      </c>
      <c r="AR142" s="42">
        <v>0</v>
      </c>
      <c r="AS142" s="42">
        <v>0</v>
      </c>
      <c r="AT142" s="42">
        <v>0</v>
      </c>
      <c r="AU142" s="42">
        <v>0</v>
      </c>
      <c r="AV142" s="42">
        <v>0</v>
      </c>
      <c r="AW142" s="42">
        <v>0</v>
      </c>
      <c r="AX142" s="56"/>
      <c r="AY142" s="62">
        <v>121.5</v>
      </c>
      <c r="AZ142" s="56">
        <v>2</v>
      </c>
      <c r="BA142" s="62">
        <v>123.5</v>
      </c>
      <c r="BB142" s="62">
        <v>123.5</v>
      </c>
      <c r="BC142" s="62">
        <v>0</v>
      </c>
    </row>
    <row r="143" spans="1:55" ht="75" x14ac:dyDescent="0.25">
      <c r="A143" s="57"/>
      <c r="B143" s="41" t="s">
        <v>256</v>
      </c>
      <c r="C143" s="41">
        <v>1999</v>
      </c>
      <c r="D143" s="60"/>
      <c r="E143" s="60"/>
      <c r="F143" s="41" t="s">
        <v>34</v>
      </c>
      <c r="G143" s="41" t="s">
        <v>46</v>
      </c>
      <c r="H143" s="41" t="s">
        <v>47</v>
      </c>
      <c r="I143" s="41" t="s">
        <v>48</v>
      </c>
      <c r="J143" s="39">
        <v>0</v>
      </c>
      <c r="K143" s="39">
        <v>0</v>
      </c>
      <c r="L143" s="39">
        <v>2</v>
      </c>
      <c r="M143" s="39">
        <v>0</v>
      </c>
      <c r="N143" s="39">
        <v>0</v>
      </c>
      <c r="O143" s="39">
        <v>0</v>
      </c>
      <c r="P143" s="39">
        <v>0</v>
      </c>
      <c r="Q143" s="39">
        <v>2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B143" s="57"/>
      <c r="AC143" s="63"/>
      <c r="AD143" s="57"/>
      <c r="AE143" s="63"/>
      <c r="AF143" s="39">
        <v>0</v>
      </c>
      <c r="AG143" s="39">
        <v>0</v>
      </c>
      <c r="AH143" s="39">
        <v>0</v>
      </c>
      <c r="AI143" s="39">
        <v>0</v>
      </c>
      <c r="AJ143" s="39">
        <v>0</v>
      </c>
      <c r="AK143" s="39">
        <v>0</v>
      </c>
      <c r="AL143" s="39">
        <v>0</v>
      </c>
      <c r="AM143" s="39">
        <v>0</v>
      </c>
      <c r="AN143" s="39">
        <v>0</v>
      </c>
      <c r="AO143" s="39">
        <v>0</v>
      </c>
      <c r="AP143" s="39">
        <v>0</v>
      </c>
      <c r="AQ143" s="39">
        <v>0</v>
      </c>
      <c r="AR143" s="39">
        <v>0</v>
      </c>
      <c r="AS143" s="39">
        <v>0</v>
      </c>
      <c r="AT143" s="39">
        <v>0</v>
      </c>
      <c r="AU143" s="39">
        <v>0</v>
      </c>
      <c r="AV143" s="39">
        <v>0</v>
      </c>
      <c r="AW143" s="39">
        <v>0</v>
      </c>
      <c r="AX143" s="57"/>
      <c r="AY143" s="63"/>
      <c r="AZ143" s="57"/>
      <c r="BA143" s="63"/>
      <c r="BB143" s="63"/>
      <c r="BC143" s="63"/>
    </row>
    <row r="144" spans="1:55" ht="75" x14ac:dyDescent="0.25">
      <c r="A144" s="58"/>
      <c r="B144" s="44" t="s">
        <v>169</v>
      </c>
      <c r="C144" s="44">
        <v>2000</v>
      </c>
      <c r="D144" s="61"/>
      <c r="E144" s="61"/>
      <c r="F144" s="44" t="s">
        <v>34</v>
      </c>
      <c r="G144" s="44" t="s">
        <v>46</v>
      </c>
      <c r="H144" s="44" t="s">
        <v>47</v>
      </c>
      <c r="I144" s="44" t="s">
        <v>48</v>
      </c>
      <c r="J144" s="45">
        <v>0</v>
      </c>
      <c r="K144" s="45">
        <v>0</v>
      </c>
      <c r="L144" s="45">
        <v>0</v>
      </c>
      <c r="M144" s="45">
        <v>0</v>
      </c>
      <c r="N144" s="45">
        <v>0</v>
      </c>
      <c r="O144" s="45">
        <v>0</v>
      </c>
      <c r="P144" s="45">
        <v>0</v>
      </c>
      <c r="Q144" s="45">
        <v>0</v>
      </c>
      <c r="R144" s="45">
        <v>0</v>
      </c>
      <c r="S144" s="45">
        <v>0</v>
      </c>
      <c r="T144" s="45">
        <v>0</v>
      </c>
      <c r="U144" s="45">
        <v>0</v>
      </c>
      <c r="V144" s="45">
        <v>0</v>
      </c>
      <c r="W144" s="45">
        <v>0</v>
      </c>
      <c r="X144" s="45">
        <v>0</v>
      </c>
      <c r="Y144" s="45">
        <v>0</v>
      </c>
      <c r="Z144" s="45">
        <v>0</v>
      </c>
      <c r="AA144" s="45">
        <v>0</v>
      </c>
      <c r="AB144" s="58"/>
      <c r="AC144" s="64"/>
      <c r="AD144" s="58"/>
      <c r="AE144" s="64"/>
      <c r="AF144" s="45">
        <v>0</v>
      </c>
      <c r="AG144" s="45">
        <v>0</v>
      </c>
      <c r="AH144" s="45"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 s="45">
        <v>0</v>
      </c>
      <c r="AP144" s="45">
        <v>0</v>
      </c>
      <c r="AQ144" s="45">
        <v>0</v>
      </c>
      <c r="AR144" s="45">
        <v>0</v>
      </c>
      <c r="AS144" s="45">
        <v>0</v>
      </c>
      <c r="AT144" s="45">
        <v>0</v>
      </c>
      <c r="AU144" s="45">
        <v>0</v>
      </c>
      <c r="AV144" s="45">
        <v>2</v>
      </c>
      <c r="AW144" s="45">
        <v>0</v>
      </c>
      <c r="AX144" s="58"/>
      <c r="AY144" s="64"/>
      <c r="AZ144" s="58"/>
      <c r="BA144" s="64"/>
      <c r="BB144" s="64"/>
      <c r="BC144" s="64"/>
    </row>
    <row r="145" spans="1:55" ht="75" x14ac:dyDescent="0.25">
      <c r="A145" s="56">
        <v>3</v>
      </c>
      <c r="B145" s="43" t="s">
        <v>168</v>
      </c>
      <c r="C145" s="43">
        <v>1998</v>
      </c>
      <c r="D145" s="59">
        <v>1999</v>
      </c>
      <c r="E145" s="59">
        <v>1998</v>
      </c>
      <c r="F145" s="43">
        <v>1</v>
      </c>
      <c r="G145" s="43" t="s">
        <v>42</v>
      </c>
      <c r="H145" s="43" t="s">
        <v>43</v>
      </c>
      <c r="I145" s="43" t="s">
        <v>44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2</v>
      </c>
      <c r="AA145" s="42">
        <v>0</v>
      </c>
      <c r="AB145" s="56"/>
      <c r="AC145" s="62">
        <v>129.35000610351562</v>
      </c>
      <c r="AD145" s="56">
        <v>6</v>
      </c>
      <c r="AE145" s="62">
        <v>135.35000610351562</v>
      </c>
      <c r="AF145" s="42">
        <v>0</v>
      </c>
      <c r="AG145" s="42">
        <v>0</v>
      </c>
      <c r="AH145" s="42">
        <v>0</v>
      </c>
      <c r="AI145" s="42">
        <v>0</v>
      </c>
      <c r="AJ145" s="42">
        <v>0</v>
      </c>
      <c r="AK145" s="42">
        <v>0</v>
      </c>
      <c r="AL145" s="42">
        <v>0</v>
      </c>
      <c r="AM145" s="42">
        <v>0</v>
      </c>
      <c r="AN145" s="42">
        <v>0</v>
      </c>
      <c r="AO145" s="42">
        <v>0</v>
      </c>
      <c r="AP145" s="42">
        <v>0</v>
      </c>
      <c r="AQ145" s="42">
        <v>0</v>
      </c>
      <c r="AR145" s="42">
        <v>0</v>
      </c>
      <c r="AS145" s="42">
        <v>0</v>
      </c>
      <c r="AT145" s="42">
        <v>0</v>
      </c>
      <c r="AU145" s="42">
        <v>0</v>
      </c>
      <c r="AV145" s="42">
        <v>0</v>
      </c>
      <c r="AW145" s="42">
        <v>0</v>
      </c>
      <c r="AX145" s="56"/>
      <c r="AY145" s="62">
        <v>122.02999877929687</v>
      </c>
      <c r="AZ145" s="56">
        <v>2</v>
      </c>
      <c r="BA145" s="62">
        <v>124.02999877929687</v>
      </c>
      <c r="BB145" s="62">
        <v>124.02999877929687</v>
      </c>
      <c r="BC145" s="62">
        <v>0</v>
      </c>
    </row>
    <row r="146" spans="1:55" ht="75" x14ac:dyDescent="0.25">
      <c r="A146" s="57"/>
      <c r="B146" s="41" t="s">
        <v>183</v>
      </c>
      <c r="C146" s="41">
        <v>1999</v>
      </c>
      <c r="D146" s="60"/>
      <c r="E146" s="60"/>
      <c r="F146" s="41">
        <v>1</v>
      </c>
      <c r="G146" s="41" t="s">
        <v>42</v>
      </c>
      <c r="H146" s="41" t="s">
        <v>43</v>
      </c>
      <c r="I146" s="41" t="s">
        <v>44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2</v>
      </c>
      <c r="X146" s="39">
        <v>0</v>
      </c>
      <c r="Y146" s="39">
        <v>0</v>
      </c>
      <c r="Z146" s="39">
        <v>0</v>
      </c>
      <c r="AA146" s="39">
        <v>0</v>
      </c>
      <c r="AB146" s="57"/>
      <c r="AC146" s="63"/>
      <c r="AD146" s="57"/>
      <c r="AE146" s="63"/>
      <c r="AF146" s="39">
        <v>0</v>
      </c>
      <c r="AG146" s="39">
        <v>0</v>
      </c>
      <c r="AH146" s="39">
        <v>0</v>
      </c>
      <c r="AI146" s="39">
        <v>0</v>
      </c>
      <c r="AJ146" s="39">
        <v>0</v>
      </c>
      <c r="AK146" s="39">
        <v>0</v>
      </c>
      <c r="AL146" s="39">
        <v>0</v>
      </c>
      <c r="AM146" s="39">
        <v>0</v>
      </c>
      <c r="AN146" s="39">
        <v>0</v>
      </c>
      <c r="AO146" s="39">
        <v>0</v>
      </c>
      <c r="AP146" s="39">
        <v>0</v>
      </c>
      <c r="AQ146" s="39">
        <v>0</v>
      </c>
      <c r="AR146" s="39">
        <v>0</v>
      </c>
      <c r="AS146" s="39">
        <v>0</v>
      </c>
      <c r="AT146" s="39">
        <v>0</v>
      </c>
      <c r="AU146" s="39">
        <v>2</v>
      </c>
      <c r="AV146" s="39">
        <v>0</v>
      </c>
      <c r="AW146" s="39">
        <v>0</v>
      </c>
      <c r="AX146" s="57"/>
      <c r="AY146" s="63"/>
      <c r="AZ146" s="57"/>
      <c r="BA146" s="63"/>
      <c r="BB146" s="63"/>
      <c r="BC146" s="63"/>
    </row>
    <row r="147" spans="1:55" ht="75" x14ac:dyDescent="0.25">
      <c r="A147" s="58"/>
      <c r="B147" s="44" t="s">
        <v>216</v>
      </c>
      <c r="C147" s="44">
        <v>1999</v>
      </c>
      <c r="D147" s="61"/>
      <c r="E147" s="61"/>
      <c r="F147" s="44">
        <v>1</v>
      </c>
      <c r="G147" s="44" t="s">
        <v>42</v>
      </c>
      <c r="H147" s="44" t="s">
        <v>43</v>
      </c>
      <c r="I147" s="44" t="s">
        <v>44</v>
      </c>
      <c r="J147" s="45">
        <v>0</v>
      </c>
      <c r="K147" s="45">
        <v>0</v>
      </c>
      <c r="L147" s="45">
        <v>0</v>
      </c>
      <c r="M147" s="45">
        <v>0</v>
      </c>
      <c r="N147" s="45">
        <v>0</v>
      </c>
      <c r="O147" s="45">
        <v>0</v>
      </c>
      <c r="P147" s="45">
        <v>0</v>
      </c>
      <c r="Q147" s="45">
        <v>0</v>
      </c>
      <c r="R147" s="45">
        <v>0</v>
      </c>
      <c r="S147" s="45">
        <v>0</v>
      </c>
      <c r="T147" s="45">
        <v>0</v>
      </c>
      <c r="U147" s="45">
        <v>0</v>
      </c>
      <c r="V147" s="45">
        <v>0</v>
      </c>
      <c r="W147" s="45">
        <v>0</v>
      </c>
      <c r="X147" s="45">
        <v>0</v>
      </c>
      <c r="Y147" s="45">
        <v>2</v>
      </c>
      <c r="Z147" s="45">
        <v>0</v>
      </c>
      <c r="AA147" s="45">
        <v>0</v>
      </c>
      <c r="AB147" s="58"/>
      <c r="AC147" s="64"/>
      <c r="AD147" s="58"/>
      <c r="AE147" s="64"/>
      <c r="AF147" s="45">
        <v>0</v>
      </c>
      <c r="AG147" s="45">
        <v>0</v>
      </c>
      <c r="AH147" s="45">
        <v>0</v>
      </c>
      <c r="AI147" s="45">
        <v>0</v>
      </c>
      <c r="AJ147" s="45">
        <v>0</v>
      </c>
      <c r="AK147" s="45">
        <v>0</v>
      </c>
      <c r="AL147" s="45">
        <v>0</v>
      </c>
      <c r="AM147" s="45">
        <v>0</v>
      </c>
      <c r="AN147" s="45">
        <v>0</v>
      </c>
      <c r="AO147" s="45">
        <v>0</v>
      </c>
      <c r="AP147" s="45">
        <v>0</v>
      </c>
      <c r="AQ147" s="45">
        <v>0</v>
      </c>
      <c r="AR147" s="45">
        <v>0</v>
      </c>
      <c r="AS147" s="45">
        <v>0</v>
      </c>
      <c r="AT147" s="45">
        <v>0</v>
      </c>
      <c r="AU147" s="45">
        <v>0</v>
      </c>
      <c r="AV147" s="45">
        <v>0</v>
      </c>
      <c r="AW147" s="45">
        <v>0</v>
      </c>
      <c r="AX147" s="58"/>
      <c r="AY147" s="64"/>
      <c r="AZ147" s="58"/>
      <c r="BA147" s="64"/>
      <c r="BB147" s="64"/>
      <c r="BC147" s="64"/>
    </row>
    <row r="148" spans="1:55" ht="60" x14ac:dyDescent="0.25">
      <c r="A148" s="56">
        <v>4</v>
      </c>
      <c r="B148" s="43" t="s">
        <v>127</v>
      </c>
      <c r="C148" s="43">
        <v>1998</v>
      </c>
      <c r="D148" s="59">
        <v>1999</v>
      </c>
      <c r="E148" s="59">
        <v>1998</v>
      </c>
      <c r="F148" s="43" t="s">
        <v>34</v>
      </c>
      <c r="G148" s="43" t="s">
        <v>29</v>
      </c>
      <c r="H148" s="43" t="s">
        <v>35</v>
      </c>
      <c r="I148" s="43" t="s">
        <v>128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0</v>
      </c>
      <c r="P148" s="42">
        <v>0</v>
      </c>
      <c r="Q148" s="42">
        <v>0</v>
      </c>
      <c r="R148" s="42">
        <v>0</v>
      </c>
      <c r="S148" s="42">
        <v>0</v>
      </c>
      <c r="T148" s="42">
        <v>0</v>
      </c>
      <c r="U148" s="42">
        <v>0</v>
      </c>
      <c r="V148" s="42">
        <v>0</v>
      </c>
      <c r="W148" s="42">
        <v>2</v>
      </c>
      <c r="X148" s="42">
        <v>0</v>
      </c>
      <c r="Y148" s="42">
        <v>0</v>
      </c>
      <c r="Z148" s="42">
        <v>0</v>
      </c>
      <c r="AA148" s="42">
        <v>0</v>
      </c>
      <c r="AB148" s="56"/>
      <c r="AC148" s="62">
        <v>127.56999969482422</v>
      </c>
      <c r="AD148" s="56">
        <v>2</v>
      </c>
      <c r="AE148" s="62">
        <v>129.56999969482422</v>
      </c>
      <c r="AF148" s="42">
        <v>0</v>
      </c>
      <c r="AG148" s="42">
        <v>0</v>
      </c>
      <c r="AH148" s="42">
        <v>0</v>
      </c>
      <c r="AI148" s="42">
        <v>0</v>
      </c>
      <c r="AJ148" s="42">
        <v>0</v>
      </c>
      <c r="AK148" s="42">
        <v>0</v>
      </c>
      <c r="AL148" s="42">
        <v>0</v>
      </c>
      <c r="AM148" s="42">
        <v>0</v>
      </c>
      <c r="AN148" s="42">
        <v>0</v>
      </c>
      <c r="AO148" s="42">
        <v>0</v>
      </c>
      <c r="AP148" s="42">
        <v>0</v>
      </c>
      <c r="AQ148" s="42">
        <v>0</v>
      </c>
      <c r="AR148" s="42">
        <v>0</v>
      </c>
      <c r="AS148" s="42">
        <v>0</v>
      </c>
      <c r="AT148" s="42">
        <v>0</v>
      </c>
      <c r="AU148" s="42">
        <v>0</v>
      </c>
      <c r="AV148" s="42">
        <v>0</v>
      </c>
      <c r="AW148" s="42">
        <v>0</v>
      </c>
      <c r="AX148" s="56"/>
      <c r="AY148" s="62">
        <v>127.26000213623047</v>
      </c>
      <c r="AZ148" s="56">
        <v>4</v>
      </c>
      <c r="BA148" s="62">
        <v>131.26000213623047</v>
      </c>
      <c r="BB148" s="62">
        <v>129.56999969482422</v>
      </c>
      <c r="BC148" s="62">
        <v>0</v>
      </c>
    </row>
    <row r="149" spans="1:55" ht="60" x14ac:dyDescent="0.25">
      <c r="A149" s="57"/>
      <c r="B149" s="41" t="s">
        <v>158</v>
      </c>
      <c r="C149" s="41">
        <v>1999</v>
      </c>
      <c r="D149" s="60"/>
      <c r="E149" s="60"/>
      <c r="F149" s="41">
        <v>1</v>
      </c>
      <c r="G149" s="41" t="s">
        <v>29</v>
      </c>
      <c r="H149" s="41" t="s">
        <v>35</v>
      </c>
      <c r="I149" s="41" t="s">
        <v>128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57"/>
      <c r="AC149" s="63"/>
      <c r="AD149" s="57"/>
      <c r="AE149" s="63"/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57"/>
      <c r="AY149" s="63"/>
      <c r="AZ149" s="57"/>
      <c r="BA149" s="63"/>
      <c r="BB149" s="63"/>
      <c r="BC149" s="63"/>
    </row>
    <row r="150" spans="1:55" ht="30" x14ac:dyDescent="0.25">
      <c r="A150" s="58"/>
      <c r="B150" s="44" t="s">
        <v>33</v>
      </c>
      <c r="C150" s="44">
        <v>1998</v>
      </c>
      <c r="D150" s="61"/>
      <c r="E150" s="61"/>
      <c r="F150" s="44" t="s">
        <v>34</v>
      </c>
      <c r="G150" s="44" t="s">
        <v>29</v>
      </c>
      <c r="H150" s="44" t="s">
        <v>35</v>
      </c>
      <c r="I150" s="44" t="s">
        <v>36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0</v>
      </c>
      <c r="T150" s="45">
        <v>0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45">
        <v>0</v>
      </c>
      <c r="AB150" s="58"/>
      <c r="AC150" s="64"/>
      <c r="AD150" s="58"/>
      <c r="AE150" s="64"/>
      <c r="AF150" s="45">
        <v>0</v>
      </c>
      <c r="AG150" s="45">
        <v>0</v>
      </c>
      <c r="AH150" s="45">
        <v>0</v>
      </c>
      <c r="AI150" s="45">
        <v>0</v>
      </c>
      <c r="AJ150" s="45">
        <v>2</v>
      </c>
      <c r="AK150" s="45">
        <v>0</v>
      </c>
      <c r="AL150" s="45">
        <v>0</v>
      </c>
      <c r="AM150" s="45">
        <v>0</v>
      </c>
      <c r="AN150" s="45">
        <v>0</v>
      </c>
      <c r="AO150" s="45">
        <v>0</v>
      </c>
      <c r="AP150" s="45">
        <v>0</v>
      </c>
      <c r="AQ150" s="45">
        <v>0</v>
      </c>
      <c r="AR150" s="45">
        <v>0</v>
      </c>
      <c r="AS150" s="45">
        <v>0</v>
      </c>
      <c r="AT150" s="45">
        <v>0</v>
      </c>
      <c r="AU150" s="45">
        <v>2</v>
      </c>
      <c r="AV150" s="45">
        <v>0</v>
      </c>
      <c r="AW150" s="45">
        <v>0</v>
      </c>
      <c r="AX150" s="58"/>
      <c r="AY150" s="64"/>
      <c r="AZ150" s="58"/>
      <c r="BA150" s="64"/>
      <c r="BB150" s="64"/>
      <c r="BC150" s="64"/>
    </row>
    <row r="151" spans="1:55" ht="45" x14ac:dyDescent="0.25">
      <c r="A151" s="56">
        <v>5</v>
      </c>
      <c r="B151" s="43" t="s">
        <v>249</v>
      </c>
      <c r="C151" s="43">
        <v>1998</v>
      </c>
      <c r="D151" s="59">
        <v>1999</v>
      </c>
      <c r="E151" s="59">
        <v>1998</v>
      </c>
      <c r="F151" s="43">
        <v>1</v>
      </c>
      <c r="G151" s="43" t="s">
        <v>82</v>
      </c>
      <c r="H151" s="43" t="s">
        <v>90</v>
      </c>
      <c r="I151" s="43" t="s">
        <v>84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2</v>
      </c>
      <c r="R151" s="42">
        <v>0</v>
      </c>
      <c r="S151" s="42">
        <v>0</v>
      </c>
      <c r="T151" s="42">
        <v>0</v>
      </c>
      <c r="U151" s="42">
        <v>2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2</v>
      </c>
      <c r="AB151" s="56"/>
      <c r="AC151" s="62">
        <v>126.01000213623047</v>
      </c>
      <c r="AD151" s="56">
        <v>10</v>
      </c>
      <c r="AE151" s="62">
        <v>136.01000213623047</v>
      </c>
      <c r="AF151" s="42">
        <v>0</v>
      </c>
      <c r="AG151" s="42">
        <v>0</v>
      </c>
      <c r="AH151" s="42">
        <v>0</v>
      </c>
      <c r="AI151" s="42">
        <v>0</v>
      </c>
      <c r="AJ151" s="42">
        <v>0</v>
      </c>
      <c r="AK151" s="42">
        <v>0</v>
      </c>
      <c r="AL151" s="42">
        <v>0</v>
      </c>
      <c r="AM151" s="42">
        <v>0</v>
      </c>
      <c r="AN151" s="42">
        <v>0</v>
      </c>
      <c r="AO151" s="42">
        <v>0</v>
      </c>
      <c r="AP151" s="42">
        <v>0</v>
      </c>
      <c r="AQ151" s="42">
        <v>0</v>
      </c>
      <c r="AR151" s="42">
        <v>0</v>
      </c>
      <c r="AS151" s="42">
        <v>2</v>
      </c>
      <c r="AT151" s="42">
        <v>0</v>
      </c>
      <c r="AU151" s="42">
        <v>0</v>
      </c>
      <c r="AV151" s="42">
        <v>0</v>
      </c>
      <c r="AW151" s="42">
        <v>0</v>
      </c>
      <c r="AX151" s="56"/>
      <c r="AY151" s="62">
        <v>129.19999694824219</v>
      </c>
      <c r="AZ151" s="56">
        <v>2</v>
      </c>
      <c r="BA151" s="62">
        <v>131.19999694824219</v>
      </c>
      <c r="BB151" s="62">
        <v>131.19999694824219</v>
      </c>
      <c r="BC151" s="62">
        <v>0</v>
      </c>
    </row>
    <row r="152" spans="1:55" ht="45" x14ac:dyDescent="0.25">
      <c r="A152" s="57"/>
      <c r="B152" s="41" t="s">
        <v>177</v>
      </c>
      <c r="C152" s="41">
        <v>1998</v>
      </c>
      <c r="D152" s="60"/>
      <c r="E152" s="60"/>
      <c r="F152" s="41">
        <v>1</v>
      </c>
      <c r="G152" s="41" t="s">
        <v>82</v>
      </c>
      <c r="H152" s="41" t="s">
        <v>90</v>
      </c>
      <c r="I152" s="41" t="s">
        <v>178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0</v>
      </c>
      <c r="U152" s="39">
        <v>0</v>
      </c>
      <c r="V152" s="39">
        <v>0</v>
      </c>
      <c r="W152" s="39">
        <v>0</v>
      </c>
      <c r="X152" s="39">
        <v>0</v>
      </c>
      <c r="Y152" s="39">
        <v>0</v>
      </c>
      <c r="Z152" s="39">
        <v>2</v>
      </c>
      <c r="AA152" s="39">
        <v>0</v>
      </c>
      <c r="AB152" s="57"/>
      <c r="AC152" s="63"/>
      <c r="AD152" s="57"/>
      <c r="AE152" s="63"/>
      <c r="AF152" s="39">
        <v>0</v>
      </c>
      <c r="AG152" s="39">
        <v>0</v>
      </c>
      <c r="AH152" s="39">
        <v>0</v>
      </c>
      <c r="AI152" s="39">
        <v>0</v>
      </c>
      <c r="AJ152" s="39">
        <v>0</v>
      </c>
      <c r="AK152" s="39">
        <v>0</v>
      </c>
      <c r="AL152" s="39">
        <v>0</v>
      </c>
      <c r="AM152" s="39">
        <v>0</v>
      </c>
      <c r="AN152" s="39">
        <v>0</v>
      </c>
      <c r="AO152" s="39">
        <v>0</v>
      </c>
      <c r="AP152" s="39">
        <v>0</v>
      </c>
      <c r="AQ152" s="39">
        <v>0</v>
      </c>
      <c r="AR152" s="39">
        <v>0</v>
      </c>
      <c r="AS152" s="39">
        <v>0</v>
      </c>
      <c r="AT152" s="39">
        <v>0</v>
      </c>
      <c r="AU152" s="39">
        <v>0</v>
      </c>
      <c r="AV152" s="39">
        <v>0</v>
      </c>
      <c r="AW152" s="39">
        <v>0</v>
      </c>
      <c r="AX152" s="57"/>
      <c r="AY152" s="63"/>
      <c r="AZ152" s="57"/>
      <c r="BA152" s="63"/>
      <c r="BB152" s="63"/>
      <c r="BC152" s="63"/>
    </row>
    <row r="153" spans="1:55" ht="45" x14ac:dyDescent="0.25">
      <c r="A153" s="58"/>
      <c r="B153" s="44" t="s">
        <v>91</v>
      </c>
      <c r="C153" s="44">
        <v>1999</v>
      </c>
      <c r="D153" s="61"/>
      <c r="E153" s="61"/>
      <c r="F153" s="44">
        <v>1</v>
      </c>
      <c r="G153" s="44" t="s">
        <v>82</v>
      </c>
      <c r="H153" s="44" t="s">
        <v>90</v>
      </c>
      <c r="I153" s="44" t="s">
        <v>93</v>
      </c>
      <c r="J153" s="45">
        <v>0</v>
      </c>
      <c r="K153" s="45">
        <v>0</v>
      </c>
      <c r="L153" s="45">
        <v>0</v>
      </c>
      <c r="M153" s="45">
        <v>0</v>
      </c>
      <c r="N153" s="45">
        <v>0</v>
      </c>
      <c r="O153" s="45">
        <v>0</v>
      </c>
      <c r="P153" s="45">
        <v>0</v>
      </c>
      <c r="Q153" s="45">
        <v>0</v>
      </c>
      <c r="R153" s="45">
        <v>0</v>
      </c>
      <c r="S153" s="45">
        <v>0</v>
      </c>
      <c r="T153" s="45">
        <v>0</v>
      </c>
      <c r="U153" s="45">
        <v>0</v>
      </c>
      <c r="V153" s="45">
        <v>0</v>
      </c>
      <c r="W153" s="45">
        <v>0</v>
      </c>
      <c r="X153" s="45">
        <v>0</v>
      </c>
      <c r="Y153" s="45">
        <v>0</v>
      </c>
      <c r="Z153" s="45">
        <v>2</v>
      </c>
      <c r="AA153" s="45">
        <v>0</v>
      </c>
      <c r="AB153" s="58"/>
      <c r="AC153" s="64"/>
      <c r="AD153" s="58"/>
      <c r="AE153" s="64"/>
      <c r="AF153" s="45">
        <v>0</v>
      </c>
      <c r="AG153" s="45">
        <v>0</v>
      </c>
      <c r="AH153" s="45">
        <v>0</v>
      </c>
      <c r="AI153" s="45">
        <v>0</v>
      </c>
      <c r="AJ153" s="45">
        <v>0</v>
      </c>
      <c r="AK153" s="45">
        <v>0</v>
      </c>
      <c r="AL153" s="45">
        <v>0</v>
      </c>
      <c r="AM153" s="45">
        <v>0</v>
      </c>
      <c r="AN153" s="45">
        <v>0</v>
      </c>
      <c r="AO153" s="45">
        <v>0</v>
      </c>
      <c r="AP153" s="45">
        <v>0</v>
      </c>
      <c r="AQ153" s="45">
        <v>0</v>
      </c>
      <c r="AR153" s="45">
        <v>0</v>
      </c>
      <c r="AS153" s="45">
        <v>0</v>
      </c>
      <c r="AT153" s="45">
        <v>0</v>
      </c>
      <c r="AU153" s="45">
        <v>0</v>
      </c>
      <c r="AV153" s="45">
        <v>0</v>
      </c>
      <c r="AW153" s="45">
        <v>0</v>
      </c>
      <c r="AX153" s="58"/>
      <c r="AY153" s="64"/>
      <c r="AZ153" s="58"/>
      <c r="BA153" s="64"/>
      <c r="BB153" s="64"/>
      <c r="BC153" s="64"/>
    </row>
    <row r="154" spans="1:55" ht="45" x14ac:dyDescent="0.25">
      <c r="A154" s="56">
        <v>6</v>
      </c>
      <c r="B154" s="43" t="s">
        <v>219</v>
      </c>
      <c r="C154" s="43">
        <v>2000</v>
      </c>
      <c r="D154" s="59">
        <v>2000</v>
      </c>
      <c r="E154" s="59">
        <v>1998</v>
      </c>
      <c r="F154" s="43">
        <v>1</v>
      </c>
      <c r="G154" s="43" t="s">
        <v>56</v>
      </c>
      <c r="H154" s="43" t="s">
        <v>57</v>
      </c>
      <c r="I154" s="43" t="s">
        <v>58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0</v>
      </c>
      <c r="AB154" s="56"/>
      <c r="AC154" s="62">
        <v>134.55000305175781</v>
      </c>
      <c r="AD154" s="56">
        <v>0</v>
      </c>
      <c r="AE154" s="62">
        <v>134.55000305175781</v>
      </c>
      <c r="AF154" s="42">
        <v>0</v>
      </c>
      <c r="AG154" s="42">
        <v>0</v>
      </c>
      <c r="AH154" s="42">
        <v>0</v>
      </c>
      <c r="AI154" s="42">
        <v>0</v>
      </c>
      <c r="AJ154" s="42">
        <v>0</v>
      </c>
      <c r="AK154" s="42">
        <v>0</v>
      </c>
      <c r="AL154" s="42">
        <v>0</v>
      </c>
      <c r="AM154" s="42">
        <v>0</v>
      </c>
      <c r="AN154" s="42">
        <v>0</v>
      </c>
      <c r="AO154" s="42">
        <v>0</v>
      </c>
      <c r="AP154" s="42">
        <v>0</v>
      </c>
      <c r="AQ154" s="42">
        <v>0</v>
      </c>
      <c r="AR154" s="42">
        <v>0</v>
      </c>
      <c r="AS154" s="42">
        <v>0</v>
      </c>
      <c r="AT154" s="42">
        <v>0</v>
      </c>
      <c r="AU154" s="42">
        <v>0</v>
      </c>
      <c r="AV154" s="42">
        <v>0</v>
      </c>
      <c r="AW154" s="42">
        <v>0</v>
      </c>
      <c r="AX154" s="56"/>
      <c r="AY154" s="62">
        <v>132.3699951171875</v>
      </c>
      <c r="AZ154" s="56">
        <v>0</v>
      </c>
      <c r="BA154" s="62">
        <v>132.3699951171875</v>
      </c>
      <c r="BB154" s="62">
        <v>132.3699951171875</v>
      </c>
      <c r="BC154" s="62">
        <v>0</v>
      </c>
    </row>
    <row r="155" spans="1:55" ht="45" x14ac:dyDescent="0.25">
      <c r="A155" s="57"/>
      <c r="B155" s="41" t="s">
        <v>65</v>
      </c>
      <c r="C155" s="41">
        <v>1998</v>
      </c>
      <c r="D155" s="60"/>
      <c r="E155" s="60"/>
      <c r="F155" s="41">
        <v>1</v>
      </c>
      <c r="G155" s="41" t="s">
        <v>56</v>
      </c>
      <c r="H155" s="41" t="s">
        <v>57</v>
      </c>
      <c r="I155" s="41" t="s">
        <v>66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Y155" s="39">
        <v>0</v>
      </c>
      <c r="Z155" s="39">
        <v>0</v>
      </c>
      <c r="AA155" s="39">
        <v>0</v>
      </c>
      <c r="AB155" s="57"/>
      <c r="AC155" s="63"/>
      <c r="AD155" s="57"/>
      <c r="AE155" s="63"/>
      <c r="AF155" s="39">
        <v>0</v>
      </c>
      <c r="AG155" s="39">
        <v>0</v>
      </c>
      <c r="AH155" s="39">
        <v>0</v>
      </c>
      <c r="AI155" s="39">
        <v>0</v>
      </c>
      <c r="AJ155" s="39">
        <v>0</v>
      </c>
      <c r="AK155" s="39">
        <v>0</v>
      </c>
      <c r="AL155" s="39">
        <v>0</v>
      </c>
      <c r="AM155" s="39">
        <v>0</v>
      </c>
      <c r="AN155" s="39">
        <v>0</v>
      </c>
      <c r="AO155" s="39">
        <v>0</v>
      </c>
      <c r="AP155" s="39">
        <v>0</v>
      </c>
      <c r="AQ155" s="39">
        <v>0</v>
      </c>
      <c r="AR155" s="39">
        <v>0</v>
      </c>
      <c r="AS155" s="39">
        <v>0</v>
      </c>
      <c r="AT155" s="39">
        <v>0</v>
      </c>
      <c r="AU155" s="39">
        <v>0</v>
      </c>
      <c r="AV155" s="39">
        <v>0</v>
      </c>
      <c r="AW155" s="39">
        <v>0</v>
      </c>
      <c r="AX155" s="57"/>
      <c r="AY155" s="63"/>
      <c r="AZ155" s="57"/>
      <c r="BA155" s="63"/>
      <c r="BB155" s="63"/>
      <c r="BC155" s="63"/>
    </row>
    <row r="156" spans="1:55" ht="45" x14ac:dyDescent="0.25">
      <c r="A156" s="58"/>
      <c r="B156" s="44" t="s">
        <v>159</v>
      </c>
      <c r="C156" s="44">
        <v>2000</v>
      </c>
      <c r="D156" s="61"/>
      <c r="E156" s="61"/>
      <c r="F156" s="44">
        <v>1</v>
      </c>
      <c r="G156" s="44" t="s">
        <v>56</v>
      </c>
      <c r="H156" s="44" t="s">
        <v>57</v>
      </c>
      <c r="I156" s="44" t="s">
        <v>66</v>
      </c>
      <c r="J156" s="45">
        <v>0</v>
      </c>
      <c r="K156" s="45">
        <v>0</v>
      </c>
      <c r="L156" s="45">
        <v>0</v>
      </c>
      <c r="M156" s="45">
        <v>0</v>
      </c>
      <c r="N156" s="45">
        <v>0</v>
      </c>
      <c r="O156" s="45">
        <v>0</v>
      </c>
      <c r="P156" s="45">
        <v>0</v>
      </c>
      <c r="Q156" s="45">
        <v>0</v>
      </c>
      <c r="R156" s="45">
        <v>0</v>
      </c>
      <c r="S156" s="45">
        <v>0</v>
      </c>
      <c r="T156" s="45">
        <v>0</v>
      </c>
      <c r="U156" s="45">
        <v>0</v>
      </c>
      <c r="V156" s="45">
        <v>0</v>
      </c>
      <c r="W156" s="45">
        <v>0</v>
      </c>
      <c r="X156" s="45">
        <v>0</v>
      </c>
      <c r="Y156" s="45">
        <v>0</v>
      </c>
      <c r="Z156" s="45">
        <v>0</v>
      </c>
      <c r="AA156" s="45">
        <v>0</v>
      </c>
      <c r="AB156" s="58"/>
      <c r="AC156" s="64"/>
      <c r="AD156" s="58"/>
      <c r="AE156" s="64"/>
      <c r="AF156" s="45">
        <v>0</v>
      </c>
      <c r="AG156" s="45">
        <v>0</v>
      </c>
      <c r="AH156" s="45">
        <v>0</v>
      </c>
      <c r="AI156" s="45">
        <v>0</v>
      </c>
      <c r="AJ156" s="45">
        <v>0</v>
      </c>
      <c r="AK156" s="45">
        <v>0</v>
      </c>
      <c r="AL156" s="45">
        <v>0</v>
      </c>
      <c r="AM156" s="45">
        <v>0</v>
      </c>
      <c r="AN156" s="45">
        <v>0</v>
      </c>
      <c r="AO156" s="45">
        <v>0</v>
      </c>
      <c r="AP156" s="45">
        <v>0</v>
      </c>
      <c r="AQ156" s="45">
        <v>0</v>
      </c>
      <c r="AR156" s="45">
        <v>0</v>
      </c>
      <c r="AS156" s="45">
        <v>0</v>
      </c>
      <c r="AT156" s="45">
        <v>0</v>
      </c>
      <c r="AU156" s="45">
        <v>0</v>
      </c>
      <c r="AV156" s="45">
        <v>0</v>
      </c>
      <c r="AW156" s="45">
        <v>0</v>
      </c>
      <c r="AX156" s="58"/>
      <c r="AY156" s="64"/>
      <c r="AZ156" s="58"/>
      <c r="BA156" s="64"/>
      <c r="BB156" s="64"/>
      <c r="BC156" s="64"/>
    </row>
    <row r="157" spans="1:55" ht="60" x14ac:dyDescent="0.25">
      <c r="A157" s="56">
        <v>7</v>
      </c>
      <c r="B157" s="43" t="s">
        <v>151</v>
      </c>
      <c r="C157" s="43">
        <v>1998</v>
      </c>
      <c r="D157" s="59">
        <v>1999</v>
      </c>
      <c r="E157" s="59">
        <v>1998</v>
      </c>
      <c r="F157" s="43" t="s">
        <v>34</v>
      </c>
      <c r="G157" s="43" t="s">
        <v>16</v>
      </c>
      <c r="H157" s="43" t="s">
        <v>17</v>
      </c>
      <c r="I157" s="43" t="s">
        <v>145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56"/>
      <c r="AC157" s="62">
        <v>145.28999328613281</v>
      </c>
      <c r="AD157" s="56">
        <v>2</v>
      </c>
      <c r="AE157" s="62">
        <v>147.28999328613281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56"/>
      <c r="AY157" s="62">
        <v>133.97999572753906</v>
      </c>
      <c r="AZ157" s="56">
        <v>2</v>
      </c>
      <c r="BA157" s="62">
        <v>135.97999572753906</v>
      </c>
      <c r="BB157" s="62">
        <v>135.97999572753906</v>
      </c>
      <c r="BC157" s="62">
        <v>0</v>
      </c>
    </row>
    <row r="158" spans="1:55" ht="60" x14ac:dyDescent="0.25">
      <c r="A158" s="57"/>
      <c r="B158" s="41" t="s">
        <v>144</v>
      </c>
      <c r="C158" s="41">
        <v>1998</v>
      </c>
      <c r="D158" s="60"/>
      <c r="E158" s="60"/>
      <c r="F158" s="41" t="s">
        <v>34</v>
      </c>
      <c r="G158" s="41" t="s">
        <v>16</v>
      </c>
      <c r="H158" s="41" t="s">
        <v>17</v>
      </c>
      <c r="I158" s="41" t="s">
        <v>145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39">
        <v>0</v>
      </c>
      <c r="Y158" s="39">
        <v>0</v>
      </c>
      <c r="Z158" s="39">
        <v>0</v>
      </c>
      <c r="AA158" s="39">
        <v>0</v>
      </c>
      <c r="AB158" s="57"/>
      <c r="AC158" s="63"/>
      <c r="AD158" s="57"/>
      <c r="AE158" s="63"/>
      <c r="AF158" s="39">
        <v>0</v>
      </c>
      <c r="AG158" s="39">
        <v>0</v>
      </c>
      <c r="AH158" s="39">
        <v>0</v>
      </c>
      <c r="AI158" s="39">
        <v>0</v>
      </c>
      <c r="AJ158" s="39">
        <v>0</v>
      </c>
      <c r="AK158" s="39">
        <v>0</v>
      </c>
      <c r="AL158" s="39">
        <v>0</v>
      </c>
      <c r="AM158" s="39">
        <v>0</v>
      </c>
      <c r="AN158" s="39">
        <v>0</v>
      </c>
      <c r="AO158" s="39">
        <v>0</v>
      </c>
      <c r="AP158" s="39">
        <v>0</v>
      </c>
      <c r="AQ158" s="39">
        <v>0</v>
      </c>
      <c r="AR158" s="39">
        <v>0</v>
      </c>
      <c r="AS158" s="39">
        <v>0</v>
      </c>
      <c r="AT158" s="39">
        <v>0</v>
      </c>
      <c r="AU158" s="39">
        <v>0</v>
      </c>
      <c r="AV158" s="39">
        <v>0</v>
      </c>
      <c r="AW158" s="39">
        <v>0</v>
      </c>
      <c r="AX158" s="57"/>
      <c r="AY158" s="63"/>
      <c r="AZ158" s="57"/>
      <c r="BA158" s="63"/>
      <c r="BB158" s="63"/>
      <c r="BC158" s="63"/>
    </row>
    <row r="159" spans="1:55" ht="60" x14ac:dyDescent="0.25">
      <c r="A159" s="58"/>
      <c r="B159" s="44" t="s">
        <v>243</v>
      </c>
      <c r="C159" s="44">
        <v>1999</v>
      </c>
      <c r="D159" s="61"/>
      <c r="E159" s="61"/>
      <c r="F159" s="44">
        <v>1</v>
      </c>
      <c r="G159" s="44" t="s">
        <v>16</v>
      </c>
      <c r="H159" s="44" t="s">
        <v>17</v>
      </c>
      <c r="I159" s="44" t="s">
        <v>18</v>
      </c>
      <c r="J159" s="45">
        <v>0</v>
      </c>
      <c r="K159" s="45">
        <v>0</v>
      </c>
      <c r="L159" s="45">
        <v>0</v>
      </c>
      <c r="M159" s="45">
        <v>0</v>
      </c>
      <c r="N159" s="45">
        <v>0</v>
      </c>
      <c r="O159" s="45">
        <v>0</v>
      </c>
      <c r="P159" s="45">
        <v>0</v>
      </c>
      <c r="Q159" s="45">
        <v>0</v>
      </c>
      <c r="R159" s="45">
        <v>0</v>
      </c>
      <c r="S159" s="45">
        <v>2</v>
      </c>
      <c r="T159" s="45">
        <v>0</v>
      </c>
      <c r="U159" s="45">
        <v>0</v>
      </c>
      <c r="V159" s="45">
        <v>0</v>
      </c>
      <c r="W159" s="45">
        <v>0</v>
      </c>
      <c r="X159" s="45">
        <v>0</v>
      </c>
      <c r="Y159" s="45">
        <v>0</v>
      </c>
      <c r="Z159" s="45">
        <v>0</v>
      </c>
      <c r="AA159" s="45">
        <v>0</v>
      </c>
      <c r="AB159" s="58"/>
      <c r="AC159" s="64"/>
      <c r="AD159" s="58"/>
      <c r="AE159" s="64"/>
      <c r="AF159" s="45">
        <v>0</v>
      </c>
      <c r="AG159" s="45">
        <v>0</v>
      </c>
      <c r="AH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2</v>
      </c>
      <c r="AN159" s="45">
        <v>0</v>
      </c>
      <c r="AO159" s="45">
        <v>0</v>
      </c>
      <c r="AP159" s="45">
        <v>0</v>
      </c>
      <c r="AQ159" s="45">
        <v>0</v>
      </c>
      <c r="AR159" s="45">
        <v>0</v>
      </c>
      <c r="AS159" s="45">
        <v>0</v>
      </c>
      <c r="AT159" s="45">
        <v>0</v>
      </c>
      <c r="AU159" s="45">
        <v>0</v>
      </c>
      <c r="AV159" s="45">
        <v>0</v>
      </c>
      <c r="AW159" s="45">
        <v>0</v>
      </c>
      <c r="AX159" s="58"/>
      <c r="AY159" s="64"/>
      <c r="AZ159" s="58"/>
      <c r="BA159" s="64"/>
      <c r="BB159" s="64"/>
      <c r="BC159" s="64"/>
    </row>
    <row r="160" spans="1:55" ht="75" x14ac:dyDescent="0.25">
      <c r="A160" s="56">
        <v>8</v>
      </c>
      <c r="B160" s="43" t="s">
        <v>218</v>
      </c>
      <c r="C160" s="43">
        <v>2000</v>
      </c>
      <c r="D160" s="59">
        <v>2000</v>
      </c>
      <c r="E160" s="59">
        <v>1999</v>
      </c>
      <c r="F160" s="43">
        <v>1</v>
      </c>
      <c r="G160" s="43" t="s">
        <v>60</v>
      </c>
      <c r="H160" s="43" t="s">
        <v>61</v>
      </c>
      <c r="I160" s="43" t="s">
        <v>62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2</v>
      </c>
      <c r="U160" s="42">
        <v>0</v>
      </c>
      <c r="V160" s="42">
        <v>0</v>
      </c>
      <c r="W160" s="42">
        <v>2</v>
      </c>
      <c r="X160" s="42">
        <v>0</v>
      </c>
      <c r="Y160" s="42">
        <v>0</v>
      </c>
      <c r="Z160" s="42">
        <v>0</v>
      </c>
      <c r="AA160" s="42">
        <v>0</v>
      </c>
      <c r="AB160" s="56"/>
      <c r="AC160" s="62">
        <v>132.64999389648437</v>
      </c>
      <c r="AD160" s="56">
        <v>4</v>
      </c>
      <c r="AE160" s="62">
        <v>136.64999389648437</v>
      </c>
      <c r="AF160" s="42">
        <v>0</v>
      </c>
      <c r="AG160" s="42">
        <v>0</v>
      </c>
      <c r="AH160" s="42">
        <v>0</v>
      </c>
      <c r="AI160" s="42">
        <v>0</v>
      </c>
      <c r="AJ160" s="42">
        <v>0</v>
      </c>
      <c r="AK160" s="42">
        <v>0</v>
      </c>
      <c r="AL160" s="42">
        <v>0</v>
      </c>
      <c r="AM160" s="42">
        <v>0</v>
      </c>
      <c r="AN160" s="42">
        <v>0</v>
      </c>
      <c r="AO160" s="42">
        <v>0</v>
      </c>
      <c r="AP160" s="42">
        <v>0</v>
      </c>
      <c r="AQ160" s="42">
        <v>0</v>
      </c>
      <c r="AR160" s="42">
        <v>0</v>
      </c>
      <c r="AS160" s="42">
        <v>2</v>
      </c>
      <c r="AT160" s="42">
        <v>0</v>
      </c>
      <c r="AU160" s="42">
        <v>0</v>
      </c>
      <c r="AV160" s="42">
        <v>0</v>
      </c>
      <c r="AW160" s="42">
        <v>0</v>
      </c>
      <c r="AX160" s="56"/>
      <c r="AY160" s="62">
        <v>135.96000671386719</v>
      </c>
      <c r="AZ160" s="56">
        <v>8</v>
      </c>
      <c r="BA160" s="62">
        <v>143.96000671386719</v>
      </c>
      <c r="BB160" s="62">
        <v>136.64999389648437</v>
      </c>
      <c r="BC160" s="62">
        <v>0</v>
      </c>
    </row>
    <row r="161" spans="1:55" ht="75" x14ac:dyDescent="0.25">
      <c r="A161" s="57"/>
      <c r="B161" s="41" t="s">
        <v>63</v>
      </c>
      <c r="C161" s="41">
        <v>1999</v>
      </c>
      <c r="D161" s="60"/>
      <c r="E161" s="60"/>
      <c r="F161" s="41">
        <v>1</v>
      </c>
      <c r="G161" s="41" t="s">
        <v>60</v>
      </c>
      <c r="H161" s="41" t="s">
        <v>61</v>
      </c>
      <c r="I161" s="41" t="s">
        <v>64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B161" s="57"/>
      <c r="AC161" s="63"/>
      <c r="AD161" s="57"/>
      <c r="AE161" s="63"/>
      <c r="AF161" s="39">
        <v>0</v>
      </c>
      <c r="AG161" s="39">
        <v>0</v>
      </c>
      <c r="AH161" s="39">
        <v>0</v>
      </c>
      <c r="AI161" s="39">
        <v>0</v>
      </c>
      <c r="AJ161" s="39">
        <v>0</v>
      </c>
      <c r="AK161" s="39">
        <v>0</v>
      </c>
      <c r="AL161" s="39">
        <v>0</v>
      </c>
      <c r="AM161" s="39">
        <v>0</v>
      </c>
      <c r="AN161" s="39">
        <v>0</v>
      </c>
      <c r="AO161" s="39">
        <v>0</v>
      </c>
      <c r="AP161" s="39">
        <v>0</v>
      </c>
      <c r="AQ161" s="39">
        <v>2</v>
      </c>
      <c r="AR161" s="39">
        <v>0</v>
      </c>
      <c r="AS161" s="39">
        <v>2</v>
      </c>
      <c r="AT161" s="39">
        <v>0</v>
      </c>
      <c r="AU161" s="39">
        <v>0</v>
      </c>
      <c r="AV161" s="39">
        <v>0</v>
      </c>
      <c r="AW161" s="39">
        <v>0</v>
      </c>
      <c r="AX161" s="57"/>
      <c r="AY161" s="63"/>
      <c r="AZ161" s="57"/>
      <c r="BA161" s="63"/>
      <c r="BB161" s="63"/>
      <c r="BC161" s="63"/>
    </row>
    <row r="162" spans="1:55" ht="75" x14ac:dyDescent="0.25">
      <c r="A162" s="58"/>
      <c r="B162" s="44" t="s">
        <v>132</v>
      </c>
      <c r="C162" s="44">
        <v>2000</v>
      </c>
      <c r="D162" s="61"/>
      <c r="E162" s="61"/>
      <c r="F162" s="44">
        <v>2</v>
      </c>
      <c r="G162" s="44" t="s">
        <v>60</v>
      </c>
      <c r="H162" s="44" t="s">
        <v>61</v>
      </c>
      <c r="I162" s="44" t="s">
        <v>64</v>
      </c>
      <c r="J162" s="45">
        <v>0</v>
      </c>
      <c r="K162" s="45">
        <v>0</v>
      </c>
      <c r="L162" s="45">
        <v>0</v>
      </c>
      <c r="M162" s="45">
        <v>0</v>
      </c>
      <c r="N162" s="45">
        <v>0</v>
      </c>
      <c r="O162" s="45">
        <v>0</v>
      </c>
      <c r="P162" s="45">
        <v>0</v>
      </c>
      <c r="Q162" s="45">
        <v>0</v>
      </c>
      <c r="R162" s="45">
        <v>0</v>
      </c>
      <c r="S162" s="45">
        <v>0</v>
      </c>
      <c r="T162" s="45">
        <v>0</v>
      </c>
      <c r="U162" s="45">
        <v>0</v>
      </c>
      <c r="V162" s="45">
        <v>0</v>
      </c>
      <c r="W162" s="45">
        <v>0</v>
      </c>
      <c r="X162" s="45">
        <v>0</v>
      </c>
      <c r="Y162" s="45">
        <v>0</v>
      </c>
      <c r="Z162" s="45">
        <v>0</v>
      </c>
      <c r="AA162" s="45">
        <v>0</v>
      </c>
      <c r="AB162" s="58"/>
      <c r="AC162" s="64"/>
      <c r="AD162" s="58"/>
      <c r="AE162" s="64"/>
      <c r="AF162" s="45">
        <v>0</v>
      </c>
      <c r="AG162" s="45">
        <v>0</v>
      </c>
      <c r="AH162" s="45">
        <v>0</v>
      </c>
      <c r="AI162" s="45">
        <v>0</v>
      </c>
      <c r="AJ162" s="45">
        <v>0</v>
      </c>
      <c r="AK162" s="45">
        <v>0</v>
      </c>
      <c r="AL162" s="45">
        <v>0</v>
      </c>
      <c r="AM162" s="45">
        <v>0</v>
      </c>
      <c r="AN162" s="45">
        <v>0</v>
      </c>
      <c r="AO162" s="45">
        <v>0</v>
      </c>
      <c r="AP162" s="45">
        <v>0</v>
      </c>
      <c r="AQ162" s="45">
        <v>0</v>
      </c>
      <c r="AR162" s="45">
        <v>0</v>
      </c>
      <c r="AS162" s="45">
        <v>2</v>
      </c>
      <c r="AT162" s="45">
        <v>0</v>
      </c>
      <c r="AU162" s="45">
        <v>0</v>
      </c>
      <c r="AV162" s="45">
        <v>0</v>
      </c>
      <c r="AW162" s="45">
        <v>0</v>
      </c>
      <c r="AX162" s="58"/>
      <c r="AY162" s="64"/>
      <c r="AZ162" s="58"/>
      <c r="BA162" s="64"/>
      <c r="BB162" s="64"/>
      <c r="BC162" s="64"/>
    </row>
    <row r="163" spans="1:55" ht="75" x14ac:dyDescent="0.25">
      <c r="A163" s="56">
        <v>9</v>
      </c>
      <c r="B163" s="43" t="s">
        <v>78</v>
      </c>
      <c r="C163" s="43">
        <v>1998</v>
      </c>
      <c r="D163" s="59">
        <v>1999</v>
      </c>
      <c r="E163" s="59">
        <v>1998</v>
      </c>
      <c r="F163" s="43">
        <v>1</v>
      </c>
      <c r="G163" s="43" t="s">
        <v>38</v>
      </c>
      <c r="H163" s="43" t="s">
        <v>75</v>
      </c>
      <c r="I163" s="43" t="s">
        <v>79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0</v>
      </c>
      <c r="AB163" s="56"/>
      <c r="AC163" s="62">
        <v>133.30000305175781</v>
      </c>
      <c r="AD163" s="56">
        <v>6</v>
      </c>
      <c r="AE163" s="62">
        <v>139.30000305175781</v>
      </c>
      <c r="AF163" s="42">
        <v>0</v>
      </c>
      <c r="AG163" s="42">
        <v>0</v>
      </c>
      <c r="AH163" s="42">
        <v>0</v>
      </c>
      <c r="AI163" s="42">
        <v>0</v>
      </c>
      <c r="AJ163" s="42">
        <v>0</v>
      </c>
      <c r="AK163" s="42">
        <v>2</v>
      </c>
      <c r="AL163" s="42">
        <v>0</v>
      </c>
      <c r="AM163" s="42">
        <v>0</v>
      </c>
      <c r="AN163" s="42">
        <v>0</v>
      </c>
      <c r="AO163" s="42">
        <v>0</v>
      </c>
      <c r="AP163" s="42">
        <v>0</v>
      </c>
      <c r="AQ163" s="42">
        <v>0</v>
      </c>
      <c r="AR163" s="42">
        <v>0</v>
      </c>
      <c r="AS163" s="42">
        <v>0</v>
      </c>
      <c r="AT163" s="42">
        <v>0</v>
      </c>
      <c r="AU163" s="42">
        <v>0</v>
      </c>
      <c r="AV163" s="42">
        <v>0</v>
      </c>
      <c r="AW163" s="42">
        <v>0</v>
      </c>
      <c r="AX163" s="56"/>
      <c r="AY163" s="62">
        <v>137.17999267578125</v>
      </c>
      <c r="AZ163" s="56">
        <v>4</v>
      </c>
      <c r="BA163" s="62">
        <v>141.17999267578125</v>
      </c>
      <c r="BB163" s="62">
        <v>139.30000305175781</v>
      </c>
      <c r="BC163" s="62">
        <v>0</v>
      </c>
    </row>
    <row r="164" spans="1:55" ht="75" x14ac:dyDescent="0.25">
      <c r="A164" s="57"/>
      <c r="B164" s="41" t="s">
        <v>229</v>
      </c>
      <c r="C164" s="41">
        <v>1998</v>
      </c>
      <c r="D164" s="60"/>
      <c r="E164" s="60"/>
      <c r="F164" s="41" t="s">
        <v>34</v>
      </c>
      <c r="G164" s="41" t="s">
        <v>38</v>
      </c>
      <c r="H164" s="41" t="s">
        <v>75</v>
      </c>
      <c r="I164" s="41" t="s">
        <v>79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0</v>
      </c>
      <c r="W164" s="39">
        <v>0</v>
      </c>
      <c r="X164" s="39">
        <v>0</v>
      </c>
      <c r="Y164" s="39">
        <v>0</v>
      </c>
      <c r="Z164" s="39">
        <v>0</v>
      </c>
      <c r="AA164" s="39">
        <v>0</v>
      </c>
      <c r="AB164" s="57"/>
      <c r="AC164" s="63"/>
      <c r="AD164" s="57"/>
      <c r="AE164" s="63"/>
      <c r="AF164" s="39">
        <v>0</v>
      </c>
      <c r="AG164" s="39">
        <v>0</v>
      </c>
      <c r="AH164" s="39">
        <v>0</v>
      </c>
      <c r="AI164" s="39">
        <v>0</v>
      </c>
      <c r="AJ164" s="39">
        <v>0</v>
      </c>
      <c r="AK164" s="39">
        <v>0</v>
      </c>
      <c r="AL164" s="39">
        <v>0</v>
      </c>
      <c r="AM164" s="39">
        <v>0</v>
      </c>
      <c r="AN164" s="39">
        <v>0</v>
      </c>
      <c r="AO164" s="39">
        <v>0</v>
      </c>
      <c r="AP164" s="39">
        <v>0</v>
      </c>
      <c r="AQ164" s="39">
        <v>0</v>
      </c>
      <c r="AR164" s="39">
        <v>0</v>
      </c>
      <c r="AS164" s="39">
        <v>0</v>
      </c>
      <c r="AT164" s="39">
        <v>0</v>
      </c>
      <c r="AU164" s="39">
        <v>0</v>
      </c>
      <c r="AV164" s="39">
        <v>2</v>
      </c>
      <c r="AW164" s="39">
        <v>0</v>
      </c>
      <c r="AX164" s="57"/>
      <c r="AY164" s="63"/>
      <c r="AZ164" s="57"/>
      <c r="BA164" s="63"/>
      <c r="BB164" s="63"/>
      <c r="BC164" s="63"/>
    </row>
    <row r="165" spans="1:55" ht="30" x14ac:dyDescent="0.25">
      <c r="A165" s="58"/>
      <c r="B165" s="44" t="s">
        <v>225</v>
      </c>
      <c r="C165" s="44">
        <v>1999</v>
      </c>
      <c r="D165" s="61"/>
      <c r="E165" s="61"/>
      <c r="F165" s="44">
        <v>1</v>
      </c>
      <c r="G165" s="44" t="s">
        <v>38</v>
      </c>
      <c r="H165" s="44" t="s">
        <v>39</v>
      </c>
      <c r="I165" s="44" t="s">
        <v>226</v>
      </c>
      <c r="J165" s="45">
        <v>0</v>
      </c>
      <c r="K165" s="45">
        <v>0</v>
      </c>
      <c r="L165" s="45">
        <v>0</v>
      </c>
      <c r="M165" s="45">
        <v>0</v>
      </c>
      <c r="N165" s="45">
        <v>0</v>
      </c>
      <c r="O165" s="45">
        <v>0</v>
      </c>
      <c r="P165" s="45">
        <v>2</v>
      </c>
      <c r="Q165" s="45">
        <v>0</v>
      </c>
      <c r="R165" s="45">
        <v>0</v>
      </c>
      <c r="S165" s="45">
        <v>0</v>
      </c>
      <c r="T165" s="45">
        <v>2</v>
      </c>
      <c r="U165" s="45">
        <v>0</v>
      </c>
      <c r="V165" s="45">
        <v>0</v>
      </c>
      <c r="W165" s="45">
        <v>0</v>
      </c>
      <c r="X165" s="45">
        <v>0</v>
      </c>
      <c r="Y165" s="45">
        <v>0</v>
      </c>
      <c r="Z165" s="45">
        <v>0</v>
      </c>
      <c r="AA165" s="45">
        <v>2</v>
      </c>
      <c r="AB165" s="58"/>
      <c r="AC165" s="64"/>
      <c r="AD165" s="58"/>
      <c r="AE165" s="64"/>
      <c r="AF165" s="45">
        <v>0</v>
      </c>
      <c r="AG165" s="45">
        <v>0</v>
      </c>
      <c r="AH165" s="45">
        <v>0</v>
      </c>
      <c r="AI165" s="45">
        <v>0</v>
      </c>
      <c r="AJ165" s="45">
        <v>0</v>
      </c>
      <c r="AK165" s="45">
        <v>0</v>
      </c>
      <c r="AL165" s="45">
        <v>0</v>
      </c>
      <c r="AM165" s="45">
        <v>0</v>
      </c>
      <c r="AN165" s="45">
        <v>0</v>
      </c>
      <c r="AO165" s="45">
        <v>0</v>
      </c>
      <c r="AP165" s="45">
        <v>0</v>
      </c>
      <c r="AQ165" s="45">
        <v>0</v>
      </c>
      <c r="AR165" s="45">
        <v>0</v>
      </c>
      <c r="AS165" s="45">
        <v>0</v>
      </c>
      <c r="AT165" s="45">
        <v>0</v>
      </c>
      <c r="AU165" s="45">
        <v>0</v>
      </c>
      <c r="AV165" s="45">
        <v>0</v>
      </c>
      <c r="AW165" s="45">
        <v>0</v>
      </c>
      <c r="AX165" s="58"/>
      <c r="AY165" s="64"/>
      <c r="AZ165" s="58"/>
      <c r="BA165" s="64"/>
      <c r="BB165" s="64"/>
      <c r="BC165" s="64"/>
    </row>
    <row r="166" spans="1:55" x14ac:dyDescent="0.25">
      <c r="A166" s="56">
        <v>10</v>
      </c>
      <c r="B166" s="43" t="s">
        <v>179</v>
      </c>
      <c r="C166" s="43">
        <v>1998</v>
      </c>
      <c r="D166" s="59">
        <v>2001</v>
      </c>
      <c r="E166" s="59">
        <v>1998</v>
      </c>
      <c r="F166" s="43" t="s">
        <v>34</v>
      </c>
      <c r="G166" s="43" t="s">
        <v>52</v>
      </c>
      <c r="H166" s="43" t="s">
        <v>53</v>
      </c>
      <c r="I166" s="43" t="s">
        <v>54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42">
        <v>0</v>
      </c>
      <c r="V166" s="42">
        <v>0</v>
      </c>
      <c r="W166" s="42">
        <v>0</v>
      </c>
      <c r="X166" s="42">
        <v>2</v>
      </c>
      <c r="Y166" s="42">
        <v>0</v>
      </c>
      <c r="Z166" s="42">
        <v>0</v>
      </c>
      <c r="AA166" s="42">
        <v>2</v>
      </c>
      <c r="AB166" s="56"/>
      <c r="AC166" s="62">
        <v>139.1199951171875</v>
      </c>
      <c r="AD166" s="56">
        <v>10</v>
      </c>
      <c r="AE166" s="62">
        <v>149.1199951171875</v>
      </c>
      <c r="AF166" s="42">
        <v>0</v>
      </c>
      <c r="AG166" s="42">
        <v>0</v>
      </c>
      <c r="AH166" s="42">
        <v>0</v>
      </c>
      <c r="AI166" s="42">
        <v>0</v>
      </c>
      <c r="AJ166" s="42">
        <v>0</v>
      </c>
      <c r="AK166" s="42">
        <v>0</v>
      </c>
      <c r="AL166" s="42">
        <v>0</v>
      </c>
      <c r="AM166" s="42">
        <v>0</v>
      </c>
      <c r="AN166" s="42">
        <v>0</v>
      </c>
      <c r="AO166" s="42">
        <v>0</v>
      </c>
      <c r="AP166" s="42">
        <v>0</v>
      </c>
      <c r="AQ166" s="42">
        <v>0</v>
      </c>
      <c r="AR166" s="42">
        <v>0</v>
      </c>
      <c r="AS166" s="42">
        <v>2</v>
      </c>
      <c r="AT166" s="42">
        <v>0</v>
      </c>
      <c r="AU166" s="42">
        <v>0</v>
      </c>
      <c r="AV166" s="42">
        <v>0</v>
      </c>
      <c r="AW166" s="42">
        <v>0</v>
      </c>
      <c r="AX166" s="56"/>
      <c r="AY166" s="62">
        <v>134.78999328613281</v>
      </c>
      <c r="AZ166" s="56">
        <v>6</v>
      </c>
      <c r="BA166" s="62">
        <v>140.78999328613281</v>
      </c>
      <c r="BB166" s="62">
        <v>140.78999328613281</v>
      </c>
      <c r="BC166" s="62">
        <v>0</v>
      </c>
    </row>
    <row r="167" spans="1:55" x14ac:dyDescent="0.25">
      <c r="A167" s="57"/>
      <c r="B167" s="41" t="s">
        <v>254</v>
      </c>
      <c r="C167" s="41">
        <v>2001</v>
      </c>
      <c r="D167" s="60"/>
      <c r="E167" s="60"/>
      <c r="F167" s="41">
        <v>3</v>
      </c>
      <c r="G167" s="41" t="s">
        <v>52</v>
      </c>
      <c r="H167" s="41" t="s">
        <v>53</v>
      </c>
      <c r="I167" s="41" t="s">
        <v>54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2</v>
      </c>
      <c r="U167" s="39">
        <v>0</v>
      </c>
      <c r="V167" s="39">
        <v>0</v>
      </c>
      <c r="W167" s="39">
        <v>0</v>
      </c>
      <c r="X167" s="39">
        <v>0</v>
      </c>
      <c r="Y167" s="39">
        <v>0</v>
      </c>
      <c r="Z167" s="39">
        <v>2</v>
      </c>
      <c r="AA167" s="39">
        <v>0</v>
      </c>
      <c r="AB167" s="57"/>
      <c r="AC167" s="63"/>
      <c r="AD167" s="57"/>
      <c r="AE167" s="63"/>
      <c r="AF167" s="39">
        <v>0</v>
      </c>
      <c r="AG167" s="39">
        <v>0</v>
      </c>
      <c r="AH167" s="39">
        <v>0</v>
      </c>
      <c r="AI167" s="39">
        <v>0</v>
      </c>
      <c r="AJ167" s="39">
        <v>0</v>
      </c>
      <c r="AK167" s="39">
        <v>0</v>
      </c>
      <c r="AL167" s="39">
        <v>0</v>
      </c>
      <c r="AM167" s="39">
        <v>0</v>
      </c>
      <c r="AN167" s="39">
        <v>0</v>
      </c>
      <c r="AO167" s="39">
        <v>0</v>
      </c>
      <c r="AP167" s="39">
        <v>0</v>
      </c>
      <c r="AQ167" s="39">
        <v>0</v>
      </c>
      <c r="AR167" s="39">
        <v>2</v>
      </c>
      <c r="AS167" s="39">
        <v>0</v>
      </c>
      <c r="AT167" s="39">
        <v>0</v>
      </c>
      <c r="AU167" s="39">
        <v>0</v>
      </c>
      <c r="AV167" s="39">
        <v>0</v>
      </c>
      <c r="AW167" s="39">
        <v>0</v>
      </c>
      <c r="AX167" s="57"/>
      <c r="AY167" s="63"/>
      <c r="AZ167" s="57"/>
      <c r="BA167" s="63"/>
      <c r="BB167" s="63"/>
      <c r="BC167" s="63"/>
    </row>
    <row r="168" spans="1:55" x14ac:dyDescent="0.25">
      <c r="A168" s="58"/>
      <c r="B168" s="44" t="s">
        <v>51</v>
      </c>
      <c r="C168" s="44">
        <v>1998</v>
      </c>
      <c r="D168" s="61"/>
      <c r="E168" s="61"/>
      <c r="F168" s="44" t="s">
        <v>34</v>
      </c>
      <c r="G168" s="44" t="s">
        <v>52</v>
      </c>
      <c r="H168" s="44" t="s">
        <v>53</v>
      </c>
      <c r="I168" s="44" t="s">
        <v>54</v>
      </c>
      <c r="J168" s="45">
        <v>0</v>
      </c>
      <c r="K168" s="45">
        <v>0</v>
      </c>
      <c r="L168" s="45">
        <v>0</v>
      </c>
      <c r="M168" s="45">
        <v>0</v>
      </c>
      <c r="N168" s="45">
        <v>0</v>
      </c>
      <c r="O168" s="45">
        <v>0</v>
      </c>
      <c r="P168" s="45">
        <v>0</v>
      </c>
      <c r="Q168" s="45">
        <v>0</v>
      </c>
      <c r="R168" s="45">
        <v>0</v>
      </c>
      <c r="S168" s="45">
        <v>0</v>
      </c>
      <c r="T168" s="45">
        <v>0</v>
      </c>
      <c r="U168" s="45">
        <v>0</v>
      </c>
      <c r="V168" s="45">
        <v>0</v>
      </c>
      <c r="W168" s="45">
        <v>0</v>
      </c>
      <c r="X168" s="45">
        <v>0</v>
      </c>
      <c r="Y168" s="45">
        <v>0</v>
      </c>
      <c r="Z168" s="45">
        <v>2</v>
      </c>
      <c r="AA168" s="45">
        <v>0</v>
      </c>
      <c r="AB168" s="58"/>
      <c r="AC168" s="64"/>
      <c r="AD168" s="58"/>
      <c r="AE168" s="64"/>
      <c r="AF168" s="45">
        <v>0</v>
      </c>
      <c r="AG168" s="45">
        <v>0</v>
      </c>
      <c r="AH168" s="45">
        <v>0</v>
      </c>
      <c r="AI168" s="45">
        <v>0</v>
      </c>
      <c r="AJ168" s="45">
        <v>0</v>
      </c>
      <c r="AK168" s="45">
        <v>0</v>
      </c>
      <c r="AL168" s="45">
        <v>0</v>
      </c>
      <c r="AM168" s="45">
        <v>0</v>
      </c>
      <c r="AN168" s="45">
        <v>0</v>
      </c>
      <c r="AO168" s="45">
        <v>2</v>
      </c>
      <c r="AP168" s="45">
        <v>0</v>
      </c>
      <c r="AQ168" s="45">
        <v>0</v>
      </c>
      <c r="AR168" s="45">
        <v>0</v>
      </c>
      <c r="AS168" s="45">
        <v>0</v>
      </c>
      <c r="AT168" s="45">
        <v>0</v>
      </c>
      <c r="AU168" s="45">
        <v>0</v>
      </c>
      <c r="AV168" s="45">
        <v>0</v>
      </c>
      <c r="AW168" s="45">
        <v>0</v>
      </c>
      <c r="AX168" s="58"/>
      <c r="AY168" s="64"/>
      <c r="AZ168" s="58"/>
      <c r="BA168" s="64"/>
      <c r="BB168" s="64"/>
      <c r="BC168" s="64"/>
    </row>
    <row r="169" spans="1:55" ht="45" x14ac:dyDescent="0.25">
      <c r="A169" s="56">
        <v>11</v>
      </c>
      <c r="B169" s="43" t="s">
        <v>252</v>
      </c>
      <c r="C169" s="43">
        <v>1999</v>
      </c>
      <c r="D169" s="59">
        <v>2001</v>
      </c>
      <c r="E169" s="59">
        <v>1998</v>
      </c>
      <c r="F169" s="43">
        <v>2</v>
      </c>
      <c r="G169" s="43" t="s">
        <v>24</v>
      </c>
      <c r="H169" s="43" t="s">
        <v>25</v>
      </c>
      <c r="I169" s="43" t="s">
        <v>26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2</v>
      </c>
      <c r="U169" s="42">
        <v>0</v>
      </c>
      <c r="V169" s="42">
        <v>0</v>
      </c>
      <c r="W169" s="42">
        <v>2</v>
      </c>
      <c r="X169" s="42">
        <v>0</v>
      </c>
      <c r="Y169" s="42">
        <v>0</v>
      </c>
      <c r="Z169" s="42">
        <v>2</v>
      </c>
      <c r="AA169" s="42">
        <v>0</v>
      </c>
      <c r="AB169" s="56"/>
      <c r="AC169" s="62">
        <v>139.39999389648437</v>
      </c>
      <c r="AD169" s="56">
        <v>14</v>
      </c>
      <c r="AE169" s="62">
        <v>153.39999389648437</v>
      </c>
      <c r="AF169" s="42">
        <v>0</v>
      </c>
      <c r="AG169" s="42">
        <v>0</v>
      </c>
      <c r="AH169" s="42">
        <v>0</v>
      </c>
      <c r="AI169" s="42">
        <v>0</v>
      </c>
      <c r="AJ169" s="42">
        <v>0</v>
      </c>
      <c r="AK169" s="42">
        <v>0</v>
      </c>
      <c r="AL169" s="42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0</v>
      </c>
      <c r="AX169" s="56"/>
      <c r="AY169" s="62">
        <v>133.52999877929687</v>
      </c>
      <c r="AZ169" s="56">
        <v>8</v>
      </c>
      <c r="BA169" s="62">
        <v>141.52999877929687</v>
      </c>
      <c r="BB169" s="62">
        <v>141.52999877929687</v>
      </c>
      <c r="BC169" s="62">
        <v>0</v>
      </c>
    </row>
    <row r="170" spans="1:55" ht="45" x14ac:dyDescent="0.25">
      <c r="A170" s="57"/>
      <c r="B170" s="41" t="s">
        <v>239</v>
      </c>
      <c r="C170" s="41">
        <v>2001</v>
      </c>
      <c r="D170" s="60"/>
      <c r="E170" s="60"/>
      <c r="F170" s="41">
        <v>1</v>
      </c>
      <c r="G170" s="41" t="s">
        <v>24</v>
      </c>
      <c r="H170" s="41" t="s">
        <v>25</v>
      </c>
      <c r="I170" s="41" t="s">
        <v>26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2</v>
      </c>
      <c r="U170" s="39">
        <v>2</v>
      </c>
      <c r="V170" s="39">
        <v>0</v>
      </c>
      <c r="W170" s="39">
        <v>0</v>
      </c>
      <c r="X170" s="39">
        <v>0</v>
      </c>
      <c r="Y170" s="39">
        <v>0</v>
      </c>
      <c r="Z170" s="39">
        <v>0</v>
      </c>
      <c r="AA170" s="39">
        <v>0</v>
      </c>
      <c r="AB170" s="57"/>
      <c r="AC170" s="63"/>
      <c r="AD170" s="57"/>
      <c r="AE170" s="63"/>
      <c r="AF170" s="39">
        <v>0</v>
      </c>
      <c r="AG170" s="39">
        <v>2</v>
      </c>
      <c r="AH170" s="39">
        <v>0</v>
      </c>
      <c r="AI170" s="39">
        <v>0</v>
      </c>
      <c r="AJ170" s="39">
        <v>0</v>
      </c>
      <c r="AK170" s="39">
        <v>0</v>
      </c>
      <c r="AL170" s="39">
        <v>0</v>
      </c>
      <c r="AM170" s="39">
        <v>0</v>
      </c>
      <c r="AN170" s="39">
        <v>0</v>
      </c>
      <c r="AO170" s="39">
        <v>0</v>
      </c>
      <c r="AP170" s="39">
        <v>0</v>
      </c>
      <c r="AQ170" s="39">
        <v>0</v>
      </c>
      <c r="AR170" s="39">
        <v>0</v>
      </c>
      <c r="AS170" s="39">
        <v>0</v>
      </c>
      <c r="AT170" s="39">
        <v>0</v>
      </c>
      <c r="AU170" s="39">
        <v>0</v>
      </c>
      <c r="AV170" s="39">
        <v>2</v>
      </c>
      <c r="AW170" s="39">
        <v>0</v>
      </c>
      <c r="AX170" s="57"/>
      <c r="AY170" s="63"/>
      <c r="AZ170" s="57"/>
      <c r="BA170" s="63"/>
      <c r="BB170" s="63"/>
      <c r="BC170" s="63"/>
    </row>
    <row r="171" spans="1:55" ht="45" x14ac:dyDescent="0.25">
      <c r="A171" s="58"/>
      <c r="B171" s="44" t="s">
        <v>181</v>
      </c>
      <c r="C171" s="44">
        <v>1998</v>
      </c>
      <c r="D171" s="61"/>
      <c r="E171" s="61"/>
      <c r="F171" s="44">
        <v>1</v>
      </c>
      <c r="G171" s="44" t="s">
        <v>24</v>
      </c>
      <c r="H171" s="44" t="s">
        <v>25</v>
      </c>
      <c r="I171" s="44" t="s">
        <v>26</v>
      </c>
      <c r="J171" s="45">
        <v>0</v>
      </c>
      <c r="K171" s="45">
        <v>0</v>
      </c>
      <c r="L171" s="45">
        <v>0</v>
      </c>
      <c r="M171" s="45">
        <v>0</v>
      </c>
      <c r="N171" s="45">
        <v>0</v>
      </c>
      <c r="O171" s="45">
        <v>0</v>
      </c>
      <c r="P171" s="45">
        <v>0</v>
      </c>
      <c r="Q171" s="45">
        <v>0</v>
      </c>
      <c r="R171" s="45">
        <v>0</v>
      </c>
      <c r="S171" s="45">
        <v>0</v>
      </c>
      <c r="T171" s="45">
        <v>0</v>
      </c>
      <c r="U171" s="45">
        <v>2</v>
      </c>
      <c r="V171" s="45">
        <v>0</v>
      </c>
      <c r="W171" s="45">
        <v>0</v>
      </c>
      <c r="X171" s="45">
        <v>0</v>
      </c>
      <c r="Y171" s="45">
        <v>0</v>
      </c>
      <c r="Z171" s="45">
        <v>0</v>
      </c>
      <c r="AA171" s="45">
        <v>2</v>
      </c>
      <c r="AB171" s="58"/>
      <c r="AC171" s="64"/>
      <c r="AD171" s="58"/>
      <c r="AE171" s="64"/>
      <c r="AF171" s="45">
        <v>0</v>
      </c>
      <c r="AG171" s="45">
        <v>0</v>
      </c>
      <c r="AH171" s="45">
        <v>0</v>
      </c>
      <c r="AI171" s="45">
        <v>0</v>
      </c>
      <c r="AJ171" s="45">
        <v>0</v>
      </c>
      <c r="AK171" s="45">
        <v>2</v>
      </c>
      <c r="AL171" s="45">
        <v>0</v>
      </c>
      <c r="AM171" s="45">
        <v>0</v>
      </c>
      <c r="AN171" s="45">
        <v>0</v>
      </c>
      <c r="AO171" s="45">
        <v>0</v>
      </c>
      <c r="AP171" s="45">
        <v>0</v>
      </c>
      <c r="AQ171" s="45">
        <v>2</v>
      </c>
      <c r="AR171" s="45">
        <v>0</v>
      </c>
      <c r="AS171" s="45">
        <v>0</v>
      </c>
      <c r="AT171" s="45">
        <v>0</v>
      </c>
      <c r="AU171" s="45">
        <v>0</v>
      </c>
      <c r="AV171" s="45">
        <v>0</v>
      </c>
      <c r="AW171" s="45">
        <v>0</v>
      </c>
      <c r="AX171" s="58"/>
      <c r="AY171" s="64"/>
      <c r="AZ171" s="58"/>
      <c r="BA171" s="64"/>
      <c r="BB171" s="64"/>
      <c r="BC171" s="64"/>
    </row>
    <row r="172" spans="1:55" ht="45" x14ac:dyDescent="0.25">
      <c r="A172" s="56">
        <v>12</v>
      </c>
      <c r="B172" s="43" t="s">
        <v>85</v>
      </c>
      <c r="C172" s="43">
        <v>1999</v>
      </c>
      <c r="D172" s="59">
        <v>2000</v>
      </c>
      <c r="E172" s="59">
        <v>1998</v>
      </c>
      <c r="F172" s="43">
        <v>1</v>
      </c>
      <c r="G172" s="43" t="s">
        <v>86</v>
      </c>
      <c r="H172" s="43" t="s">
        <v>87</v>
      </c>
      <c r="I172" s="43" t="s">
        <v>88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42">
        <v>0</v>
      </c>
      <c r="X172" s="42">
        <v>0</v>
      </c>
      <c r="Y172" s="42">
        <v>0</v>
      </c>
      <c r="Z172" s="42">
        <v>0</v>
      </c>
      <c r="AA172" s="42">
        <v>0</v>
      </c>
      <c r="AB172" s="56"/>
      <c r="AC172" s="62">
        <v>158.47000122070312</v>
      </c>
      <c r="AD172" s="56">
        <v>10</v>
      </c>
      <c r="AE172" s="62">
        <v>168.47000122070312</v>
      </c>
      <c r="AF172" s="42">
        <v>0</v>
      </c>
      <c r="AG172" s="42">
        <v>0</v>
      </c>
      <c r="AH172" s="42">
        <v>0</v>
      </c>
      <c r="AI172" s="42">
        <v>0</v>
      </c>
      <c r="AJ172" s="42">
        <v>0</v>
      </c>
      <c r="AK172" s="42">
        <v>0</v>
      </c>
      <c r="AL172" s="42">
        <v>0</v>
      </c>
      <c r="AM172" s="42">
        <v>0</v>
      </c>
      <c r="AN172" s="42">
        <v>0</v>
      </c>
      <c r="AO172" s="42">
        <v>0</v>
      </c>
      <c r="AP172" s="42">
        <v>0</v>
      </c>
      <c r="AQ172" s="42">
        <v>0</v>
      </c>
      <c r="AR172" s="42">
        <v>0</v>
      </c>
      <c r="AS172" s="42">
        <v>0</v>
      </c>
      <c r="AT172" s="42">
        <v>0</v>
      </c>
      <c r="AU172" s="42">
        <v>0</v>
      </c>
      <c r="AV172" s="42">
        <v>0</v>
      </c>
      <c r="AW172" s="42">
        <v>0</v>
      </c>
      <c r="AX172" s="56"/>
      <c r="AY172" s="62">
        <v>160.00999450683594</v>
      </c>
      <c r="AZ172" s="56">
        <v>4</v>
      </c>
      <c r="BA172" s="62">
        <v>164.00999450683594</v>
      </c>
      <c r="BB172" s="62">
        <v>164.00999450683594</v>
      </c>
      <c r="BC172" s="62">
        <v>0</v>
      </c>
    </row>
    <row r="173" spans="1:55" ht="60" x14ac:dyDescent="0.25">
      <c r="A173" s="57"/>
      <c r="B173" s="41" t="s">
        <v>263</v>
      </c>
      <c r="C173" s="41">
        <v>1998</v>
      </c>
      <c r="D173" s="60"/>
      <c r="E173" s="60"/>
      <c r="F173" s="41">
        <v>1</v>
      </c>
      <c r="G173" s="41" t="s">
        <v>86</v>
      </c>
      <c r="H173" s="41" t="s">
        <v>264</v>
      </c>
      <c r="I173" s="41" t="s">
        <v>265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2</v>
      </c>
      <c r="V173" s="39">
        <v>0</v>
      </c>
      <c r="W173" s="39">
        <v>2</v>
      </c>
      <c r="X173" s="39">
        <v>2</v>
      </c>
      <c r="Y173" s="39">
        <v>0</v>
      </c>
      <c r="Z173" s="39">
        <v>2</v>
      </c>
      <c r="AA173" s="39">
        <v>0</v>
      </c>
      <c r="AB173" s="57"/>
      <c r="AC173" s="63"/>
      <c r="AD173" s="57"/>
      <c r="AE173" s="63"/>
      <c r="AF173" s="39">
        <v>0</v>
      </c>
      <c r="AG173" s="39">
        <v>0</v>
      </c>
      <c r="AH173" s="39">
        <v>0</v>
      </c>
      <c r="AI173" s="39">
        <v>0</v>
      </c>
      <c r="AJ173" s="39">
        <v>0</v>
      </c>
      <c r="AK173" s="39">
        <v>0</v>
      </c>
      <c r="AL173" s="39">
        <v>0</v>
      </c>
      <c r="AM173" s="39">
        <v>0</v>
      </c>
      <c r="AN173" s="39">
        <v>0</v>
      </c>
      <c r="AO173" s="39">
        <v>0</v>
      </c>
      <c r="AP173" s="39">
        <v>0</v>
      </c>
      <c r="AQ173" s="39">
        <v>0</v>
      </c>
      <c r="AR173" s="39">
        <v>0</v>
      </c>
      <c r="AS173" s="39">
        <v>0</v>
      </c>
      <c r="AT173" s="39">
        <v>0</v>
      </c>
      <c r="AU173" s="39">
        <v>0</v>
      </c>
      <c r="AV173" s="39">
        <v>2</v>
      </c>
      <c r="AW173" s="39">
        <v>0</v>
      </c>
      <c r="AX173" s="57"/>
      <c r="AY173" s="63"/>
      <c r="AZ173" s="57"/>
      <c r="BA173" s="63"/>
      <c r="BB173" s="63"/>
      <c r="BC173" s="63"/>
    </row>
    <row r="174" spans="1:55" ht="30" x14ac:dyDescent="0.25">
      <c r="A174" s="58"/>
      <c r="B174" s="44" t="s">
        <v>244</v>
      </c>
      <c r="C174" s="44">
        <v>2000</v>
      </c>
      <c r="D174" s="61"/>
      <c r="E174" s="61"/>
      <c r="F174" s="44">
        <v>1</v>
      </c>
      <c r="G174" s="44" t="s">
        <v>86</v>
      </c>
      <c r="H174" s="44" t="s">
        <v>87</v>
      </c>
      <c r="I174" s="44" t="s">
        <v>222</v>
      </c>
      <c r="J174" s="45">
        <v>0</v>
      </c>
      <c r="K174" s="45">
        <v>0</v>
      </c>
      <c r="L174" s="45">
        <v>0</v>
      </c>
      <c r="M174" s="45">
        <v>0</v>
      </c>
      <c r="N174" s="45">
        <v>0</v>
      </c>
      <c r="O174" s="45">
        <v>0</v>
      </c>
      <c r="P174" s="45">
        <v>0</v>
      </c>
      <c r="Q174" s="45">
        <v>0</v>
      </c>
      <c r="R174" s="45">
        <v>0</v>
      </c>
      <c r="S174" s="45">
        <v>0</v>
      </c>
      <c r="T174" s="45">
        <v>0</v>
      </c>
      <c r="U174" s="45">
        <v>0</v>
      </c>
      <c r="V174" s="45">
        <v>0</v>
      </c>
      <c r="W174" s="45">
        <v>0</v>
      </c>
      <c r="X174" s="45">
        <v>2</v>
      </c>
      <c r="Y174" s="45">
        <v>0</v>
      </c>
      <c r="Z174" s="45">
        <v>0</v>
      </c>
      <c r="AA174" s="45">
        <v>0</v>
      </c>
      <c r="AB174" s="58"/>
      <c r="AC174" s="64"/>
      <c r="AD174" s="58"/>
      <c r="AE174" s="64"/>
      <c r="AF174" s="45">
        <v>0</v>
      </c>
      <c r="AG174" s="45">
        <v>0</v>
      </c>
      <c r="AH174" s="45">
        <v>0</v>
      </c>
      <c r="AI174" s="45">
        <v>0</v>
      </c>
      <c r="AJ174" s="45">
        <v>0</v>
      </c>
      <c r="AK174" s="45">
        <v>0</v>
      </c>
      <c r="AL174" s="45">
        <v>0</v>
      </c>
      <c r="AM174" s="45">
        <v>0</v>
      </c>
      <c r="AN174" s="45">
        <v>0</v>
      </c>
      <c r="AO174" s="45">
        <v>0</v>
      </c>
      <c r="AP174" s="45">
        <v>0</v>
      </c>
      <c r="AQ174" s="45">
        <v>0</v>
      </c>
      <c r="AR174" s="45">
        <v>0</v>
      </c>
      <c r="AS174" s="45">
        <v>2</v>
      </c>
      <c r="AT174" s="45">
        <v>0</v>
      </c>
      <c r="AU174" s="45">
        <v>0</v>
      </c>
      <c r="AV174" s="45">
        <v>0</v>
      </c>
      <c r="AW174" s="45">
        <v>0</v>
      </c>
      <c r="AX174" s="58"/>
      <c r="AY174" s="64"/>
      <c r="AZ174" s="58"/>
      <c r="BA174" s="64"/>
      <c r="BB174" s="64"/>
      <c r="BC174" s="64"/>
    </row>
    <row r="175" spans="1:55" ht="30" x14ac:dyDescent="0.25">
      <c r="A175" s="56">
        <v>13</v>
      </c>
      <c r="B175" s="43" t="s">
        <v>126</v>
      </c>
      <c r="C175" s="43">
        <v>1998</v>
      </c>
      <c r="D175" s="59">
        <v>2001</v>
      </c>
      <c r="E175" s="59">
        <v>1998</v>
      </c>
      <c r="F175" s="43">
        <v>1</v>
      </c>
      <c r="G175" s="43" t="s">
        <v>20</v>
      </c>
      <c r="H175" s="43" t="s">
        <v>100</v>
      </c>
      <c r="I175" s="43" t="s">
        <v>101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2</v>
      </c>
      <c r="V175" s="42">
        <v>2</v>
      </c>
      <c r="W175" s="42">
        <v>0</v>
      </c>
      <c r="X175" s="42">
        <v>0</v>
      </c>
      <c r="Y175" s="42">
        <v>0</v>
      </c>
      <c r="Z175" s="42">
        <v>2</v>
      </c>
      <c r="AA175" s="42">
        <v>0</v>
      </c>
      <c r="AB175" s="56"/>
      <c r="AC175" s="62">
        <v>161.63999938964844</v>
      </c>
      <c r="AD175" s="56">
        <v>12</v>
      </c>
      <c r="AE175" s="62">
        <v>173.63999938964844</v>
      </c>
      <c r="AF175" s="42">
        <v>0</v>
      </c>
      <c r="AG175" s="42">
        <v>0</v>
      </c>
      <c r="AH175" s="42">
        <v>0</v>
      </c>
      <c r="AI175" s="42">
        <v>0</v>
      </c>
      <c r="AJ175" s="42">
        <v>0</v>
      </c>
      <c r="AK175" s="42">
        <v>0</v>
      </c>
      <c r="AL175" s="42">
        <v>0</v>
      </c>
      <c r="AM175" s="42">
        <v>2</v>
      </c>
      <c r="AN175" s="42">
        <v>0</v>
      </c>
      <c r="AO175" s="42">
        <v>0</v>
      </c>
      <c r="AP175" s="42">
        <v>0</v>
      </c>
      <c r="AQ175" s="42">
        <v>0</v>
      </c>
      <c r="AR175" s="42">
        <v>0</v>
      </c>
      <c r="AS175" s="42">
        <v>0</v>
      </c>
      <c r="AT175" s="42">
        <v>0</v>
      </c>
      <c r="AU175" s="42">
        <v>0</v>
      </c>
      <c r="AV175" s="42">
        <v>0</v>
      </c>
      <c r="AW175" s="42">
        <v>0</v>
      </c>
      <c r="AX175" s="56"/>
      <c r="AY175" s="62">
        <v>168.24000549316406</v>
      </c>
      <c r="AZ175" s="56">
        <v>6</v>
      </c>
      <c r="BA175" s="62">
        <v>174.24000549316406</v>
      </c>
      <c r="BB175" s="62">
        <v>173.63999938964844</v>
      </c>
      <c r="BC175" s="62">
        <v>0</v>
      </c>
    </row>
    <row r="176" spans="1:55" ht="30" x14ac:dyDescent="0.25">
      <c r="A176" s="57"/>
      <c r="B176" s="41" t="s">
        <v>138</v>
      </c>
      <c r="C176" s="41">
        <v>2001</v>
      </c>
      <c r="D176" s="60"/>
      <c r="E176" s="60"/>
      <c r="F176" s="41">
        <v>2</v>
      </c>
      <c r="G176" s="41" t="s">
        <v>20</v>
      </c>
      <c r="H176" s="41" t="s">
        <v>100</v>
      </c>
      <c r="I176" s="41" t="s">
        <v>101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0</v>
      </c>
      <c r="R176" s="39">
        <v>0</v>
      </c>
      <c r="S176" s="39">
        <v>0</v>
      </c>
      <c r="T176" s="39">
        <v>0</v>
      </c>
      <c r="U176" s="39">
        <v>0</v>
      </c>
      <c r="V176" s="39">
        <v>0</v>
      </c>
      <c r="W176" s="39">
        <v>0</v>
      </c>
      <c r="X176" s="39">
        <v>0</v>
      </c>
      <c r="Y176" s="39">
        <v>0</v>
      </c>
      <c r="Z176" s="39">
        <v>2</v>
      </c>
      <c r="AA176" s="39">
        <v>0</v>
      </c>
      <c r="AB176" s="57"/>
      <c r="AC176" s="63"/>
      <c r="AD176" s="57"/>
      <c r="AE176" s="63"/>
      <c r="AF176" s="39">
        <v>0</v>
      </c>
      <c r="AG176" s="39">
        <v>0</v>
      </c>
      <c r="AH176" s="39">
        <v>0</v>
      </c>
      <c r="AI176" s="39">
        <v>0</v>
      </c>
      <c r="AJ176" s="39">
        <v>0</v>
      </c>
      <c r="AK176" s="39">
        <v>0</v>
      </c>
      <c r="AL176" s="39">
        <v>0</v>
      </c>
      <c r="AM176" s="39">
        <v>0</v>
      </c>
      <c r="AN176" s="39">
        <v>0</v>
      </c>
      <c r="AO176" s="39">
        <v>0</v>
      </c>
      <c r="AP176" s="39">
        <v>0</v>
      </c>
      <c r="AQ176" s="39">
        <v>0</v>
      </c>
      <c r="AR176" s="39">
        <v>0</v>
      </c>
      <c r="AS176" s="39">
        <v>0</v>
      </c>
      <c r="AT176" s="39">
        <v>0</v>
      </c>
      <c r="AU176" s="39">
        <v>0</v>
      </c>
      <c r="AV176" s="39">
        <v>0</v>
      </c>
      <c r="AW176" s="39">
        <v>0</v>
      </c>
      <c r="AX176" s="57"/>
      <c r="AY176" s="63"/>
      <c r="AZ176" s="57"/>
      <c r="BA176" s="63"/>
      <c r="BB176" s="63"/>
      <c r="BC176" s="63"/>
    </row>
    <row r="177" spans="1:55" ht="30" x14ac:dyDescent="0.25">
      <c r="A177" s="58"/>
      <c r="B177" s="44" t="s">
        <v>194</v>
      </c>
      <c r="C177" s="44">
        <v>2001</v>
      </c>
      <c r="D177" s="61"/>
      <c r="E177" s="61"/>
      <c r="F177" s="44">
        <v>3</v>
      </c>
      <c r="G177" s="44" t="s">
        <v>99</v>
      </c>
      <c r="H177" s="44" t="s">
        <v>100</v>
      </c>
      <c r="I177" s="44" t="s">
        <v>101</v>
      </c>
      <c r="J177" s="45">
        <v>0</v>
      </c>
      <c r="K177" s="45">
        <v>0</v>
      </c>
      <c r="L177" s="45">
        <v>0</v>
      </c>
      <c r="M177" s="45">
        <v>0</v>
      </c>
      <c r="N177" s="45">
        <v>2</v>
      </c>
      <c r="O177" s="45">
        <v>0</v>
      </c>
      <c r="P177" s="45">
        <v>0</v>
      </c>
      <c r="Q177" s="45">
        <v>0</v>
      </c>
      <c r="R177" s="45">
        <v>0</v>
      </c>
      <c r="S177" s="45">
        <v>0</v>
      </c>
      <c r="T177" s="45">
        <v>0</v>
      </c>
      <c r="U177" s="45">
        <v>0</v>
      </c>
      <c r="V177" s="45">
        <v>0</v>
      </c>
      <c r="W177" s="45">
        <v>2</v>
      </c>
      <c r="X177" s="45">
        <v>0</v>
      </c>
      <c r="Y177" s="45">
        <v>0</v>
      </c>
      <c r="Z177" s="45">
        <v>0</v>
      </c>
      <c r="AA177" s="45">
        <v>0</v>
      </c>
      <c r="AB177" s="58"/>
      <c r="AC177" s="64"/>
      <c r="AD177" s="58"/>
      <c r="AE177" s="64"/>
      <c r="AF177" s="45">
        <v>0</v>
      </c>
      <c r="AG177" s="45">
        <v>2</v>
      </c>
      <c r="AH177" s="45">
        <v>2</v>
      </c>
      <c r="AI177" s="45">
        <v>0</v>
      </c>
      <c r="AJ177" s="45">
        <v>0</v>
      </c>
      <c r="AK177" s="45">
        <v>0</v>
      </c>
      <c r="AL177" s="45">
        <v>0</v>
      </c>
      <c r="AM177" s="45">
        <v>0</v>
      </c>
      <c r="AN177" s="45">
        <v>0</v>
      </c>
      <c r="AO177" s="45">
        <v>0</v>
      </c>
      <c r="AP177" s="45">
        <v>0</v>
      </c>
      <c r="AQ177" s="45">
        <v>0</v>
      </c>
      <c r="AR177" s="45">
        <v>0</v>
      </c>
      <c r="AS177" s="45">
        <v>0</v>
      </c>
      <c r="AT177" s="45">
        <v>0</v>
      </c>
      <c r="AU177" s="45">
        <v>0</v>
      </c>
      <c r="AV177" s="45">
        <v>0</v>
      </c>
      <c r="AW177" s="45">
        <v>0</v>
      </c>
      <c r="AX177" s="58"/>
      <c r="AY177" s="64"/>
      <c r="AZ177" s="58"/>
      <c r="BA177" s="64"/>
      <c r="BB177" s="64"/>
      <c r="BC177" s="64"/>
    </row>
    <row r="178" spans="1:55" ht="45" x14ac:dyDescent="0.25">
      <c r="A178" s="56">
        <v>14</v>
      </c>
      <c r="B178" s="43" t="s">
        <v>189</v>
      </c>
      <c r="C178" s="43">
        <v>2000</v>
      </c>
      <c r="D178" s="59">
        <v>2000</v>
      </c>
      <c r="E178" s="59">
        <v>1998</v>
      </c>
      <c r="F178" s="43" t="s">
        <v>68</v>
      </c>
      <c r="G178" s="43" t="s">
        <v>95</v>
      </c>
      <c r="H178" s="43" t="s">
        <v>96</v>
      </c>
      <c r="I178" s="43" t="s">
        <v>136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2</v>
      </c>
      <c r="X178" s="42">
        <v>0</v>
      </c>
      <c r="Y178" s="42">
        <v>0</v>
      </c>
      <c r="Z178" s="42">
        <v>0</v>
      </c>
      <c r="AA178" s="42">
        <v>0</v>
      </c>
      <c r="AB178" s="56"/>
      <c r="AC178" s="62">
        <v>205.92999267578125</v>
      </c>
      <c r="AD178" s="56">
        <v>18</v>
      </c>
      <c r="AE178" s="62">
        <v>223.92999267578125</v>
      </c>
      <c r="AF178" s="42">
        <v>0</v>
      </c>
      <c r="AG178" s="42">
        <v>0</v>
      </c>
      <c r="AH178" s="42">
        <v>0</v>
      </c>
      <c r="AI178" s="42">
        <v>0</v>
      </c>
      <c r="AJ178" s="42">
        <v>0</v>
      </c>
      <c r="AK178" s="42">
        <v>0</v>
      </c>
      <c r="AL178" s="42">
        <v>0</v>
      </c>
      <c r="AM178" s="42">
        <v>0</v>
      </c>
      <c r="AN178" s="42">
        <v>0</v>
      </c>
      <c r="AO178" s="42">
        <v>0</v>
      </c>
      <c r="AP178" s="42">
        <v>0</v>
      </c>
      <c r="AQ178" s="42">
        <v>0</v>
      </c>
      <c r="AR178" s="42">
        <v>0</v>
      </c>
      <c r="AS178" s="42">
        <v>2</v>
      </c>
      <c r="AT178" s="42">
        <v>0</v>
      </c>
      <c r="AU178" s="42">
        <v>0</v>
      </c>
      <c r="AV178" s="42">
        <v>2</v>
      </c>
      <c r="AW178" s="42">
        <v>0</v>
      </c>
      <c r="AX178" s="56"/>
      <c r="AY178" s="62">
        <v>169.53999328613281</v>
      </c>
      <c r="AZ178" s="56">
        <v>10</v>
      </c>
      <c r="BA178" s="62">
        <v>179.53999328613281</v>
      </c>
      <c r="BB178" s="62">
        <v>179.53999328613281</v>
      </c>
      <c r="BC178" s="62">
        <v>0</v>
      </c>
    </row>
    <row r="179" spans="1:55" ht="45" x14ac:dyDescent="0.25">
      <c r="A179" s="57"/>
      <c r="B179" s="41" t="s">
        <v>135</v>
      </c>
      <c r="C179" s="41">
        <v>2000</v>
      </c>
      <c r="D179" s="60"/>
      <c r="E179" s="60"/>
      <c r="F179" s="41" t="s">
        <v>68</v>
      </c>
      <c r="G179" s="41" t="s">
        <v>95</v>
      </c>
      <c r="H179" s="41" t="s">
        <v>96</v>
      </c>
      <c r="I179" s="41" t="s">
        <v>136</v>
      </c>
      <c r="J179" s="39">
        <v>0</v>
      </c>
      <c r="K179" s="39">
        <v>0</v>
      </c>
      <c r="L179" s="39">
        <v>0</v>
      </c>
      <c r="M179" s="39">
        <v>0</v>
      </c>
      <c r="N179" s="39">
        <v>2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2</v>
      </c>
      <c r="V179" s="39">
        <v>0</v>
      </c>
      <c r="W179" s="39">
        <v>0</v>
      </c>
      <c r="X179" s="39">
        <v>0</v>
      </c>
      <c r="Y179" s="39">
        <v>0</v>
      </c>
      <c r="Z179" s="39">
        <v>0</v>
      </c>
      <c r="AA179" s="39">
        <v>0</v>
      </c>
      <c r="AB179" s="57"/>
      <c r="AC179" s="63"/>
      <c r="AD179" s="57"/>
      <c r="AE179" s="63"/>
      <c r="AF179" s="39">
        <v>0</v>
      </c>
      <c r="AG179" s="39">
        <v>2</v>
      </c>
      <c r="AH179" s="39">
        <v>0</v>
      </c>
      <c r="AI179" s="39">
        <v>0</v>
      </c>
      <c r="AJ179" s="39">
        <v>0</v>
      </c>
      <c r="AK179" s="39">
        <v>0</v>
      </c>
      <c r="AL179" s="39">
        <v>0</v>
      </c>
      <c r="AM179" s="39">
        <v>2</v>
      </c>
      <c r="AN179" s="39">
        <v>0</v>
      </c>
      <c r="AO179" s="39">
        <v>0</v>
      </c>
      <c r="AP179" s="39">
        <v>0</v>
      </c>
      <c r="AQ179" s="39">
        <v>0</v>
      </c>
      <c r="AR179" s="39">
        <v>0</v>
      </c>
      <c r="AS179" s="39">
        <v>0</v>
      </c>
      <c r="AT179" s="39">
        <v>0</v>
      </c>
      <c r="AU179" s="39">
        <v>0</v>
      </c>
      <c r="AV179" s="39">
        <v>0</v>
      </c>
      <c r="AW179" s="39">
        <v>0</v>
      </c>
      <c r="AX179" s="57"/>
      <c r="AY179" s="63"/>
      <c r="AZ179" s="57"/>
      <c r="BA179" s="63"/>
      <c r="BB179" s="63"/>
      <c r="BC179" s="63"/>
    </row>
    <row r="180" spans="1:55" ht="30" x14ac:dyDescent="0.25">
      <c r="A180" s="58"/>
      <c r="B180" s="44" t="s">
        <v>269</v>
      </c>
      <c r="C180" s="44">
        <v>1998</v>
      </c>
      <c r="D180" s="61"/>
      <c r="E180" s="61"/>
      <c r="F180" s="44" t="s">
        <v>68</v>
      </c>
      <c r="G180" s="44" t="s">
        <v>95</v>
      </c>
      <c r="H180" s="44" t="s">
        <v>96</v>
      </c>
      <c r="I180" s="44" t="s">
        <v>97</v>
      </c>
      <c r="J180" s="45">
        <v>0</v>
      </c>
      <c r="K180" s="45">
        <v>0</v>
      </c>
      <c r="L180" s="45">
        <v>0</v>
      </c>
      <c r="M180" s="45">
        <v>0</v>
      </c>
      <c r="N180" s="45">
        <v>2</v>
      </c>
      <c r="O180" s="45">
        <v>0</v>
      </c>
      <c r="P180" s="45">
        <v>0</v>
      </c>
      <c r="Q180" s="45">
        <v>0</v>
      </c>
      <c r="R180" s="45">
        <v>0</v>
      </c>
      <c r="S180" s="45">
        <v>0</v>
      </c>
      <c r="T180" s="45">
        <v>2</v>
      </c>
      <c r="U180" s="45">
        <v>2</v>
      </c>
      <c r="V180" s="45">
        <v>0</v>
      </c>
      <c r="W180" s="45">
        <v>0</v>
      </c>
      <c r="X180" s="45">
        <v>2</v>
      </c>
      <c r="Y180" s="45">
        <v>0</v>
      </c>
      <c r="Z180" s="45">
        <v>2</v>
      </c>
      <c r="AA180" s="45">
        <v>2</v>
      </c>
      <c r="AB180" s="58"/>
      <c r="AC180" s="64"/>
      <c r="AD180" s="58"/>
      <c r="AE180" s="64"/>
      <c r="AF180" s="45">
        <v>0</v>
      </c>
      <c r="AG180" s="45">
        <v>0</v>
      </c>
      <c r="AH180" s="45">
        <v>0</v>
      </c>
      <c r="AI180" s="45">
        <v>0</v>
      </c>
      <c r="AJ180" s="45">
        <v>0</v>
      </c>
      <c r="AK180" s="45">
        <v>0</v>
      </c>
      <c r="AL180" s="45">
        <v>0</v>
      </c>
      <c r="AM180" s="45">
        <v>0</v>
      </c>
      <c r="AN180" s="45">
        <v>0</v>
      </c>
      <c r="AO180" s="45">
        <v>0</v>
      </c>
      <c r="AP180" s="45">
        <v>0</v>
      </c>
      <c r="AQ180" s="45">
        <v>2</v>
      </c>
      <c r="AR180" s="45">
        <v>0</v>
      </c>
      <c r="AS180" s="45">
        <v>0</v>
      </c>
      <c r="AT180" s="45">
        <v>0</v>
      </c>
      <c r="AU180" s="45">
        <v>0</v>
      </c>
      <c r="AV180" s="45">
        <v>0</v>
      </c>
      <c r="AW180" s="45">
        <v>0</v>
      </c>
      <c r="AX180" s="58"/>
      <c r="AY180" s="64"/>
      <c r="AZ180" s="58"/>
      <c r="BA180" s="64"/>
      <c r="BB180" s="64"/>
      <c r="BC180" s="64"/>
    </row>
    <row r="181" spans="1:55" ht="30" x14ac:dyDescent="0.25">
      <c r="A181" s="56">
        <v>15</v>
      </c>
      <c r="B181" s="43" t="s">
        <v>267</v>
      </c>
      <c r="C181" s="43">
        <v>2000</v>
      </c>
      <c r="D181" s="59">
        <v>2000</v>
      </c>
      <c r="E181" s="59">
        <v>1999</v>
      </c>
      <c r="F181" s="43">
        <v>3</v>
      </c>
      <c r="G181" s="43" t="s">
        <v>114</v>
      </c>
      <c r="H181" s="43" t="s">
        <v>115</v>
      </c>
      <c r="I181" s="43" t="s">
        <v>116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2</v>
      </c>
      <c r="R181" s="42">
        <v>0</v>
      </c>
      <c r="S181" s="42">
        <v>0</v>
      </c>
      <c r="T181" s="42">
        <v>2</v>
      </c>
      <c r="U181" s="42">
        <v>0</v>
      </c>
      <c r="V181" s="42">
        <v>0</v>
      </c>
      <c r="W181" s="42">
        <v>2</v>
      </c>
      <c r="X181" s="42">
        <v>2</v>
      </c>
      <c r="Y181" s="42">
        <v>0</v>
      </c>
      <c r="Z181" s="42">
        <v>0</v>
      </c>
      <c r="AA181" s="42">
        <v>0</v>
      </c>
      <c r="AB181" s="56"/>
      <c r="AC181" s="62">
        <v>167.44000244140625</v>
      </c>
      <c r="AD181" s="56">
        <v>72</v>
      </c>
      <c r="AE181" s="62">
        <v>239.44000244140625</v>
      </c>
      <c r="AF181" s="42">
        <v>0</v>
      </c>
      <c r="AG181" s="42">
        <v>0</v>
      </c>
      <c r="AH181" s="42">
        <v>0</v>
      </c>
      <c r="AI181" s="42">
        <v>0</v>
      </c>
      <c r="AJ181" s="42">
        <v>0</v>
      </c>
      <c r="AK181" s="42">
        <v>0</v>
      </c>
      <c r="AL181" s="42">
        <v>0</v>
      </c>
      <c r="AM181" s="42">
        <v>0</v>
      </c>
      <c r="AN181" s="42">
        <v>0</v>
      </c>
      <c r="AO181" s="42">
        <v>0</v>
      </c>
      <c r="AP181" s="42">
        <v>0</v>
      </c>
      <c r="AQ181" s="42">
        <v>0</v>
      </c>
      <c r="AR181" s="42">
        <v>0</v>
      </c>
      <c r="AS181" s="42">
        <v>2</v>
      </c>
      <c r="AT181" s="42">
        <v>0</v>
      </c>
      <c r="AU181" s="42">
        <v>0</v>
      </c>
      <c r="AV181" s="42">
        <v>2</v>
      </c>
      <c r="AW181" s="42">
        <v>0</v>
      </c>
      <c r="AX181" s="56"/>
      <c r="AY181" s="62">
        <v>174.16999816894531</v>
      </c>
      <c r="AZ181" s="56">
        <v>16</v>
      </c>
      <c r="BA181" s="62">
        <v>190.16999816894531</v>
      </c>
      <c r="BB181" s="62">
        <v>190.16999816894531</v>
      </c>
      <c r="BC181" s="62">
        <v>0</v>
      </c>
    </row>
    <row r="182" spans="1:55" ht="30" x14ac:dyDescent="0.25">
      <c r="A182" s="57"/>
      <c r="B182" s="41" t="s">
        <v>236</v>
      </c>
      <c r="C182" s="41">
        <v>2000</v>
      </c>
      <c r="D182" s="60"/>
      <c r="E182" s="60"/>
      <c r="F182" s="41">
        <v>1</v>
      </c>
      <c r="G182" s="41" t="s">
        <v>114</v>
      </c>
      <c r="H182" s="41" t="s">
        <v>115</v>
      </c>
      <c r="I182" s="41" t="s">
        <v>116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2</v>
      </c>
      <c r="U182" s="39">
        <v>0</v>
      </c>
      <c r="V182" s="39">
        <v>0</v>
      </c>
      <c r="W182" s="39">
        <v>2</v>
      </c>
      <c r="X182" s="39">
        <v>0</v>
      </c>
      <c r="Y182" s="39">
        <v>0</v>
      </c>
      <c r="Z182" s="39">
        <v>0</v>
      </c>
      <c r="AA182" s="39">
        <v>0</v>
      </c>
      <c r="AB182" s="57"/>
      <c r="AC182" s="63"/>
      <c r="AD182" s="57"/>
      <c r="AE182" s="63"/>
      <c r="AF182" s="39">
        <v>0</v>
      </c>
      <c r="AG182" s="39">
        <v>0</v>
      </c>
      <c r="AH182" s="39">
        <v>0</v>
      </c>
      <c r="AI182" s="39">
        <v>0</v>
      </c>
      <c r="AJ182" s="39">
        <v>0</v>
      </c>
      <c r="AK182" s="39">
        <v>0</v>
      </c>
      <c r="AL182" s="39">
        <v>0</v>
      </c>
      <c r="AM182" s="39">
        <v>0</v>
      </c>
      <c r="AN182" s="39">
        <v>0</v>
      </c>
      <c r="AO182" s="39">
        <v>0</v>
      </c>
      <c r="AP182" s="39">
        <v>0</v>
      </c>
      <c r="AQ182" s="39">
        <v>0</v>
      </c>
      <c r="AR182" s="39">
        <v>0</v>
      </c>
      <c r="AS182" s="39">
        <v>0</v>
      </c>
      <c r="AT182" s="39">
        <v>0</v>
      </c>
      <c r="AU182" s="39">
        <v>0</v>
      </c>
      <c r="AV182" s="39">
        <v>2</v>
      </c>
      <c r="AW182" s="39">
        <v>0</v>
      </c>
      <c r="AX182" s="57"/>
      <c r="AY182" s="63"/>
      <c r="AZ182" s="57"/>
      <c r="BA182" s="63"/>
      <c r="BB182" s="63"/>
      <c r="BC182" s="63"/>
    </row>
    <row r="183" spans="1:55" ht="30" x14ac:dyDescent="0.25">
      <c r="A183" s="58"/>
      <c r="B183" s="44" t="s">
        <v>121</v>
      </c>
      <c r="C183" s="44">
        <v>1999</v>
      </c>
      <c r="D183" s="61"/>
      <c r="E183" s="61"/>
      <c r="F183" s="44">
        <v>3</v>
      </c>
      <c r="G183" s="44" t="s">
        <v>114</v>
      </c>
      <c r="H183" s="44" t="s">
        <v>115</v>
      </c>
      <c r="I183" s="44" t="s">
        <v>116</v>
      </c>
      <c r="J183" s="45">
        <v>0</v>
      </c>
      <c r="K183" s="45">
        <v>0</v>
      </c>
      <c r="L183" s="45">
        <v>2</v>
      </c>
      <c r="M183" s="45">
        <v>0</v>
      </c>
      <c r="N183" s="45">
        <v>0</v>
      </c>
      <c r="O183" s="45">
        <v>2</v>
      </c>
      <c r="P183" s="45">
        <v>0</v>
      </c>
      <c r="Q183" s="45">
        <v>0</v>
      </c>
      <c r="R183" s="45">
        <v>0</v>
      </c>
      <c r="S183" s="45">
        <v>0</v>
      </c>
      <c r="T183" s="45">
        <v>2</v>
      </c>
      <c r="U183" s="45">
        <v>0</v>
      </c>
      <c r="V183" s="45">
        <v>2</v>
      </c>
      <c r="W183" s="45">
        <v>0</v>
      </c>
      <c r="X183" s="45">
        <v>50</v>
      </c>
      <c r="Y183" s="45">
        <v>0</v>
      </c>
      <c r="Z183" s="45">
        <v>2</v>
      </c>
      <c r="AA183" s="45">
        <v>0</v>
      </c>
      <c r="AB183" s="58"/>
      <c r="AC183" s="64"/>
      <c r="AD183" s="58"/>
      <c r="AE183" s="64"/>
      <c r="AF183" s="45">
        <v>0</v>
      </c>
      <c r="AG183" s="45">
        <v>0</v>
      </c>
      <c r="AH183" s="45">
        <v>2</v>
      </c>
      <c r="AI183" s="45">
        <v>0</v>
      </c>
      <c r="AJ183" s="45">
        <v>0</v>
      </c>
      <c r="AK183" s="45">
        <v>0</v>
      </c>
      <c r="AL183" s="45">
        <v>0</v>
      </c>
      <c r="AM183" s="45">
        <v>0</v>
      </c>
      <c r="AN183" s="45">
        <v>0</v>
      </c>
      <c r="AO183" s="45">
        <v>0</v>
      </c>
      <c r="AP183" s="45">
        <v>0</v>
      </c>
      <c r="AQ183" s="45">
        <v>2</v>
      </c>
      <c r="AR183" s="45">
        <v>0</v>
      </c>
      <c r="AS183" s="45">
        <v>2</v>
      </c>
      <c r="AT183" s="45">
        <v>2</v>
      </c>
      <c r="AU183" s="45">
        <v>0</v>
      </c>
      <c r="AV183" s="45">
        <v>2</v>
      </c>
      <c r="AW183" s="45">
        <v>0</v>
      </c>
      <c r="AX183" s="58"/>
      <c r="AY183" s="64"/>
      <c r="AZ183" s="58"/>
      <c r="BA183" s="64"/>
      <c r="BB183" s="64"/>
      <c r="BC183" s="64"/>
    </row>
    <row r="184" spans="1:55" x14ac:dyDescent="0.25">
      <c r="A184" s="56">
        <v>16</v>
      </c>
      <c r="B184" s="43" t="s">
        <v>250</v>
      </c>
      <c r="C184" s="43">
        <v>2001</v>
      </c>
      <c r="D184" s="59">
        <v>2001</v>
      </c>
      <c r="E184" s="59">
        <v>2000</v>
      </c>
      <c r="F184" s="43" t="s">
        <v>68</v>
      </c>
      <c r="G184" s="43" t="s">
        <v>123</v>
      </c>
      <c r="H184" s="43" t="s">
        <v>124</v>
      </c>
      <c r="I184" s="43" t="s">
        <v>125</v>
      </c>
      <c r="J184" s="42">
        <v>0</v>
      </c>
      <c r="K184" s="42">
        <v>2</v>
      </c>
      <c r="L184" s="42">
        <v>2</v>
      </c>
      <c r="M184" s="42">
        <v>0</v>
      </c>
      <c r="N184" s="42">
        <v>2</v>
      </c>
      <c r="O184" s="42">
        <v>2</v>
      </c>
      <c r="P184" s="42">
        <v>2</v>
      </c>
      <c r="Q184" s="42">
        <v>0</v>
      </c>
      <c r="R184" s="42">
        <v>0</v>
      </c>
      <c r="S184" s="42">
        <v>0</v>
      </c>
      <c r="T184" s="42">
        <v>2</v>
      </c>
      <c r="U184" s="42">
        <v>0</v>
      </c>
      <c r="V184" s="42">
        <v>0</v>
      </c>
      <c r="W184" s="42">
        <v>2</v>
      </c>
      <c r="X184" s="42">
        <v>0</v>
      </c>
      <c r="Y184" s="42">
        <v>0</v>
      </c>
      <c r="Z184" s="42">
        <v>2</v>
      </c>
      <c r="AA184" s="42">
        <v>2</v>
      </c>
      <c r="AB184" s="56"/>
      <c r="AC184" s="62">
        <v>219.67999267578125</v>
      </c>
      <c r="AD184" s="56">
        <v>90</v>
      </c>
      <c r="AE184" s="62">
        <v>309.67999267578125</v>
      </c>
      <c r="AF184" s="42">
        <v>0</v>
      </c>
      <c r="AG184" s="42">
        <v>0</v>
      </c>
      <c r="AH184" s="42">
        <v>2</v>
      </c>
      <c r="AI184" s="42">
        <v>0</v>
      </c>
      <c r="AJ184" s="42">
        <v>2</v>
      </c>
      <c r="AK184" s="42">
        <v>0</v>
      </c>
      <c r="AL184" s="42">
        <v>0</v>
      </c>
      <c r="AM184" s="42">
        <v>0</v>
      </c>
      <c r="AN184" s="42">
        <v>0</v>
      </c>
      <c r="AO184" s="42">
        <v>0</v>
      </c>
      <c r="AP184" s="42">
        <v>0</v>
      </c>
      <c r="AQ184" s="42">
        <v>0</v>
      </c>
      <c r="AR184" s="42">
        <v>2</v>
      </c>
      <c r="AS184" s="42">
        <v>50</v>
      </c>
      <c r="AT184" s="42">
        <v>50</v>
      </c>
      <c r="AU184" s="42">
        <v>0</v>
      </c>
      <c r="AV184" s="42">
        <v>2</v>
      </c>
      <c r="AW184" s="42">
        <v>0</v>
      </c>
      <c r="AX184" s="56"/>
      <c r="AY184" s="62">
        <v>228.80000305175781</v>
      </c>
      <c r="AZ184" s="56">
        <v>222</v>
      </c>
      <c r="BA184" s="62">
        <v>450.80000305175781</v>
      </c>
      <c r="BB184" s="62">
        <v>309.67999267578125</v>
      </c>
      <c r="BC184" s="62">
        <v>0</v>
      </c>
    </row>
    <row r="185" spans="1:55" x14ac:dyDescent="0.25">
      <c r="A185" s="57"/>
      <c r="B185" s="41" t="s">
        <v>122</v>
      </c>
      <c r="C185" s="41">
        <v>2000</v>
      </c>
      <c r="D185" s="60"/>
      <c r="E185" s="60"/>
      <c r="F185" s="41" t="s">
        <v>68</v>
      </c>
      <c r="G185" s="41" t="s">
        <v>123</v>
      </c>
      <c r="H185" s="41" t="s">
        <v>124</v>
      </c>
      <c r="I185" s="41" t="s">
        <v>125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2</v>
      </c>
      <c r="U185" s="39">
        <v>0</v>
      </c>
      <c r="V185" s="39">
        <v>0</v>
      </c>
      <c r="W185" s="39">
        <v>0</v>
      </c>
      <c r="X185" s="39">
        <v>50</v>
      </c>
      <c r="Y185" s="39">
        <v>0</v>
      </c>
      <c r="Z185" s="39">
        <v>0</v>
      </c>
      <c r="AA185" s="39">
        <v>0</v>
      </c>
      <c r="AB185" s="57"/>
      <c r="AC185" s="63"/>
      <c r="AD185" s="57"/>
      <c r="AE185" s="63"/>
      <c r="AF185" s="39">
        <v>0</v>
      </c>
      <c r="AG185" s="39">
        <v>0</v>
      </c>
      <c r="AH185" s="39">
        <v>0</v>
      </c>
      <c r="AI185" s="39">
        <v>0</v>
      </c>
      <c r="AJ185" s="39">
        <v>0</v>
      </c>
      <c r="AK185" s="39">
        <v>0</v>
      </c>
      <c r="AL185" s="39">
        <v>0</v>
      </c>
      <c r="AM185" s="39">
        <v>0</v>
      </c>
      <c r="AN185" s="39">
        <v>0</v>
      </c>
      <c r="AO185" s="39">
        <v>0</v>
      </c>
      <c r="AP185" s="39">
        <v>0</v>
      </c>
      <c r="AQ185" s="39">
        <v>0</v>
      </c>
      <c r="AR185" s="39">
        <v>0</v>
      </c>
      <c r="AS185" s="39">
        <v>2</v>
      </c>
      <c r="AT185" s="39">
        <v>0</v>
      </c>
      <c r="AU185" s="39">
        <v>0</v>
      </c>
      <c r="AV185" s="39">
        <v>2</v>
      </c>
      <c r="AW185" s="39">
        <v>0</v>
      </c>
      <c r="AX185" s="57"/>
      <c r="AY185" s="63"/>
      <c r="AZ185" s="57"/>
      <c r="BA185" s="63"/>
      <c r="BB185" s="63"/>
      <c r="BC185" s="63"/>
    </row>
    <row r="186" spans="1:55" x14ac:dyDescent="0.25">
      <c r="A186" s="58"/>
      <c r="B186" s="44" t="s">
        <v>257</v>
      </c>
      <c r="C186" s="44">
        <v>2001</v>
      </c>
      <c r="D186" s="61"/>
      <c r="E186" s="61"/>
      <c r="F186" s="44" t="s">
        <v>68</v>
      </c>
      <c r="G186" s="44" t="s">
        <v>123</v>
      </c>
      <c r="H186" s="44" t="s">
        <v>124</v>
      </c>
      <c r="I186" s="44" t="s">
        <v>125</v>
      </c>
      <c r="J186" s="45">
        <v>2</v>
      </c>
      <c r="K186" s="45">
        <v>2</v>
      </c>
      <c r="L186" s="45">
        <v>0</v>
      </c>
      <c r="M186" s="45">
        <v>0</v>
      </c>
      <c r="N186" s="45">
        <v>0</v>
      </c>
      <c r="O186" s="45">
        <v>0</v>
      </c>
      <c r="P186" s="45">
        <v>0</v>
      </c>
      <c r="Q186" s="45">
        <v>2</v>
      </c>
      <c r="R186" s="45">
        <v>2</v>
      </c>
      <c r="S186" s="45">
        <v>0</v>
      </c>
      <c r="T186" s="45">
        <v>2</v>
      </c>
      <c r="U186" s="45">
        <v>0</v>
      </c>
      <c r="V186" s="45">
        <v>0</v>
      </c>
      <c r="W186" s="45">
        <v>2</v>
      </c>
      <c r="X186" s="45">
        <v>2</v>
      </c>
      <c r="Y186" s="45">
        <v>2</v>
      </c>
      <c r="Z186" s="45">
        <v>2</v>
      </c>
      <c r="AA186" s="45">
        <v>2</v>
      </c>
      <c r="AB186" s="58"/>
      <c r="AC186" s="64"/>
      <c r="AD186" s="58"/>
      <c r="AE186" s="64"/>
      <c r="AF186" s="45">
        <v>0</v>
      </c>
      <c r="AG186" s="45">
        <v>0</v>
      </c>
      <c r="AH186" s="45">
        <v>2</v>
      </c>
      <c r="AI186" s="45">
        <v>0</v>
      </c>
      <c r="AJ186" s="45">
        <v>50</v>
      </c>
      <c r="AK186" s="45">
        <v>0</v>
      </c>
      <c r="AL186" s="45">
        <v>0</v>
      </c>
      <c r="AM186" s="45">
        <v>2</v>
      </c>
      <c r="AN186" s="45">
        <v>0</v>
      </c>
      <c r="AO186" s="45">
        <v>0</v>
      </c>
      <c r="AP186" s="45">
        <v>0</v>
      </c>
      <c r="AQ186" s="45">
        <v>0</v>
      </c>
      <c r="AR186" s="45">
        <v>0</v>
      </c>
      <c r="AS186" s="45">
        <v>2</v>
      </c>
      <c r="AT186" s="45">
        <v>0</v>
      </c>
      <c r="AU186" s="45">
        <v>2</v>
      </c>
      <c r="AV186" s="45">
        <v>50</v>
      </c>
      <c r="AW186" s="45">
        <v>2</v>
      </c>
      <c r="AX186" s="58"/>
      <c r="AY186" s="64"/>
      <c r="AZ186" s="58"/>
      <c r="BA186" s="64"/>
      <c r="BB186" s="64"/>
      <c r="BC186" s="64"/>
    </row>
    <row r="188" spans="1:55" ht="18.75" x14ac:dyDescent="0.25">
      <c r="A188" s="49" t="s">
        <v>427</v>
      </c>
      <c r="B188" s="49"/>
      <c r="C188" s="49"/>
      <c r="D188" s="49"/>
      <c r="E188" s="49"/>
      <c r="F188" s="49"/>
      <c r="G188" s="49"/>
      <c r="H188" s="49"/>
      <c r="I188" s="49"/>
      <c r="J188" s="49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</row>
    <row r="189" spans="1:55" ht="15" customHeight="1" x14ac:dyDescent="0.25">
      <c r="A189" s="54" t="s">
        <v>354</v>
      </c>
      <c r="B189" s="54" t="s">
        <v>1</v>
      </c>
      <c r="C189" s="54" t="s">
        <v>2</v>
      </c>
      <c r="D189" s="54" t="s">
        <v>271</v>
      </c>
      <c r="E189" s="54" t="s">
        <v>272</v>
      </c>
      <c r="F189" s="54" t="s">
        <v>3</v>
      </c>
      <c r="G189" s="54" t="s">
        <v>4</v>
      </c>
      <c r="H189" s="54" t="s">
        <v>5</v>
      </c>
      <c r="I189" s="54" t="s">
        <v>6</v>
      </c>
      <c r="J189" s="65" t="s">
        <v>356</v>
      </c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7"/>
      <c r="AF189" s="65" t="s">
        <v>360</v>
      </c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66"/>
      <c r="AS189" s="66"/>
      <c r="AT189" s="66"/>
      <c r="AU189" s="66"/>
      <c r="AV189" s="66"/>
      <c r="AW189" s="66"/>
      <c r="AX189" s="66"/>
      <c r="AY189" s="66"/>
      <c r="AZ189" s="66"/>
      <c r="BA189" s="67"/>
      <c r="BB189" s="54" t="s">
        <v>361</v>
      </c>
      <c r="BC189" s="54" t="s">
        <v>362</v>
      </c>
    </row>
    <row r="190" spans="1:55" ht="30" x14ac:dyDescent="0.25">
      <c r="A190" s="55"/>
      <c r="B190" s="55"/>
      <c r="C190" s="55"/>
      <c r="D190" s="55"/>
      <c r="E190" s="55"/>
      <c r="F190" s="55"/>
      <c r="G190" s="55"/>
      <c r="H190" s="55"/>
      <c r="I190" s="55"/>
      <c r="J190" s="37">
        <v>1</v>
      </c>
      <c r="K190" s="37">
        <v>2</v>
      </c>
      <c r="L190" s="37">
        <v>3</v>
      </c>
      <c r="M190" s="37">
        <v>4</v>
      </c>
      <c r="N190" s="37">
        <v>5</v>
      </c>
      <c r="O190" s="37">
        <v>6</v>
      </c>
      <c r="P190" s="37">
        <v>7</v>
      </c>
      <c r="Q190" s="37">
        <v>8</v>
      </c>
      <c r="R190" s="37">
        <v>9</v>
      </c>
      <c r="S190" s="37">
        <v>10</v>
      </c>
      <c r="T190" s="37">
        <v>11</v>
      </c>
      <c r="U190" s="37">
        <v>12</v>
      </c>
      <c r="V190" s="37">
        <v>13</v>
      </c>
      <c r="W190" s="37">
        <v>14</v>
      </c>
      <c r="X190" s="37">
        <v>15</v>
      </c>
      <c r="Y190" s="37">
        <v>16</v>
      </c>
      <c r="Z190" s="37">
        <v>17</v>
      </c>
      <c r="AA190" s="37">
        <v>18</v>
      </c>
      <c r="AB190" s="37" t="s">
        <v>443</v>
      </c>
      <c r="AC190" s="37" t="s">
        <v>357</v>
      </c>
      <c r="AD190" s="37" t="s">
        <v>358</v>
      </c>
      <c r="AE190" s="37" t="s">
        <v>359</v>
      </c>
      <c r="AF190" s="37">
        <v>1</v>
      </c>
      <c r="AG190" s="37">
        <v>2</v>
      </c>
      <c r="AH190" s="37">
        <v>3</v>
      </c>
      <c r="AI190" s="37">
        <v>4</v>
      </c>
      <c r="AJ190" s="37">
        <v>5</v>
      </c>
      <c r="AK190" s="37">
        <v>6</v>
      </c>
      <c r="AL190" s="37">
        <v>7</v>
      </c>
      <c r="AM190" s="37">
        <v>8</v>
      </c>
      <c r="AN190" s="37">
        <v>9</v>
      </c>
      <c r="AO190" s="37">
        <v>10</v>
      </c>
      <c r="AP190" s="37">
        <v>11</v>
      </c>
      <c r="AQ190" s="37">
        <v>12</v>
      </c>
      <c r="AR190" s="37">
        <v>13</v>
      </c>
      <c r="AS190" s="37">
        <v>14</v>
      </c>
      <c r="AT190" s="37">
        <v>15</v>
      </c>
      <c r="AU190" s="37">
        <v>16</v>
      </c>
      <c r="AV190" s="37">
        <v>17</v>
      </c>
      <c r="AW190" s="37">
        <v>18</v>
      </c>
      <c r="AX190" s="37" t="s">
        <v>443</v>
      </c>
      <c r="AY190" s="37" t="s">
        <v>357</v>
      </c>
      <c r="AZ190" s="37" t="s">
        <v>358</v>
      </c>
      <c r="BA190" s="37" t="s">
        <v>359</v>
      </c>
      <c r="BB190" s="55"/>
      <c r="BC190" s="55"/>
    </row>
    <row r="191" spans="1:55" ht="30" x14ac:dyDescent="0.25">
      <c r="A191" s="56">
        <v>1</v>
      </c>
      <c r="B191" s="40" t="s">
        <v>221</v>
      </c>
      <c r="C191" s="40">
        <v>1999</v>
      </c>
      <c r="D191" s="59">
        <v>2000</v>
      </c>
      <c r="E191" s="59">
        <v>1998</v>
      </c>
      <c r="F191" s="40">
        <v>1</v>
      </c>
      <c r="G191" s="40" t="s">
        <v>86</v>
      </c>
      <c r="H191" s="40" t="s">
        <v>87</v>
      </c>
      <c r="I191" s="40" t="s">
        <v>222</v>
      </c>
      <c r="J191" s="38">
        <v>0</v>
      </c>
      <c r="K191" s="38">
        <v>0</v>
      </c>
      <c r="L191" s="38">
        <v>0</v>
      </c>
      <c r="M191" s="38">
        <v>0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0</v>
      </c>
      <c r="U191" s="38">
        <v>0</v>
      </c>
      <c r="V191" s="38">
        <v>0</v>
      </c>
      <c r="W191" s="38">
        <v>0</v>
      </c>
      <c r="X191" s="38">
        <v>0</v>
      </c>
      <c r="Y191" s="38">
        <v>0</v>
      </c>
      <c r="Z191" s="38">
        <v>2</v>
      </c>
      <c r="AA191" s="38">
        <v>0</v>
      </c>
      <c r="AB191" s="56"/>
      <c r="AC191" s="62">
        <v>143.72999572753906</v>
      </c>
      <c r="AD191" s="56">
        <v>12</v>
      </c>
      <c r="AE191" s="62">
        <v>155.72999572753906</v>
      </c>
      <c r="AF191" s="38">
        <v>0</v>
      </c>
      <c r="AG191" s="38">
        <v>0</v>
      </c>
      <c r="AH191" s="38">
        <v>0</v>
      </c>
      <c r="AI191" s="38">
        <v>0</v>
      </c>
      <c r="AJ191" s="38">
        <v>0</v>
      </c>
      <c r="AK191" s="38">
        <v>0</v>
      </c>
      <c r="AL191" s="38">
        <v>0</v>
      </c>
      <c r="AM191" s="38">
        <v>0</v>
      </c>
      <c r="AN191" s="38">
        <v>0</v>
      </c>
      <c r="AO191" s="38">
        <v>0</v>
      </c>
      <c r="AP191" s="38">
        <v>0</v>
      </c>
      <c r="AQ191" s="38">
        <v>0</v>
      </c>
      <c r="AR191" s="38">
        <v>0</v>
      </c>
      <c r="AS191" s="38">
        <v>0</v>
      </c>
      <c r="AT191" s="38">
        <v>0</v>
      </c>
      <c r="AU191" s="38">
        <v>0</v>
      </c>
      <c r="AV191" s="38">
        <v>0</v>
      </c>
      <c r="AW191" s="38">
        <v>0</v>
      </c>
      <c r="AX191" s="56"/>
      <c r="AY191" s="62">
        <v>150.3699951171875</v>
      </c>
      <c r="AZ191" s="56">
        <v>0</v>
      </c>
      <c r="BA191" s="62">
        <v>150.3699951171875</v>
      </c>
      <c r="BB191" s="62">
        <v>150.3699951171875</v>
      </c>
      <c r="BC191" s="62">
        <v>0</v>
      </c>
    </row>
    <row r="192" spans="1:55" ht="60" x14ac:dyDescent="0.25">
      <c r="A192" s="57"/>
      <c r="B192" s="41" t="s">
        <v>259</v>
      </c>
      <c r="C192" s="41">
        <v>2000</v>
      </c>
      <c r="D192" s="60"/>
      <c r="E192" s="60"/>
      <c r="F192" s="41" t="s">
        <v>34</v>
      </c>
      <c r="G192" s="41" t="s">
        <v>86</v>
      </c>
      <c r="H192" s="41" t="s">
        <v>260</v>
      </c>
      <c r="I192" s="41" t="s">
        <v>188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2</v>
      </c>
      <c r="R192" s="39">
        <v>0</v>
      </c>
      <c r="S192" s="39">
        <v>0</v>
      </c>
      <c r="T192" s="39">
        <v>0</v>
      </c>
      <c r="U192" s="39">
        <v>0</v>
      </c>
      <c r="V192" s="39">
        <v>0</v>
      </c>
      <c r="W192" s="39">
        <v>2</v>
      </c>
      <c r="X192" s="39">
        <v>0</v>
      </c>
      <c r="Y192" s="39">
        <v>0</v>
      </c>
      <c r="Z192" s="39">
        <v>0</v>
      </c>
      <c r="AA192" s="39">
        <v>0</v>
      </c>
      <c r="AB192" s="57"/>
      <c r="AC192" s="63"/>
      <c r="AD192" s="57"/>
      <c r="AE192" s="63"/>
      <c r="AF192" s="39">
        <v>0</v>
      </c>
      <c r="AG192" s="39">
        <v>0</v>
      </c>
      <c r="AH192" s="39">
        <v>0</v>
      </c>
      <c r="AI192" s="39">
        <v>0</v>
      </c>
      <c r="AJ192" s="39">
        <v>0</v>
      </c>
      <c r="AK192" s="39">
        <v>0</v>
      </c>
      <c r="AL192" s="39">
        <v>0</v>
      </c>
      <c r="AM192" s="39">
        <v>0</v>
      </c>
      <c r="AN192" s="39">
        <v>0</v>
      </c>
      <c r="AO192" s="39">
        <v>0</v>
      </c>
      <c r="AP192" s="39">
        <v>0</v>
      </c>
      <c r="AQ192" s="39">
        <v>0</v>
      </c>
      <c r="AR192" s="39">
        <v>0</v>
      </c>
      <c r="AS192" s="39">
        <v>0</v>
      </c>
      <c r="AT192" s="39">
        <v>0</v>
      </c>
      <c r="AU192" s="39">
        <v>0</v>
      </c>
      <c r="AV192" s="39">
        <v>0</v>
      </c>
      <c r="AW192" s="39">
        <v>0</v>
      </c>
      <c r="AX192" s="57"/>
      <c r="AY192" s="63"/>
      <c r="AZ192" s="57"/>
      <c r="BA192" s="63"/>
      <c r="BB192" s="63"/>
      <c r="BC192" s="63"/>
    </row>
    <row r="193" spans="1:55" ht="60" x14ac:dyDescent="0.25">
      <c r="A193" s="58"/>
      <c r="B193" s="44" t="s">
        <v>185</v>
      </c>
      <c r="C193" s="44">
        <v>1998</v>
      </c>
      <c r="D193" s="61"/>
      <c r="E193" s="61"/>
      <c r="F193" s="44" t="s">
        <v>186</v>
      </c>
      <c r="G193" s="44" t="s">
        <v>86</v>
      </c>
      <c r="H193" s="44" t="s">
        <v>187</v>
      </c>
      <c r="I193" s="44" t="s">
        <v>188</v>
      </c>
      <c r="J193" s="45">
        <v>0</v>
      </c>
      <c r="K193" s="45">
        <v>2</v>
      </c>
      <c r="L193" s="45">
        <v>0</v>
      </c>
      <c r="M193" s="45">
        <v>0</v>
      </c>
      <c r="N193" s="45">
        <v>0</v>
      </c>
      <c r="O193" s="45">
        <v>2</v>
      </c>
      <c r="P193" s="45">
        <v>0</v>
      </c>
      <c r="Q193" s="45">
        <v>2</v>
      </c>
      <c r="R193" s="45">
        <v>0</v>
      </c>
      <c r="S193" s="45">
        <v>0</v>
      </c>
      <c r="T193" s="45">
        <v>0</v>
      </c>
      <c r="U193" s="45">
        <v>0</v>
      </c>
      <c r="V193" s="45">
        <v>0</v>
      </c>
      <c r="W193" s="45">
        <v>0</v>
      </c>
      <c r="X193" s="45">
        <v>0</v>
      </c>
      <c r="Y193" s="45">
        <v>0</v>
      </c>
      <c r="Z193" s="45">
        <v>0</v>
      </c>
      <c r="AA193" s="45">
        <v>0</v>
      </c>
      <c r="AB193" s="58"/>
      <c r="AC193" s="64"/>
      <c r="AD193" s="58"/>
      <c r="AE193" s="64"/>
      <c r="AF193" s="45">
        <v>0</v>
      </c>
      <c r="AG193" s="45">
        <v>0</v>
      </c>
      <c r="AH193" s="45">
        <v>0</v>
      </c>
      <c r="AI193" s="45">
        <v>0</v>
      </c>
      <c r="AJ193" s="45">
        <v>0</v>
      </c>
      <c r="AK193" s="45">
        <v>0</v>
      </c>
      <c r="AL193" s="45">
        <v>0</v>
      </c>
      <c r="AM193" s="45">
        <v>0</v>
      </c>
      <c r="AN193" s="45">
        <v>0</v>
      </c>
      <c r="AO193" s="45">
        <v>0</v>
      </c>
      <c r="AP193" s="45">
        <v>0</v>
      </c>
      <c r="AQ193" s="45">
        <v>0</v>
      </c>
      <c r="AR193" s="45">
        <v>0</v>
      </c>
      <c r="AS193" s="45">
        <v>0</v>
      </c>
      <c r="AT193" s="45">
        <v>0</v>
      </c>
      <c r="AU193" s="45">
        <v>0</v>
      </c>
      <c r="AV193" s="45">
        <v>0</v>
      </c>
      <c r="AW193" s="45">
        <v>0</v>
      </c>
      <c r="AX193" s="58"/>
      <c r="AY193" s="64"/>
      <c r="AZ193" s="58"/>
      <c r="BA193" s="64"/>
      <c r="BB193" s="64"/>
      <c r="BC193" s="64"/>
    </row>
    <row r="194" spans="1:55" ht="45" x14ac:dyDescent="0.25">
      <c r="A194" s="56">
        <v>2</v>
      </c>
      <c r="B194" s="43" t="s">
        <v>141</v>
      </c>
      <c r="C194" s="43">
        <v>1998</v>
      </c>
      <c r="D194" s="59">
        <v>1999</v>
      </c>
      <c r="E194" s="59">
        <v>1998</v>
      </c>
      <c r="F194" s="43" t="s">
        <v>34</v>
      </c>
      <c r="G194" s="43" t="s">
        <v>82</v>
      </c>
      <c r="H194" s="43" t="s">
        <v>90</v>
      </c>
      <c r="I194" s="43" t="s">
        <v>84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2">
        <v>0</v>
      </c>
      <c r="Y194" s="42">
        <v>0</v>
      </c>
      <c r="Z194" s="42">
        <v>0</v>
      </c>
      <c r="AA194" s="42">
        <v>0</v>
      </c>
      <c r="AB194" s="56"/>
      <c r="AC194" s="62">
        <v>156.86000061035156</v>
      </c>
      <c r="AD194" s="56">
        <v>152</v>
      </c>
      <c r="AE194" s="62">
        <v>308.86000061035156</v>
      </c>
      <c r="AF194" s="42">
        <v>0</v>
      </c>
      <c r="AG194" s="42">
        <v>0</v>
      </c>
      <c r="AH194" s="42">
        <v>0</v>
      </c>
      <c r="AI194" s="42">
        <v>0</v>
      </c>
      <c r="AJ194" s="42">
        <v>0</v>
      </c>
      <c r="AK194" s="42">
        <v>0</v>
      </c>
      <c r="AL194" s="42">
        <v>0</v>
      </c>
      <c r="AM194" s="42">
        <v>0</v>
      </c>
      <c r="AN194" s="42">
        <v>0</v>
      </c>
      <c r="AO194" s="42">
        <v>0</v>
      </c>
      <c r="AP194" s="42">
        <v>0</v>
      </c>
      <c r="AQ194" s="42">
        <v>0</v>
      </c>
      <c r="AR194" s="42">
        <v>0</v>
      </c>
      <c r="AS194" s="42">
        <v>0</v>
      </c>
      <c r="AT194" s="42">
        <v>0</v>
      </c>
      <c r="AU194" s="42">
        <v>0</v>
      </c>
      <c r="AV194" s="42">
        <v>0</v>
      </c>
      <c r="AW194" s="42">
        <v>0</v>
      </c>
      <c r="AX194" s="56"/>
      <c r="AY194" s="62">
        <v>153.44999694824219</v>
      </c>
      <c r="AZ194" s="56">
        <v>6</v>
      </c>
      <c r="BA194" s="62">
        <v>159.44999694824219</v>
      </c>
      <c r="BB194" s="62">
        <v>159.44999694824219</v>
      </c>
      <c r="BC194" s="62">
        <v>0</v>
      </c>
    </row>
    <row r="195" spans="1:55" ht="45" x14ac:dyDescent="0.25">
      <c r="A195" s="57"/>
      <c r="B195" s="41" t="s">
        <v>234</v>
      </c>
      <c r="C195" s="41">
        <v>1999</v>
      </c>
      <c r="D195" s="60"/>
      <c r="E195" s="60"/>
      <c r="F195" s="41">
        <v>1</v>
      </c>
      <c r="G195" s="41" t="s">
        <v>82</v>
      </c>
      <c r="H195" s="41" t="s">
        <v>90</v>
      </c>
      <c r="I195" s="41" t="s">
        <v>176</v>
      </c>
      <c r="J195" s="39">
        <v>2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50</v>
      </c>
      <c r="W195" s="39">
        <v>50</v>
      </c>
      <c r="X195" s="39">
        <v>50</v>
      </c>
      <c r="Y195" s="39">
        <v>0</v>
      </c>
      <c r="Z195" s="39">
        <v>0</v>
      </c>
      <c r="AA195" s="39">
        <v>0</v>
      </c>
      <c r="AB195" s="57"/>
      <c r="AC195" s="63"/>
      <c r="AD195" s="57"/>
      <c r="AE195" s="63"/>
      <c r="AF195" s="39">
        <v>0</v>
      </c>
      <c r="AG195" s="39">
        <v>0</v>
      </c>
      <c r="AH195" s="39">
        <v>0</v>
      </c>
      <c r="AI195" s="39">
        <v>0</v>
      </c>
      <c r="AJ195" s="39">
        <v>2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2</v>
      </c>
      <c r="AT195" s="39">
        <v>0</v>
      </c>
      <c r="AU195" s="39">
        <v>0</v>
      </c>
      <c r="AV195" s="39">
        <v>0</v>
      </c>
      <c r="AW195" s="39">
        <v>0</v>
      </c>
      <c r="AX195" s="57"/>
      <c r="AY195" s="63"/>
      <c r="AZ195" s="57"/>
      <c r="BA195" s="63"/>
      <c r="BB195" s="63"/>
      <c r="BC195" s="63"/>
    </row>
    <row r="196" spans="1:55" ht="45" x14ac:dyDescent="0.25">
      <c r="A196" s="58"/>
      <c r="B196" s="44" t="s">
        <v>175</v>
      </c>
      <c r="C196" s="44">
        <v>1998</v>
      </c>
      <c r="D196" s="61"/>
      <c r="E196" s="61"/>
      <c r="F196" s="44">
        <v>1</v>
      </c>
      <c r="G196" s="44" t="s">
        <v>82</v>
      </c>
      <c r="H196" s="44" t="s">
        <v>90</v>
      </c>
      <c r="I196" s="44" t="s">
        <v>176</v>
      </c>
      <c r="J196" s="45">
        <v>0</v>
      </c>
      <c r="K196" s="45">
        <v>0</v>
      </c>
      <c r="L196" s="45">
        <v>0</v>
      </c>
      <c r="M196" s="45">
        <v>0</v>
      </c>
      <c r="N196" s="45">
        <v>0</v>
      </c>
      <c r="O196" s="45">
        <v>0</v>
      </c>
      <c r="P196" s="45">
        <v>0</v>
      </c>
      <c r="Q196" s="45">
        <v>0</v>
      </c>
      <c r="R196" s="45">
        <v>0</v>
      </c>
      <c r="S196" s="45">
        <v>0</v>
      </c>
      <c r="T196" s="45">
        <v>0</v>
      </c>
      <c r="U196" s="45">
        <v>0</v>
      </c>
      <c r="V196" s="45">
        <v>0</v>
      </c>
      <c r="W196" s="45">
        <v>0</v>
      </c>
      <c r="X196" s="45">
        <v>0</v>
      </c>
      <c r="Y196" s="45">
        <v>0</v>
      </c>
      <c r="Z196" s="45">
        <v>0</v>
      </c>
      <c r="AA196" s="45">
        <v>0</v>
      </c>
      <c r="AB196" s="58"/>
      <c r="AC196" s="64"/>
      <c r="AD196" s="58"/>
      <c r="AE196" s="64"/>
      <c r="AF196" s="45">
        <v>0</v>
      </c>
      <c r="AG196" s="45">
        <v>0</v>
      </c>
      <c r="AH196" s="45">
        <v>0</v>
      </c>
      <c r="AI196" s="45">
        <v>0</v>
      </c>
      <c r="AJ196" s="45">
        <v>0</v>
      </c>
      <c r="AK196" s="45">
        <v>0</v>
      </c>
      <c r="AL196" s="45">
        <v>0</v>
      </c>
      <c r="AM196" s="45">
        <v>0</v>
      </c>
      <c r="AN196" s="45">
        <v>0</v>
      </c>
      <c r="AO196" s="45">
        <v>0</v>
      </c>
      <c r="AP196" s="45">
        <v>0</v>
      </c>
      <c r="AQ196" s="45">
        <v>0</v>
      </c>
      <c r="AR196" s="45">
        <v>0</v>
      </c>
      <c r="AS196" s="45">
        <v>0</v>
      </c>
      <c r="AT196" s="45">
        <v>2</v>
      </c>
      <c r="AU196" s="45">
        <v>0</v>
      </c>
      <c r="AV196" s="45">
        <v>0</v>
      </c>
      <c r="AW196" s="45">
        <v>0</v>
      </c>
      <c r="AX196" s="58"/>
      <c r="AY196" s="64"/>
      <c r="AZ196" s="58"/>
      <c r="BA196" s="64"/>
      <c r="BB196" s="64"/>
      <c r="BC196" s="64"/>
    </row>
    <row r="197" spans="1:55" ht="45" x14ac:dyDescent="0.25">
      <c r="A197" s="56">
        <v>3</v>
      </c>
      <c r="B197" s="43" t="s">
        <v>206</v>
      </c>
      <c r="C197" s="43">
        <v>1998</v>
      </c>
      <c r="D197" s="59">
        <v>2000</v>
      </c>
      <c r="E197" s="59">
        <v>1998</v>
      </c>
      <c r="F197" s="43" t="s">
        <v>34</v>
      </c>
      <c r="G197" s="43" t="s">
        <v>52</v>
      </c>
      <c r="H197" s="43" t="s">
        <v>207</v>
      </c>
      <c r="I197" s="43" t="s">
        <v>208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>
        <v>0</v>
      </c>
      <c r="U197" s="42">
        <v>0</v>
      </c>
      <c r="V197" s="42">
        <v>0</v>
      </c>
      <c r="W197" s="42">
        <v>2</v>
      </c>
      <c r="X197" s="42">
        <v>0</v>
      </c>
      <c r="Y197" s="42">
        <v>0</v>
      </c>
      <c r="Z197" s="42">
        <v>0</v>
      </c>
      <c r="AA197" s="42">
        <v>0</v>
      </c>
      <c r="AB197" s="56"/>
      <c r="AC197" s="62">
        <v>178.39999389648437</v>
      </c>
      <c r="AD197" s="56">
        <v>8</v>
      </c>
      <c r="AE197" s="62">
        <v>186.39999389648437</v>
      </c>
      <c r="AF197" s="42">
        <v>0</v>
      </c>
      <c r="AG197" s="42">
        <v>0</v>
      </c>
      <c r="AH197" s="42">
        <v>0</v>
      </c>
      <c r="AI197" s="42">
        <v>0</v>
      </c>
      <c r="AJ197" s="42">
        <v>0</v>
      </c>
      <c r="AK197" s="42">
        <v>0</v>
      </c>
      <c r="AL197" s="42">
        <v>0</v>
      </c>
      <c r="AM197" s="42">
        <v>0</v>
      </c>
      <c r="AN197" s="42">
        <v>0</v>
      </c>
      <c r="AO197" s="42">
        <v>0</v>
      </c>
      <c r="AP197" s="42">
        <v>0</v>
      </c>
      <c r="AQ197" s="42">
        <v>0</v>
      </c>
      <c r="AR197" s="42">
        <v>0</v>
      </c>
      <c r="AS197" s="42">
        <v>0</v>
      </c>
      <c r="AT197" s="42">
        <v>0</v>
      </c>
      <c r="AU197" s="42">
        <v>0</v>
      </c>
      <c r="AV197" s="42">
        <v>0</v>
      </c>
      <c r="AW197" s="42">
        <v>0</v>
      </c>
      <c r="AX197" s="56"/>
      <c r="AY197" s="62">
        <v>173.05999755859375</v>
      </c>
      <c r="AZ197" s="56">
        <v>2</v>
      </c>
      <c r="BA197" s="62">
        <v>175.05999755859375</v>
      </c>
      <c r="BB197" s="62">
        <v>175.05999755859375</v>
      </c>
      <c r="BC197" s="62">
        <v>0</v>
      </c>
    </row>
    <row r="198" spans="1:55" x14ac:dyDescent="0.25">
      <c r="A198" s="57"/>
      <c r="B198" s="41" t="s">
        <v>223</v>
      </c>
      <c r="C198" s="41">
        <v>1999</v>
      </c>
      <c r="D198" s="60"/>
      <c r="E198" s="60"/>
      <c r="F198" s="41" t="s">
        <v>34</v>
      </c>
      <c r="G198" s="41" t="s">
        <v>52</v>
      </c>
      <c r="H198" s="41" t="s">
        <v>53</v>
      </c>
      <c r="I198" s="41" t="s">
        <v>54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2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2</v>
      </c>
      <c r="X198" s="39">
        <v>0</v>
      </c>
      <c r="Y198" s="39">
        <v>0</v>
      </c>
      <c r="Z198" s="39">
        <v>0</v>
      </c>
      <c r="AA198" s="39">
        <v>0</v>
      </c>
      <c r="AB198" s="57"/>
      <c r="AC198" s="63"/>
      <c r="AD198" s="57"/>
      <c r="AE198" s="63"/>
      <c r="AF198" s="39">
        <v>0</v>
      </c>
      <c r="AG198" s="39">
        <v>0</v>
      </c>
      <c r="AH198" s="39">
        <v>0</v>
      </c>
      <c r="AI198" s="39">
        <v>0</v>
      </c>
      <c r="AJ198" s="39">
        <v>0</v>
      </c>
      <c r="AK198" s="39">
        <v>0</v>
      </c>
      <c r="AL198" s="39">
        <v>0</v>
      </c>
      <c r="AM198" s="39">
        <v>0</v>
      </c>
      <c r="AN198" s="39">
        <v>0</v>
      </c>
      <c r="AO198" s="39">
        <v>0</v>
      </c>
      <c r="AP198" s="39">
        <v>0</v>
      </c>
      <c r="AQ198" s="39">
        <v>0</v>
      </c>
      <c r="AR198" s="39">
        <v>0</v>
      </c>
      <c r="AS198" s="39">
        <v>0</v>
      </c>
      <c r="AT198" s="39">
        <v>2</v>
      </c>
      <c r="AU198" s="39">
        <v>0</v>
      </c>
      <c r="AV198" s="39">
        <v>0</v>
      </c>
      <c r="AW198" s="39">
        <v>0</v>
      </c>
      <c r="AX198" s="57"/>
      <c r="AY198" s="63"/>
      <c r="AZ198" s="57"/>
      <c r="BA198" s="63"/>
      <c r="BB198" s="63"/>
      <c r="BC198" s="63"/>
    </row>
    <row r="199" spans="1:55" x14ac:dyDescent="0.25">
      <c r="A199" s="58"/>
      <c r="B199" s="44" t="s">
        <v>193</v>
      </c>
      <c r="C199" s="44">
        <v>2000</v>
      </c>
      <c r="D199" s="61"/>
      <c r="E199" s="61"/>
      <c r="F199" s="44">
        <v>1</v>
      </c>
      <c r="G199" s="44" t="s">
        <v>52</v>
      </c>
      <c r="H199" s="44" t="s">
        <v>53</v>
      </c>
      <c r="I199" s="44" t="s">
        <v>54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2</v>
      </c>
      <c r="U199" s="45">
        <v>0</v>
      </c>
      <c r="V199" s="45">
        <v>0</v>
      </c>
      <c r="W199" s="45">
        <v>0</v>
      </c>
      <c r="X199" s="45">
        <v>0</v>
      </c>
      <c r="Y199" s="45">
        <v>0</v>
      </c>
      <c r="Z199" s="45">
        <v>0</v>
      </c>
      <c r="AA199" s="45">
        <v>0</v>
      </c>
      <c r="AB199" s="58"/>
      <c r="AC199" s="64"/>
      <c r="AD199" s="58"/>
      <c r="AE199" s="64"/>
      <c r="AF199" s="45">
        <v>0</v>
      </c>
      <c r="AG199" s="45">
        <v>0</v>
      </c>
      <c r="AH199" s="45">
        <v>0</v>
      </c>
      <c r="AI199" s="45">
        <v>0</v>
      </c>
      <c r="AJ199" s="45">
        <v>0</v>
      </c>
      <c r="AK199" s="45">
        <v>0</v>
      </c>
      <c r="AL199" s="45">
        <v>0</v>
      </c>
      <c r="AM199" s="45">
        <v>0</v>
      </c>
      <c r="AN199" s="45">
        <v>0</v>
      </c>
      <c r="AO199" s="45">
        <v>0</v>
      </c>
      <c r="AP199" s="45">
        <v>0</v>
      </c>
      <c r="AQ199" s="45">
        <v>0</v>
      </c>
      <c r="AR199" s="45">
        <v>0</v>
      </c>
      <c r="AS199" s="45">
        <v>0</v>
      </c>
      <c r="AT199" s="45">
        <v>0</v>
      </c>
      <c r="AU199" s="45">
        <v>0</v>
      </c>
      <c r="AV199" s="45">
        <v>0</v>
      </c>
      <c r="AW199" s="45">
        <v>0</v>
      </c>
      <c r="AX199" s="58"/>
      <c r="AY199" s="64"/>
      <c r="AZ199" s="58"/>
      <c r="BA199" s="64"/>
      <c r="BB199" s="64"/>
      <c r="BC199" s="64"/>
    </row>
    <row r="200" spans="1:55" ht="45" x14ac:dyDescent="0.25">
      <c r="A200" s="56">
        <v>4</v>
      </c>
      <c r="B200" s="43" t="s">
        <v>146</v>
      </c>
      <c r="C200" s="43">
        <v>2001</v>
      </c>
      <c r="D200" s="59">
        <v>2001</v>
      </c>
      <c r="E200" s="59">
        <v>1998</v>
      </c>
      <c r="F200" s="43" t="s">
        <v>34</v>
      </c>
      <c r="G200" s="43" t="s">
        <v>10</v>
      </c>
      <c r="H200" s="43" t="s">
        <v>11</v>
      </c>
      <c r="I200" s="43" t="s">
        <v>172</v>
      </c>
      <c r="J200" s="42">
        <v>0</v>
      </c>
      <c r="K200" s="42">
        <v>0</v>
      </c>
      <c r="L200" s="42">
        <v>0</v>
      </c>
      <c r="M200" s="42">
        <v>2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2">
        <v>0</v>
      </c>
      <c r="W200" s="42">
        <v>2</v>
      </c>
      <c r="X200" s="42">
        <v>0</v>
      </c>
      <c r="Y200" s="42">
        <v>0</v>
      </c>
      <c r="Z200" s="42">
        <v>2</v>
      </c>
      <c r="AA200" s="42">
        <v>0</v>
      </c>
      <c r="AB200" s="56"/>
      <c r="AC200" s="62">
        <v>159.30000305175781</v>
      </c>
      <c r="AD200" s="56">
        <v>18</v>
      </c>
      <c r="AE200" s="62">
        <v>177.30000305175781</v>
      </c>
      <c r="AF200" s="42">
        <v>0</v>
      </c>
      <c r="AG200" s="42">
        <v>0</v>
      </c>
      <c r="AH200" s="42">
        <v>2</v>
      </c>
      <c r="AI200" s="42">
        <v>2</v>
      </c>
      <c r="AJ200" s="42">
        <v>0</v>
      </c>
      <c r="AK200" s="42">
        <v>0</v>
      </c>
      <c r="AL200" s="42">
        <v>0</v>
      </c>
      <c r="AM200" s="42">
        <v>0</v>
      </c>
      <c r="AN200" s="42">
        <v>0</v>
      </c>
      <c r="AO200" s="42">
        <v>0</v>
      </c>
      <c r="AP200" s="42">
        <v>0</v>
      </c>
      <c r="AQ200" s="42">
        <v>0</v>
      </c>
      <c r="AR200" s="42">
        <v>0</v>
      </c>
      <c r="AS200" s="42">
        <v>0</v>
      </c>
      <c r="AT200" s="42">
        <v>0</v>
      </c>
      <c r="AU200" s="42">
        <v>0</v>
      </c>
      <c r="AV200" s="42">
        <v>2</v>
      </c>
      <c r="AW200" s="42">
        <v>0</v>
      </c>
      <c r="AX200" s="56"/>
      <c r="AY200" s="62">
        <v>164.52000427246094</v>
      </c>
      <c r="AZ200" s="56">
        <v>20</v>
      </c>
      <c r="BA200" s="62">
        <v>184.52000427246094</v>
      </c>
      <c r="BB200" s="62">
        <v>177.30000305175781</v>
      </c>
      <c r="BC200" s="62">
        <v>0</v>
      </c>
    </row>
    <row r="201" spans="1:55" ht="45" x14ac:dyDescent="0.25">
      <c r="A201" s="57"/>
      <c r="B201" s="41" t="s">
        <v>217</v>
      </c>
      <c r="C201" s="41">
        <v>2000</v>
      </c>
      <c r="D201" s="60"/>
      <c r="E201" s="60"/>
      <c r="F201" s="41" t="s">
        <v>34</v>
      </c>
      <c r="G201" s="41" t="s">
        <v>10</v>
      </c>
      <c r="H201" s="41" t="s">
        <v>11</v>
      </c>
      <c r="I201" s="41" t="s">
        <v>12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2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57"/>
      <c r="AC201" s="63"/>
      <c r="AD201" s="57"/>
      <c r="AE201" s="63"/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2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2</v>
      </c>
      <c r="AU201" s="39">
        <v>0</v>
      </c>
      <c r="AV201" s="39">
        <v>2</v>
      </c>
      <c r="AW201" s="39">
        <v>0</v>
      </c>
      <c r="AX201" s="57"/>
      <c r="AY201" s="63"/>
      <c r="AZ201" s="57"/>
      <c r="BA201" s="63"/>
      <c r="BB201" s="63"/>
      <c r="BC201" s="63"/>
    </row>
    <row r="202" spans="1:55" ht="45" x14ac:dyDescent="0.25">
      <c r="A202" s="58"/>
      <c r="B202" s="44" t="s">
        <v>142</v>
      </c>
      <c r="C202" s="44">
        <v>1998</v>
      </c>
      <c r="D202" s="61"/>
      <c r="E202" s="61"/>
      <c r="F202" s="44" t="s">
        <v>34</v>
      </c>
      <c r="G202" s="44" t="s">
        <v>10</v>
      </c>
      <c r="H202" s="44" t="s">
        <v>11</v>
      </c>
      <c r="I202" s="44" t="s">
        <v>143</v>
      </c>
      <c r="J202" s="45">
        <v>0</v>
      </c>
      <c r="K202" s="45">
        <v>2</v>
      </c>
      <c r="L202" s="45">
        <v>0</v>
      </c>
      <c r="M202" s="45">
        <v>2</v>
      </c>
      <c r="N202" s="45">
        <v>0</v>
      </c>
      <c r="O202" s="45">
        <v>0</v>
      </c>
      <c r="P202" s="45">
        <v>0</v>
      </c>
      <c r="Q202" s="45">
        <v>2</v>
      </c>
      <c r="R202" s="45">
        <v>0</v>
      </c>
      <c r="S202" s="45">
        <v>2</v>
      </c>
      <c r="T202" s="45">
        <v>0</v>
      </c>
      <c r="U202" s="45">
        <v>2</v>
      </c>
      <c r="V202" s="45">
        <v>0</v>
      </c>
      <c r="W202" s="45">
        <v>0</v>
      </c>
      <c r="X202" s="45">
        <v>0</v>
      </c>
      <c r="Y202" s="45">
        <v>0</v>
      </c>
      <c r="Z202" s="45">
        <v>0</v>
      </c>
      <c r="AA202" s="45">
        <v>0</v>
      </c>
      <c r="AB202" s="58"/>
      <c r="AC202" s="64"/>
      <c r="AD202" s="58"/>
      <c r="AE202" s="64"/>
      <c r="AF202" s="45">
        <v>0</v>
      </c>
      <c r="AG202" s="45">
        <v>2</v>
      </c>
      <c r="AH202" s="45">
        <v>2</v>
      </c>
      <c r="AI202" s="45">
        <v>0</v>
      </c>
      <c r="AJ202" s="45">
        <v>0</v>
      </c>
      <c r="AK202" s="45">
        <v>0</v>
      </c>
      <c r="AL202" s="45">
        <v>0</v>
      </c>
      <c r="AM202" s="45">
        <v>2</v>
      </c>
      <c r="AN202" s="45">
        <v>0</v>
      </c>
      <c r="AO202" s="45">
        <v>0</v>
      </c>
      <c r="AP202" s="45">
        <v>0</v>
      </c>
      <c r="AQ202" s="45">
        <v>0</v>
      </c>
      <c r="AR202" s="45">
        <v>0</v>
      </c>
      <c r="AS202" s="45">
        <v>2</v>
      </c>
      <c r="AT202" s="45">
        <v>0</v>
      </c>
      <c r="AU202" s="45">
        <v>0</v>
      </c>
      <c r="AV202" s="45">
        <v>0</v>
      </c>
      <c r="AW202" s="45">
        <v>0</v>
      </c>
      <c r="AX202" s="58"/>
      <c r="AY202" s="64"/>
      <c r="AZ202" s="58"/>
      <c r="BA202" s="64"/>
      <c r="BB202" s="64"/>
      <c r="BC202" s="64"/>
    </row>
    <row r="203" spans="1:55" ht="45" x14ac:dyDescent="0.25">
      <c r="A203" s="56">
        <v>5</v>
      </c>
      <c r="B203" s="43" t="s">
        <v>74</v>
      </c>
      <c r="C203" s="43">
        <v>1998</v>
      </c>
      <c r="D203" s="59">
        <v>2001</v>
      </c>
      <c r="E203" s="59">
        <v>1998</v>
      </c>
      <c r="F203" s="43" t="s">
        <v>34</v>
      </c>
      <c r="G203" s="43" t="s">
        <v>38</v>
      </c>
      <c r="H203" s="43" t="s">
        <v>75</v>
      </c>
      <c r="I203" s="43" t="s">
        <v>76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0</v>
      </c>
      <c r="S203" s="42">
        <v>0</v>
      </c>
      <c r="T203" s="42">
        <v>0</v>
      </c>
      <c r="U203" s="42">
        <v>0</v>
      </c>
      <c r="V203" s="42">
        <v>0</v>
      </c>
      <c r="W203" s="42">
        <v>2</v>
      </c>
      <c r="X203" s="42">
        <v>0</v>
      </c>
      <c r="Y203" s="42">
        <v>0</v>
      </c>
      <c r="Z203" s="42">
        <v>0</v>
      </c>
      <c r="AA203" s="42">
        <v>0</v>
      </c>
      <c r="AB203" s="56"/>
      <c r="AC203" s="62">
        <v>191.50999450683594</v>
      </c>
      <c r="AD203" s="56">
        <v>8</v>
      </c>
      <c r="AE203" s="62">
        <v>199.50999450683594</v>
      </c>
      <c r="AF203" s="42">
        <v>0</v>
      </c>
      <c r="AG203" s="42">
        <v>0</v>
      </c>
      <c r="AH203" s="42">
        <v>2</v>
      </c>
      <c r="AI203" s="42">
        <v>0</v>
      </c>
      <c r="AJ203" s="42">
        <v>0</v>
      </c>
      <c r="AK203" s="42">
        <v>0</v>
      </c>
      <c r="AL203" s="42">
        <v>0</v>
      </c>
      <c r="AM203" s="42">
        <v>0</v>
      </c>
      <c r="AN203" s="42">
        <v>0</v>
      </c>
      <c r="AO203" s="42">
        <v>0</v>
      </c>
      <c r="AP203" s="42">
        <v>2</v>
      </c>
      <c r="AQ203" s="42">
        <v>0</v>
      </c>
      <c r="AR203" s="42">
        <v>0</v>
      </c>
      <c r="AS203" s="42">
        <v>2</v>
      </c>
      <c r="AT203" s="42">
        <v>0</v>
      </c>
      <c r="AU203" s="42">
        <v>0</v>
      </c>
      <c r="AV203" s="42">
        <v>0</v>
      </c>
      <c r="AW203" s="42">
        <v>0</v>
      </c>
      <c r="AX203" s="56"/>
      <c r="AY203" s="62">
        <v>175.05000305175781</v>
      </c>
      <c r="AZ203" s="56">
        <v>14</v>
      </c>
      <c r="BA203" s="62">
        <v>189.05000305175781</v>
      </c>
      <c r="BB203" s="62">
        <v>189.05000305175781</v>
      </c>
      <c r="BC203" s="62">
        <v>0</v>
      </c>
    </row>
    <row r="204" spans="1:55" ht="30" x14ac:dyDescent="0.25">
      <c r="A204" s="57"/>
      <c r="B204" s="41" t="s">
        <v>268</v>
      </c>
      <c r="C204" s="41">
        <v>2001</v>
      </c>
      <c r="D204" s="60"/>
      <c r="E204" s="60"/>
      <c r="F204" s="41">
        <v>1</v>
      </c>
      <c r="G204" s="41" t="s">
        <v>38</v>
      </c>
      <c r="H204" s="41" t="s">
        <v>39</v>
      </c>
      <c r="I204" s="41" t="s">
        <v>40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2</v>
      </c>
      <c r="T204" s="39">
        <v>0</v>
      </c>
      <c r="U204" s="39">
        <v>0</v>
      </c>
      <c r="V204" s="39">
        <v>0</v>
      </c>
      <c r="W204" s="39">
        <v>0</v>
      </c>
      <c r="X204" s="39">
        <v>2</v>
      </c>
      <c r="Y204" s="39">
        <v>0</v>
      </c>
      <c r="Z204" s="39">
        <v>0</v>
      </c>
      <c r="AA204" s="39">
        <v>0</v>
      </c>
      <c r="AB204" s="57"/>
      <c r="AC204" s="63"/>
      <c r="AD204" s="57"/>
      <c r="AE204" s="63"/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2</v>
      </c>
      <c r="AT204" s="39">
        <v>2</v>
      </c>
      <c r="AU204" s="39">
        <v>0</v>
      </c>
      <c r="AV204" s="39">
        <v>2</v>
      </c>
      <c r="AW204" s="39">
        <v>0</v>
      </c>
      <c r="AX204" s="57"/>
      <c r="AY204" s="63"/>
      <c r="AZ204" s="57"/>
      <c r="BA204" s="63"/>
      <c r="BB204" s="63"/>
      <c r="BC204" s="63"/>
    </row>
    <row r="205" spans="1:55" ht="30" x14ac:dyDescent="0.25">
      <c r="A205" s="58"/>
      <c r="B205" s="44" t="s">
        <v>211</v>
      </c>
      <c r="C205" s="44">
        <v>1999</v>
      </c>
      <c r="D205" s="61"/>
      <c r="E205" s="61"/>
      <c r="F205" s="44">
        <v>2</v>
      </c>
      <c r="G205" s="44" t="s">
        <v>38</v>
      </c>
      <c r="H205" s="44" t="s">
        <v>212</v>
      </c>
      <c r="I205" s="44" t="s">
        <v>213</v>
      </c>
      <c r="J205" s="45">
        <v>0</v>
      </c>
      <c r="K205" s="45">
        <v>0</v>
      </c>
      <c r="L205" s="45">
        <v>0</v>
      </c>
      <c r="M205" s="45">
        <v>0</v>
      </c>
      <c r="N205" s="45">
        <v>0</v>
      </c>
      <c r="O205" s="45">
        <v>0</v>
      </c>
      <c r="P205" s="45">
        <v>0</v>
      </c>
      <c r="Q205" s="45">
        <v>0</v>
      </c>
      <c r="R205" s="45">
        <v>0</v>
      </c>
      <c r="S205" s="45">
        <v>0</v>
      </c>
      <c r="T205" s="45">
        <v>0</v>
      </c>
      <c r="U205" s="45">
        <v>0</v>
      </c>
      <c r="V205" s="45">
        <v>0</v>
      </c>
      <c r="W205" s="45">
        <v>0</v>
      </c>
      <c r="X205" s="45">
        <v>0</v>
      </c>
      <c r="Y205" s="45">
        <v>0</v>
      </c>
      <c r="Z205" s="45">
        <v>0</v>
      </c>
      <c r="AA205" s="45">
        <v>2</v>
      </c>
      <c r="AB205" s="58"/>
      <c r="AC205" s="64"/>
      <c r="AD205" s="58"/>
      <c r="AE205" s="64"/>
      <c r="AF205" s="45">
        <v>0</v>
      </c>
      <c r="AG205" s="45">
        <v>0</v>
      </c>
      <c r="AH205" s="45">
        <v>0</v>
      </c>
      <c r="AI205" s="45">
        <v>0</v>
      </c>
      <c r="AJ205" s="45">
        <v>0</v>
      </c>
      <c r="AK205" s="45">
        <v>0</v>
      </c>
      <c r="AL205" s="45">
        <v>0</v>
      </c>
      <c r="AM205" s="45">
        <v>0</v>
      </c>
      <c r="AN205" s="45">
        <v>0</v>
      </c>
      <c r="AO205" s="45">
        <v>0</v>
      </c>
      <c r="AP205" s="45">
        <v>0</v>
      </c>
      <c r="AQ205" s="45">
        <v>0</v>
      </c>
      <c r="AR205" s="45">
        <v>0</v>
      </c>
      <c r="AS205" s="45">
        <v>0</v>
      </c>
      <c r="AT205" s="45">
        <v>0</v>
      </c>
      <c r="AU205" s="45">
        <v>0</v>
      </c>
      <c r="AV205" s="45">
        <v>2</v>
      </c>
      <c r="AW205" s="45">
        <v>0</v>
      </c>
      <c r="AX205" s="58"/>
      <c r="AY205" s="64"/>
      <c r="AZ205" s="58"/>
      <c r="BA205" s="64"/>
      <c r="BB205" s="64"/>
      <c r="BC205" s="64"/>
    </row>
    <row r="206" spans="1:55" ht="60" x14ac:dyDescent="0.25">
      <c r="A206" s="56">
        <v>6</v>
      </c>
      <c r="B206" s="43" t="s">
        <v>130</v>
      </c>
      <c r="C206" s="43">
        <v>1999</v>
      </c>
      <c r="D206" s="59">
        <v>1999</v>
      </c>
      <c r="E206" s="59">
        <v>1999</v>
      </c>
      <c r="F206" s="43" t="s">
        <v>34</v>
      </c>
      <c r="G206" s="43" t="s">
        <v>29</v>
      </c>
      <c r="H206" s="43" t="s">
        <v>35</v>
      </c>
      <c r="I206" s="43" t="s">
        <v>131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42">
        <v>0</v>
      </c>
      <c r="P206" s="42">
        <v>0</v>
      </c>
      <c r="Q206" s="42">
        <v>0</v>
      </c>
      <c r="R206" s="42">
        <v>0</v>
      </c>
      <c r="S206" s="42">
        <v>0</v>
      </c>
      <c r="T206" s="42">
        <v>0</v>
      </c>
      <c r="U206" s="42">
        <v>0</v>
      </c>
      <c r="V206" s="42">
        <v>0</v>
      </c>
      <c r="W206" s="42">
        <v>2</v>
      </c>
      <c r="X206" s="42">
        <v>0</v>
      </c>
      <c r="Y206" s="42">
        <v>0</v>
      </c>
      <c r="Z206" s="42">
        <v>2</v>
      </c>
      <c r="AA206" s="42">
        <v>0</v>
      </c>
      <c r="AB206" s="56"/>
      <c r="AC206" s="62">
        <v>197.49000549316406</v>
      </c>
      <c r="AD206" s="56">
        <v>68</v>
      </c>
      <c r="AE206" s="62">
        <v>265.49000549316406</v>
      </c>
      <c r="AF206" s="42">
        <v>0</v>
      </c>
      <c r="AG206" s="42">
        <v>0</v>
      </c>
      <c r="AH206" s="42">
        <v>0</v>
      </c>
      <c r="AI206" s="42">
        <v>0</v>
      </c>
      <c r="AJ206" s="42">
        <v>0</v>
      </c>
      <c r="AK206" s="42">
        <v>0</v>
      </c>
      <c r="AL206" s="42">
        <v>0</v>
      </c>
      <c r="AM206" s="42">
        <v>0</v>
      </c>
      <c r="AN206" s="42">
        <v>0</v>
      </c>
      <c r="AO206" s="42">
        <v>0</v>
      </c>
      <c r="AP206" s="42">
        <v>0</v>
      </c>
      <c r="AQ206" s="42">
        <v>0</v>
      </c>
      <c r="AR206" s="42">
        <v>0</v>
      </c>
      <c r="AS206" s="42">
        <v>0</v>
      </c>
      <c r="AT206" s="42">
        <v>0</v>
      </c>
      <c r="AU206" s="42">
        <v>0</v>
      </c>
      <c r="AV206" s="42">
        <v>0</v>
      </c>
      <c r="AW206" s="42">
        <v>0</v>
      </c>
      <c r="AX206" s="56"/>
      <c r="AY206" s="62">
        <v>185.33999633789062</v>
      </c>
      <c r="AZ206" s="56">
        <v>8</v>
      </c>
      <c r="BA206" s="62">
        <v>193.33999633789063</v>
      </c>
      <c r="BB206" s="62">
        <v>193.33999633789063</v>
      </c>
      <c r="BC206" s="62">
        <v>0</v>
      </c>
    </row>
    <row r="207" spans="1:55" ht="75" x14ac:dyDescent="0.25">
      <c r="A207" s="57"/>
      <c r="B207" s="41" t="s">
        <v>80</v>
      </c>
      <c r="C207" s="41">
        <v>1999</v>
      </c>
      <c r="D207" s="60"/>
      <c r="E207" s="60"/>
      <c r="F207" s="41">
        <v>1</v>
      </c>
      <c r="G207" s="41" t="s">
        <v>29</v>
      </c>
      <c r="H207" s="41" t="s">
        <v>30</v>
      </c>
      <c r="I207" s="41" t="s">
        <v>31</v>
      </c>
      <c r="J207" s="39">
        <v>0</v>
      </c>
      <c r="K207" s="39">
        <v>2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39">
        <v>2</v>
      </c>
      <c r="S207" s="39">
        <v>0</v>
      </c>
      <c r="T207" s="39">
        <v>0</v>
      </c>
      <c r="U207" s="39">
        <v>0</v>
      </c>
      <c r="V207" s="39">
        <v>0</v>
      </c>
      <c r="W207" s="39">
        <v>2</v>
      </c>
      <c r="X207" s="39">
        <v>0</v>
      </c>
      <c r="Y207" s="39">
        <v>0</v>
      </c>
      <c r="Z207" s="39">
        <v>0</v>
      </c>
      <c r="AA207" s="39">
        <v>0</v>
      </c>
      <c r="AB207" s="57"/>
      <c r="AC207" s="63"/>
      <c r="AD207" s="57"/>
      <c r="AE207" s="63"/>
      <c r="AF207" s="39">
        <v>0</v>
      </c>
      <c r="AG207" s="39">
        <v>0</v>
      </c>
      <c r="AH207" s="39">
        <v>0</v>
      </c>
      <c r="AI207" s="39">
        <v>0</v>
      </c>
      <c r="AJ207" s="39">
        <v>0</v>
      </c>
      <c r="AK207" s="39">
        <v>0</v>
      </c>
      <c r="AL207" s="39">
        <v>0</v>
      </c>
      <c r="AM207" s="39">
        <v>0</v>
      </c>
      <c r="AN207" s="39">
        <v>0</v>
      </c>
      <c r="AO207" s="39">
        <v>0</v>
      </c>
      <c r="AP207" s="39">
        <v>0</v>
      </c>
      <c r="AQ207" s="39">
        <v>0</v>
      </c>
      <c r="AR207" s="39">
        <v>0</v>
      </c>
      <c r="AS207" s="39">
        <v>0</v>
      </c>
      <c r="AT207" s="39">
        <v>2</v>
      </c>
      <c r="AU207" s="39">
        <v>0</v>
      </c>
      <c r="AV207" s="39">
        <v>0</v>
      </c>
      <c r="AW207" s="39">
        <v>0</v>
      </c>
      <c r="AX207" s="57"/>
      <c r="AY207" s="63"/>
      <c r="AZ207" s="57"/>
      <c r="BA207" s="63"/>
      <c r="BB207" s="63"/>
      <c r="BC207" s="63"/>
    </row>
    <row r="208" spans="1:55" ht="75" x14ac:dyDescent="0.25">
      <c r="A208" s="58"/>
      <c r="B208" s="44" t="s">
        <v>27</v>
      </c>
      <c r="C208" s="44">
        <v>1999</v>
      </c>
      <c r="D208" s="61"/>
      <c r="E208" s="61"/>
      <c r="F208" s="44">
        <v>3</v>
      </c>
      <c r="G208" s="44" t="s">
        <v>29</v>
      </c>
      <c r="H208" s="44" t="s">
        <v>30</v>
      </c>
      <c r="I208" s="44" t="s">
        <v>31</v>
      </c>
      <c r="J208" s="45">
        <v>0</v>
      </c>
      <c r="K208" s="45">
        <v>0</v>
      </c>
      <c r="L208" s="45">
        <v>0</v>
      </c>
      <c r="M208" s="45">
        <v>0</v>
      </c>
      <c r="N208" s="45">
        <v>0</v>
      </c>
      <c r="O208" s="45">
        <v>2</v>
      </c>
      <c r="P208" s="45">
        <v>0</v>
      </c>
      <c r="Q208" s="45">
        <v>2</v>
      </c>
      <c r="R208" s="45">
        <v>0</v>
      </c>
      <c r="S208" s="45">
        <v>0</v>
      </c>
      <c r="T208" s="45">
        <v>0</v>
      </c>
      <c r="U208" s="45">
        <v>0</v>
      </c>
      <c r="V208" s="45">
        <v>2</v>
      </c>
      <c r="W208" s="45">
        <v>2</v>
      </c>
      <c r="X208" s="45">
        <v>0</v>
      </c>
      <c r="Y208" s="45">
        <v>0</v>
      </c>
      <c r="Z208" s="45">
        <v>50</v>
      </c>
      <c r="AA208" s="45">
        <v>0</v>
      </c>
      <c r="AB208" s="58"/>
      <c r="AC208" s="64"/>
      <c r="AD208" s="58"/>
      <c r="AE208" s="64"/>
      <c r="AF208" s="45">
        <v>0</v>
      </c>
      <c r="AG208" s="45">
        <v>0</v>
      </c>
      <c r="AH208" s="45">
        <v>0</v>
      </c>
      <c r="AI208" s="45">
        <v>0</v>
      </c>
      <c r="AJ208" s="45">
        <v>0</v>
      </c>
      <c r="AK208" s="45">
        <v>0</v>
      </c>
      <c r="AL208" s="45">
        <v>0</v>
      </c>
      <c r="AM208" s="45">
        <v>0</v>
      </c>
      <c r="AN208" s="45">
        <v>0</v>
      </c>
      <c r="AO208" s="45">
        <v>0</v>
      </c>
      <c r="AP208" s="45">
        <v>0</v>
      </c>
      <c r="AQ208" s="45">
        <v>0</v>
      </c>
      <c r="AR208" s="45">
        <v>0</v>
      </c>
      <c r="AS208" s="45">
        <v>2</v>
      </c>
      <c r="AT208" s="45">
        <v>2</v>
      </c>
      <c r="AU208" s="45">
        <v>0</v>
      </c>
      <c r="AV208" s="45">
        <v>2</v>
      </c>
      <c r="AW208" s="45">
        <v>0</v>
      </c>
      <c r="AX208" s="58"/>
      <c r="AY208" s="64"/>
      <c r="AZ208" s="58"/>
      <c r="BA208" s="64"/>
      <c r="BB208" s="64"/>
      <c r="BC208" s="64"/>
    </row>
    <row r="209" spans="1:55" ht="75" x14ac:dyDescent="0.25">
      <c r="A209" s="56">
        <v>7</v>
      </c>
      <c r="B209" s="43" t="s">
        <v>214</v>
      </c>
      <c r="C209" s="43">
        <v>2001</v>
      </c>
      <c r="D209" s="59">
        <v>2001</v>
      </c>
      <c r="E209" s="59">
        <v>1999</v>
      </c>
      <c r="F209" s="43" t="s">
        <v>34</v>
      </c>
      <c r="G209" s="43" t="s">
        <v>60</v>
      </c>
      <c r="H209" s="43" t="s">
        <v>61</v>
      </c>
      <c r="I209" s="43" t="s">
        <v>215</v>
      </c>
      <c r="J209" s="42">
        <v>0</v>
      </c>
      <c r="K209" s="42">
        <v>2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  <c r="AB209" s="56"/>
      <c r="AC209" s="62">
        <v>206.16000366210937</v>
      </c>
      <c r="AD209" s="56">
        <v>16</v>
      </c>
      <c r="AE209" s="62">
        <v>222.16000366210937</v>
      </c>
      <c r="AF209" s="42">
        <v>0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56"/>
      <c r="AY209" s="62">
        <v>199.77999877929687</v>
      </c>
      <c r="AZ209" s="56">
        <v>12</v>
      </c>
      <c r="BA209" s="62">
        <v>211.77999877929687</v>
      </c>
      <c r="BB209" s="62">
        <v>211.77999877929687</v>
      </c>
      <c r="BC209" s="62">
        <v>0</v>
      </c>
    </row>
    <row r="210" spans="1:55" ht="30" x14ac:dyDescent="0.25">
      <c r="A210" s="57"/>
      <c r="B210" s="41" t="s">
        <v>165</v>
      </c>
      <c r="C210" s="41">
        <v>1999</v>
      </c>
      <c r="D210" s="60"/>
      <c r="E210" s="60"/>
      <c r="F210" s="41">
        <v>1</v>
      </c>
      <c r="G210" s="41" t="s">
        <v>60</v>
      </c>
      <c r="H210" s="41" t="s">
        <v>166</v>
      </c>
      <c r="I210" s="41" t="s">
        <v>167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9">
        <v>0</v>
      </c>
      <c r="S210" s="39">
        <v>0</v>
      </c>
      <c r="T210" s="39">
        <v>0</v>
      </c>
      <c r="U210" s="39">
        <v>0</v>
      </c>
      <c r="V210" s="39">
        <v>0</v>
      </c>
      <c r="W210" s="39">
        <v>0</v>
      </c>
      <c r="X210" s="39">
        <v>0</v>
      </c>
      <c r="Y210" s="39">
        <v>0</v>
      </c>
      <c r="Z210" s="39">
        <v>2</v>
      </c>
      <c r="AA210" s="39">
        <v>0</v>
      </c>
      <c r="AB210" s="57"/>
      <c r="AC210" s="63"/>
      <c r="AD210" s="57"/>
      <c r="AE210" s="63"/>
      <c r="AF210" s="39">
        <v>0</v>
      </c>
      <c r="AG210" s="39">
        <v>0</v>
      </c>
      <c r="AH210" s="39">
        <v>0</v>
      </c>
      <c r="AI210" s="39">
        <v>0</v>
      </c>
      <c r="AJ210" s="39">
        <v>0</v>
      </c>
      <c r="AK210" s="39">
        <v>0</v>
      </c>
      <c r="AL210" s="39">
        <v>0</v>
      </c>
      <c r="AM210" s="39">
        <v>0</v>
      </c>
      <c r="AN210" s="39">
        <v>0</v>
      </c>
      <c r="AO210" s="39">
        <v>0</v>
      </c>
      <c r="AP210" s="39">
        <v>0</v>
      </c>
      <c r="AQ210" s="39">
        <v>0</v>
      </c>
      <c r="AR210" s="39">
        <v>0</v>
      </c>
      <c r="AS210" s="39">
        <v>0</v>
      </c>
      <c r="AT210" s="39">
        <v>0</v>
      </c>
      <c r="AU210" s="39">
        <v>0</v>
      </c>
      <c r="AV210" s="39">
        <v>0</v>
      </c>
      <c r="AW210" s="39">
        <v>0</v>
      </c>
      <c r="AX210" s="57"/>
      <c r="AY210" s="63"/>
      <c r="AZ210" s="57"/>
      <c r="BA210" s="63"/>
      <c r="BB210" s="63"/>
      <c r="BC210" s="63"/>
    </row>
    <row r="211" spans="1:55" ht="75" x14ac:dyDescent="0.25">
      <c r="A211" s="58"/>
      <c r="B211" s="44" t="s">
        <v>266</v>
      </c>
      <c r="C211" s="44">
        <v>2001</v>
      </c>
      <c r="D211" s="61"/>
      <c r="E211" s="61"/>
      <c r="F211" s="44">
        <v>3</v>
      </c>
      <c r="G211" s="44" t="s">
        <v>60</v>
      </c>
      <c r="H211" s="44" t="s">
        <v>61</v>
      </c>
      <c r="I211" s="44" t="s">
        <v>62</v>
      </c>
      <c r="J211" s="45">
        <v>0</v>
      </c>
      <c r="K211" s="45">
        <v>2</v>
      </c>
      <c r="L211" s="45">
        <v>2</v>
      </c>
      <c r="M211" s="45">
        <v>0</v>
      </c>
      <c r="N211" s="45">
        <v>0</v>
      </c>
      <c r="O211" s="45">
        <v>2</v>
      </c>
      <c r="P211" s="45">
        <v>0</v>
      </c>
      <c r="Q211" s="45">
        <v>0</v>
      </c>
      <c r="R211" s="45">
        <v>0</v>
      </c>
      <c r="S211" s="45">
        <v>0</v>
      </c>
      <c r="T211" s="45">
        <v>0</v>
      </c>
      <c r="U211" s="45">
        <v>0</v>
      </c>
      <c r="V211" s="45">
        <v>0</v>
      </c>
      <c r="W211" s="45">
        <v>2</v>
      </c>
      <c r="X211" s="45">
        <v>2</v>
      </c>
      <c r="Y211" s="45">
        <v>0</v>
      </c>
      <c r="Z211" s="45">
        <v>2</v>
      </c>
      <c r="AA211" s="45">
        <v>0</v>
      </c>
      <c r="AB211" s="58"/>
      <c r="AC211" s="64"/>
      <c r="AD211" s="58"/>
      <c r="AE211" s="64"/>
      <c r="AF211" s="45">
        <v>0</v>
      </c>
      <c r="AG211" s="45">
        <v>0</v>
      </c>
      <c r="AH211" s="45">
        <v>2</v>
      </c>
      <c r="AI211" s="45">
        <v>0</v>
      </c>
      <c r="AJ211" s="45">
        <v>0</v>
      </c>
      <c r="AK211" s="45">
        <v>0</v>
      </c>
      <c r="AL211" s="45">
        <v>0</v>
      </c>
      <c r="AM211" s="45">
        <v>0</v>
      </c>
      <c r="AN211" s="45">
        <v>0</v>
      </c>
      <c r="AO211" s="45">
        <v>0</v>
      </c>
      <c r="AP211" s="45">
        <v>2</v>
      </c>
      <c r="AQ211" s="45">
        <v>0</v>
      </c>
      <c r="AR211" s="45">
        <v>2</v>
      </c>
      <c r="AS211" s="45">
        <v>2</v>
      </c>
      <c r="AT211" s="45">
        <v>2</v>
      </c>
      <c r="AU211" s="45">
        <v>0</v>
      </c>
      <c r="AV211" s="45">
        <v>0</v>
      </c>
      <c r="AW211" s="45">
        <v>2</v>
      </c>
      <c r="AX211" s="58"/>
      <c r="AY211" s="64"/>
      <c r="AZ211" s="58"/>
      <c r="BA211" s="64"/>
      <c r="BB211" s="64"/>
      <c r="BC211" s="64"/>
    </row>
    <row r="212" spans="1:55" ht="45" x14ac:dyDescent="0.25">
      <c r="A212" s="56">
        <v>8</v>
      </c>
      <c r="B212" s="43" t="s">
        <v>152</v>
      </c>
      <c r="C212" s="43">
        <v>1998</v>
      </c>
      <c r="D212" s="59">
        <v>1999</v>
      </c>
      <c r="E212" s="59">
        <v>1998</v>
      </c>
      <c r="F212" s="43">
        <v>1</v>
      </c>
      <c r="G212" s="43" t="s">
        <v>56</v>
      </c>
      <c r="H212" s="43" t="s">
        <v>153</v>
      </c>
      <c r="I212" s="43" t="s">
        <v>66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  <c r="O212" s="42">
        <v>0</v>
      </c>
      <c r="P212" s="42">
        <v>0</v>
      </c>
      <c r="Q212" s="42">
        <v>0</v>
      </c>
      <c r="R212" s="42">
        <v>0</v>
      </c>
      <c r="S212" s="42">
        <v>0</v>
      </c>
      <c r="T212" s="42">
        <v>0</v>
      </c>
      <c r="U212" s="42">
        <v>0</v>
      </c>
      <c r="V212" s="42">
        <v>0</v>
      </c>
      <c r="W212" s="42">
        <v>0</v>
      </c>
      <c r="X212" s="42">
        <v>0</v>
      </c>
      <c r="Y212" s="42">
        <v>2</v>
      </c>
      <c r="Z212" s="42">
        <v>0</v>
      </c>
      <c r="AA212" s="42">
        <v>0</v>
      </c>
      <c r="AB212" s="56"/>
      <c r="AC212" s="62">
        <v>326.98001098632812</v>
      </c>
      <c r="AD212" s="56">
        <v>24</v>
      </c>
      <c r="AE212" s="62">
        <v>350.98001098632812</v>
      </c>
      <c r="AF212" s="42">
        <v>0</v>
      </c>
      <c r="AG212" s="42">
        <v>0</v>
      </c>
      <c r="AH212" s="42">
        <v>0</v>
      </c>
      <c r="AI212" s="42">
        <v>0</v>
      </c>
      <c r="AJ212" s="42">
        <v>0</v>
      </c>
      <c r="AK212" s="42">
        <v>0</v>
      </c>
      <c r="AL212" s="42">
        <v>0</v>
      </c>
      <c r="AM212" s="42">
        <v>0</v>
      </c>
      <c r="AN212" s="42">
        <v>0</v>
      </c>
      <c r="AO212" s="42">
        <v>0</v>
      </c>
      <c r="AP212" s="42">
        <v>0</v>
      </c>
      <c r="AQ212" s="42">
        <v>0</v>
      </c>
      <c r="AR212" s="42">
        <v>0</v>
      </c>
      <c r="AS212" s="42">
        <v>2</v>
      </c>
      <c r="AT212" s="42">
        <v>2</v>
      </c>
      <c r="AU212" s="42">
        <v>0</v>
      </c>
      <c r="AV212" s="42">
        <v>0</v>
      </c>
      <c r="AW212" s="42">
        <v>0</v>
      </c>
      <c r="AX212" s="56"/>
      <c r="AY212" s="62">
        <v>250.6300048828125</v>
      </c>
      <c r="AZ212" s="56">
        <v>18</v>
      </c>
      <c r="BA212" s="62">
        <v>268.6300048828125</v>
      </c>
      <c r="BB212" s="62">
        <v>268.6300048828125</v>
      </c>
      <c r="BC212" s="62">
        <v>0</v>
      </c>
    </row>
    <row r="213" spans="1:55" ht="45" x14ac:dyDescent="0.25">
      <c r="A213" s="57"/>
      <c r="B213" s="41" t="s">
        <v>238</v>
      </c>
      <c r="C213" s="41">
        <v>1999</v>
      </c>
      <c r="D213" s="60"/>
      <c r="E213" s="60"/>
      <c r="F213" s="41">
        <v>1</v>
      </c>
      <c r="G213" s="41" t="s">
        <v>56</v>
      </c>
      <c r="H213" s="41" t="s">
        <v>57</v>
      </c>
      <c r="I213" s="41" t="s">
        <v>58</v>
      </c>
      <c r="J213" s="39">
        <v>0</v>
      </c>
      <c r="K213" s="39">
        <v>2</v>
      </c>
      <c r="L213" s="39">
        <v>0</v>
      </c>
      <c r="M213" s="39">
        <v>0</v>
      </c>
      <c r="N213" s="39">
        <v>0</v>
      </c>
      <c r="O213" s="39">
        <v>0</v>
      </c>
      <c r="P213" s="39">
        <v>2</v>
      </c>
      <c r="Q213" s="39">
        <v>0</v>
      </c>
      <c r="R213" s="39">
        <v>0</v>
      </c>
      <c r="S213" s="39">
        <v>0</v>
      </c>
      <c r="T213" s="39">
        <v>2</v>
      </c>
      <c r="U213" s="39">
        <v>0</v>
      </c>
      <c r="V213" s="39">
        <v>0</v>
      </c>
      <c r="W213" s="39">
        <v>0</v>
      </c>
      <c r="X213" s="39">
        <v>2</v>
      </c>
      <c r="Y213" s="39">
        <v>0</v>
      </c>
      <c r="Z213" s="39">
        <v>2</v>
      </c>
      <c r="AA213" s="39">
        <v>2</v>
      </c>
      <c r="AB213" s="57"/>
      <c r="AC213" s="63"/>
      <c r="AD213" s="57"/>
      <c r="AE213" s="63"/>
      <c r="AF213" s="39">
        <v>0</v>
      </c>
      <c r="AG213" s="39">
        <v>0</v>
      </c>
      <c r="AH213" s="39">
        <v>0</v>
      </c>
      <c r="AI213" s="39">
        <v>0</v>
      </c>
      <c r="AJ213" s="39">
        <v>0</v>
      </c>
      <c r="AK213" s="39">
        <v>0</v>
      </c>
      <c r="AL213" s="39">
        <v>0</v>
      </c>
      <c r="AM213" s="39">
        <v>0</v>
      </c>
      <c r="AN213" s="39">
        <v>0</v>
      </c>
      <c r="AO213" s="39">
        <v>0</v>
      </c>
      <c r="AP213" s="39">
        <v>0</v>
      </c>
      <c r="AQ213" s="39">
        <v>0</v>
      </c>
      <c r="AR213" s="39">
        <v>0</v>
      </c>
      <c r="AS213" s="39">
        <v>2</v>
      </c>
      <c r="AT213" s="39">
        <v>2</v>
      </c>
      <c r="AU213" s="39">
        <v>2</v>
      </c>
      <c r="AV213" s="39">
        <v>2</v>
      </c>
      <c r="AW213" s="39">
        <v>2</v>
      </c>
      <c r="AX213" s="57"/>
      <c r="AY213" s="63"/>
      <c r="AZ213" s="57"/>
      <c r="BA213" s="63"/>
      <c r="BB213" s="63"/>
      <c r="BC213" s="63"/>
    </row>
    <row r="214" spans="1:55" ht="45" x14ac:dyDescent="0.25">
      <c r="A214" s="58"/>
      <c r="B214" s="44" t="s">
        <v>55</v>
      </c>
      <c r="C214" s="44">
        <v>1999</v>
      </c>
      <c r="D214" s="61"/>
      <c r="E214" s="61"/>
      <c r="F214" s="44">
        <v>3</v>
      </c>
      <c r="G214" s="44" t="s">
        <v>56</v>
      </c>
      <c r="H214" s="44" t="s">
        <v>57</v>
      </c>
      <c r="I214" s="44" t="s">
        <v>58</v>
      </c>
      <c r="J214" s="45">
        <v>0</v>
      </c>
      <c r="K214" s="45">
        <v>0</v>
      </c>
      <c r="L214" s="45">
        <v>0</v>
      </c>
      <c r="M214" s="45">
        <v>2</v>
      </c>
      <c r="N214" s="45">
        <v>0</v>
      </c>
      <c r="O214" s="45">
        <v>0</v>
      </c>
      <c r="P214" s="45">
        <v>0</v>
      </c>
      <c r="Q214" s="45">
        <v>0</v>
      </c>
      <c r="R214" s="45">
        <v>0</v>
      </c>
      <c r="S214" s="45">
        <v>0</v>
      </c>
      <c r="T214" s="45">
        <v>2</v>
      </c>
      <c r="U214" s="45">
        <v>2</v>
      </c>
      <c r="V214" s="45">
        <v>0</v>
      </c>
      <c r="W214" s="45">
        <v>2</v>
      </c>
      <c r="X214" s="45">
        <v>0</v>
      </c>
      <c r="Y214" s="45">
        <v>0</v>
      </c>
      <c r="Z214" s="45">
        <v>2</v>
      </c>
      <c r="AA214" s="45">
        <v>0</v>
      </c>
      <c r="AB214" s="58"/>
      <c r="AC214" s="64"/>
      <c r="AD214" s="58"/>
      <c r="AE214" s="64"/>
      <c r="AF214" s="45">
        <v>0</v>
      </c>
      <c r="AG214" s="45">
        <v>0</v>
      </c>
      <c r="AH214" s="45">
        <v>0</v>
      </c>
      <c r="AI214" s="45">
        <v>0</v>
      </c>
      <c r="AJ214" s="45">
        <v>0</v>
      </c>
      <c r="AK214" s="45">
        <v>0</v>
      </c>
      <c r="AL214" s="45">
        <v>0</v>
      </c>
      <c r="AM214" s="45">
        <v>0</v>
      </c>
      <c r="AN214" s="45">
        <v>0</v>
      </c>
      <c r="AO214" s="45">
        <v>0</v>
      </c>
      <c r="AP214" s="45">
        <v>0</v>
      </c>
      <c r="AQ214" s="45">
        <v>0</v>
      </c>
      <c r="AR214" s="45">
        <v>0</v>
      </c>
      <c r="AS214" s="45">
        <v>0</v>
      </c>
      <c r="AT214" s="45">
        <v>0</v>
      </c>
      <c r="AU214" s="45">
        <v>0</v>
      </c>
      <c r="AV214" s="45">
        <v>2</v>
      </c>
      <c r="AW214" s="45">
        <v>2</v>
      </c>
      <c r="AX214" s="58"/>
      <c r="AY214" s="64"/>
      <c r="AZ214" s="58"/>
      <c r="BA214" s="64"/>
      <c r="BB214" s="64"/>
      <c r="BC214" s="64"/>
    </row>
    <row r="215" spans="1:55" ht="60" x14ac:dyDescent="0.25">
      <c r="A215" s="56">
        <v>9</v>
      </c>
      <c r="B215" s="43" t="s">
        <v>246</v>
      </c>
      <c r="C215" s="43">
        <v>2001</v>
      </c>
      <c r="D215" s="59">
        <v>2001</v>
      </c>
      <c r="E215" s="59">
        <v>1998</v>
      </c>
      <c r="F215" s="43" t="s">
        <v>34</v>
      </c>
      <c r="G215" s="43" t="s">
        <v>118</v>
      </c>
      <c r="H215" s="43" t="s">
        <v>247</v>
      </c>
      <c r="I215" s="43" t="s">
        <v>248</v>
      </c>
      <c r="J215" s="42">
        <v>0</v>
      </c>
      <c r="K215" s="42">
        <v>0</v>
      </c>
      <c r="L215" s="42">
        <v>0</v>
      </c>
      <c r="M215" s="42">
        <v>0</v>
      </c>
      <c r="N215" s="42">
        <v>0</v>
      </c>
      <c r="O215" s="42">
        <v>0</v>
      </c>
      <c r="P215" s="42">
        <v>0</v>
      </c>
      <c r="Q215" s="42">
        <v>0</v>
      </c>
      <c r="R215" s="42">
        <v>0</v>
      </c>
      <c r="S215" s="42">
        <v>0</v>
      </c>
      <c r="T215" s="42">
        <v>0</v>
      </c>
      <c r="U215" s="42">
        <v>0</v>
      </c>
      <c r="V215" s="42">
        <v>0</v>
      </c>
      <c r="W215" s="42">
        <v>0</v>
      </c>
      <c r="X215" s="42">
        <v>2</v>
      </c>
      <c r="Y215" s="42">
        <v>0</v>
      </c>
      <c r="Z215" s="42">
        <v>2</v>
      </c>
      <c r="AA215" s="42">
        <v>0</v>
      </c>
      <c r="AB215" s="56"/>
      <c r="AC215" s="62">
        <v>210.25999450683594</v>
      </c>
      <c r="AD215" s="56">
        <v>118</v>
      </c>
      <c r="AE215" s="62">
        <v>328.25999450683594</v>
      </c>
      <c r="AF215" s="42">
        <v>0</v>
      </c>
      <c r="AG215" s="42">
        <v>0</v>
      </c>
      <c r="AH215" s="42">
        <v>0</v>
      </c>
      <c r="AI215" s="42">
        <v>0</v>
      </c>
      <c r="AJ215" s="42">
        <v>0</v>
      </c>
      <c r="AK215" s="42">
        <v>0</v>
      </c>
      <c r="AL215" s="42">
        <v>0</v>
      </c>
      <c r="AM215" s="42">
        <v>0</v>
      </c>
      <c r="AN215" s="42">
        <v>0</v>
      </c>
      <c r="AO215" s="42">
        <v>0</v>
      </c>
      <c r="AP215" s="42">
        <v>0</v>
      </c>
      <c r="AQ215" s="42">
        <v>0</v>
      </c>
      <c r="AR215" s="42">
        <v>0</v>
      </c>
      <c r="AS215" s="42">
        <v>0</v>
      </c>
      <c r="AT215" s="42">
        <v>0</v>
      </c>
      <c r="AU215" s="42">
        <v>0</v>
      </c>
      <c r="AV215" s="42">
        <v>0</v>
      </c>
      <c r="AW215" s="42">
        <v>2</v>
      </c>
      <c r="AX215" s="56"/>
      <c r="AY215" s="62">
        <v>218.30999755859375</v>
      </c>
      <c r="AZ215" s="56">
        <v>114</v>
      </c>
      <c r="BA215" s="62">
        <v>332.30999755859375</v>
      </c>
      <c r="BB215" s="62">
        <v>328.25999450683594</v>
      </c>
      <c r="BC215" s="62">
        <v>0</v>
      </c>
    </row>
    <row r="216" spans="1:55" ht="45" x14ac:dyDescent="0.25">
      <c r="A216" s="57"/>
      <c r="B216" s="41" t="s">
        <v>117</v>
      </c>
      <c r="C216" s="41">
        <v>2001</v>
      </c>
      <c r="D216" s="60"/>
      <c r="E216" s="60"/>
      <c r="F216" s="41">
        <v>2</v>
      </c>
      <c r="G216" s="41" t="s">
        <v>118</v>
      </c>
      <c r="H216" s="41" t="s">
        <v>119</v>
      </c>
      <c r="I216" s="41" t="s">
        <v>120</v>
      </c>
      <c r="J216" s="39">
        <v>0</v>
      </c>
      <c r="K216" s="39">
        <v>0</v>
      </c>
      <c r="L216" s="39">
        <v>0</v>
      </c>
      <c r="M216" s="39">
        <v>0</v>
      </c>
      <c r="N216" s="39">
        <v>50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2</v>
      </c>
      <c r="U216" s="39">
        <v>2</v>
      </c>
      <c r="V216" s="39">
        <v>0</v>
      </c>
      <c r="W216" s="39">
        <v>2</v>
      </c>
      <c r="X216" s="39">
        <v>0</v>
      </c>
      <c r="Y216" s="39">
        <v>50</v>
      </c>
      <c r="Z216" s="39">
        <v>2</v>
      </c>
      <c r="AA216" s="39">
        <v>0</v>
      </c>
      <c r="AB216" s="57"/>
      <c r="AC216" s="63"/>
      <c r="AD216" s="57"/>
      <c r="AE216" s="63"/>
      <c r="AF216" s="39">
        <v>0</v>
      </c>
      <c r="AG216" s="39">
        <v>0</v>
      </c>
      <c r="AH216" s="39">
        <v>0</v>
      </c>
      <c r="AI216" s="39">
        <v>0</v>
      </c>
      <c r="AJ216" s="39">
        <v>2</v>
      </c>
      <c r="AK216" s="39">
        <v>0</v>
      </c>
      <c r="AL216" s="39">
        <v>0</v>
      </c>
      <c r="AM216" s="39">
        <v>50</v>
      </c>
      <c r="AN216" s="39">
        <v>0</v>
      </c>
      <c r="AO216" s="39">
        <v>0</v>
      </c>
      <c r="AP216" s="39">
        <v>0</v>
      </c>
      <c r="AQ216" s="39">
        <v>0</v>
      </c>
      <c r="AR216" s="39">
        <v>2</v>
      </c>
      <c r="AS216" s="39">
        <v>0</v>
      </c>
      <c r="AT216" s="39">
        <v>2</v>
      </c>
      <c r="AU216" s="39">
        <v>0</v>
      </c>
      <c r="AV216" s="39">
        <v>0</v>
      </c>
      <c r="AW216" s="39">
        <v>2</v>
      </c>
      <c r="AX216" s="57"/>
      <c r="AY216" s="63"/>
      <c r="AZ216" s="57"/>
      <c r="BA216" s="63"/>
      <c r="BB216" s="63"/>
      <c r="BC216" s="63"/>
    </row>
    <row r="217" spans="1:55" ht="60" x14ac:dyDescent="0.25">
      <c r="A217" s="58"/>
      <c r="B217" s="44" t="s">
        <v>154</v>
      </c>
      <c r="C217" s="44">
        <v>1998</v>
      </c>
      <c r="D217" s="61"/>
      <c r="E217" s="61"/>
      <c r="F217" s="44">
        <v>1</v>
      </c>
      <c r="G217" s="44" t="s">
        <v>118</v>
      </c>
      <c r="H217" s="44" t="s">
        <v>119</v>
      </c>
      <c r="I217" s="44" t="s">
        <v>155</v>
      </c>
      <c r="J217" s="45">
        <v>0</v>
      </c>
      <c r="K217" s="45">
        <v>0</v>
      </c>
      <c r="L217" s="45">
        <v>0</v>
      </c>
      <c r="M217" s="45">
        <v>0</v>
      </c>
      <c r="N217" s="45">
        <v>0</v>
      </c>
      <c r="O217" s="45">
        <v>0</v>
      </c>
      <c r="P217" s="45">
        <v>0</v>
      </c>
      <c r="Q217" s="45">
        <v>0</v>
      </c>
      <c r="R217" s="45">
        <v>0</v>
      </c>
      <c r="S217" s="45">
        <v>0</v>
      </c>
      <c r="T217" s="45">
        <v>0</v>
      </c>
      <c r="U217" s="45">
        <v>0</v>
      </c>
      <c r="V217" s="45">
        <v>0</v>
      </c>
      <c r="W217" s="45">
        <v>2</v>
      </c>
      <c r="X217" s="45">
        <v>0</v>
      </c>
      <c r="Y217" s="45">
        <v>2</v>
      </c>
      <c r="Z217" s="45">
        <v>2</v>
      </c>
      <c r="AA217" s="45">
        <v>0</v>
      </c>
      <c r="AB217" s="58"/>
      <c r="AC217" s="64"/>
      <c r="AD217" s="58"/>
      <c r="AE217" s="64"/>
      <c r="AF217" s="45">
        <v>0</v>
      </c>
      <c r="AG217" s="45">
        <v>0</v>
      </c>
      <c r="AH217" s="45">
        <v>0</v>
      </c>
      <c r="AI217" s="45">
        <v>0</v>
      </c>
      <c r="AJ217" s="45">
        <v>0</v>
      </c>
      <c r="AK217" s="45">
        <v>2</v>
      </c>
      <c r="AL217" s="45">
        <v>0</v>
      </c>
      <c r="AM217" s="45">
        <v>0</v>
      </c>
      <c r="AN217" s="45">
        <v>0</v>
      </c>
      <c r="AO217" s="45">
        <v>0</v>
      </c>
      <c r="AP217" s="45">
        <v>0</v>
      </c>
      <c r="AQ217" s="45">
        <v>0</v>
      </c>
      <c r="AR217" s="45">
        <v>0</v>
      </c>
      <c r="AS217" s="45">
        <v>2</v>
      </c>
      <c r="AT217" s="45">
        <v>0</v>
      </c>
      <c r="AU217" s="45">
        <v>0</v>
      </c>
      <c r="AV217" s="45">
        <v>50</v>
      </c>
      <c r="AW217" s="45">
        <v>0</v>
      </c>
      <c r="AX217" s="58"/>
      <c r="AY217" s="64"/>
      <c r="AZ217" s="58"/>
      <c r="BA217" s="64"/>
      <c r="BB217" s="64"/>
      <c r="BC217" s="64"/>
    </row>
    <row r="218" spans="1:55" x14ac:dyDescent="0.25">
      <c r="A218" s="56">
        <v>10</v>
      </c>
      <c r="B218" s="43" t="s">
        <v>228</v>
      </c>
      <c r="C218" s="43">
        <v>1999</v>
      </c>
      <c r="D218" s="59">
        <v>2001</v>
      </c>
      <c r="E218" s="59">
        <v>1999</v>
      </c>
      <c r="F218" s="43" t="s">
        <v>68</v>
      </c>
      <c r="G218" s="43" t="s">
        <v>123</v>
      </c>
      <c r="H218" s="43" t="s">
        <v>124</v>
      </c>
      <c r="I218" s="43" t="s">
        <v>125</v>
      </c>
      <c r="J218" s="42">
        <v>0</v>
      </c>
      <c r="K218" s="42">
        <v>0</v>
      </c>
      <c r="L218" s="42">
        <v>50</v>
      </c>
      <c r="M218" s="42">
        <v>0</v>
      </c>
      <c r="N218" s="42">
        <v>2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2</v>
      </c>
      <c r="V218" s="42">
        <v>2</v>
      </c>
      <c r="W218" s="42">
        <v>2</v>
      </c>
      <c r="X218" s="42">
        <v>0</v>
      </c>
      <c r="Y218" s="42">
        <v>2</v>
      </c>
      <c r="Z218" s="42">
        <v>0</v>
      </c>
      <c r="AA218" s="42">
        <v>0</v>
      </c>
      <c r="AB218" s="56"/>
      <c r="AC218" s="62">
        <v>293.6300048828125</v>
      </c>
      <c r="AD218" s="56">
        <v>776</v>
      </c>
      <c r="AE218" s="62">
        <v>1069.6300048828125</v>
      </c>
      <c r="AF218" s="42">
        <v>0</v>
      </c>
      <c r="AG218" s="42">
        <v>0</v>
      </c>
      <c r="AH218" s="42">
        <v>50</v>
      </c>
      <c r="AI218" s="42">
        <v>0</v>
      </c>
      <c r="AJ218" s="42">
        <v>0</v>
      </c>
      <c r="AK218" s="42">
        <v>0</v>
      </c>
      <c r="AL218" s="42">
        <v>0</v>
      </c>
      <c r="AM218" s="42">
        <v>0</v>
      </c>
      <c r="AN218" s="42">
        <v>0</v>
      </c>
      <c r="AO218" s="42">
        <v>0</v>
      </c>
      <c r="AP218" s="42">
        <v>0</v>
      </c>
      <c r="AQ218" s="42">
        <v>0</v>
      </c>
      <c r="AR218" s="42">
        <v>0</v>
      </c>
      <c r="AS218" s="42">
        <v>0</v>
      </c>
      <c r="AT218" s="42">
        <v>2</v>
      </c>
      <c r="AU218" s="42">
        <v>2</v>
      </c>
      <c r="AV218" s="42">
        <v>50</v>
      </c>
      <c r="AW218" s="42">
        <v>0</v>
      </c>
      <c r="AX218" s="56"/>
      <c r="AY218" s="62">
        <v>247.57000732421875</v>
      </c>
      <c r="AZ218" s="56">
        <v>920</v>
      </c>
      <c r="BA218" s="62">
        <v>1167.5700073242187</v>
      </c>
      <c r="BB218" s="62">
        <v>1069.6300048828125</v>
      </c>
      <c r="BC218" s="62">
        <v>0</v>
      </c>
    </row>
    <row r="219" spans="1:55" x14ac:dyDescent="0.25">
      <c r="A219" s="57"/>
      <c r="B219" s="41" t="s">
        <v>251</v>
      </c>
      <c r="C219" s="41">
        <v>1999</v>
      </c>
      <c r="D219" s="60"/>
      <c r="E219" s="60"/>
      <c r="F219" s="41" t="s">
        <v>68</v>
      </c>
      <c r="G219" s="41" t="s">
        <v>123</v>
      </c>
      <c r="H219" s="41" t="s">
        <v>124</v>
      </c>
      <c r="I219" s="41" t="s">
        <v>125</v>
      </c>
      <c r="J219" s="39">
        <v>2</v>
      </c>
      <c r="K219" s="39">
        <v>0</v>
      </c>
      <c r="L219" s="39">
        <v>50</v>
      </c>
      <c r="M219" s="39">
        <v>0</v>
      </c>
      <c r="N219" s="39">
        <v>2</v>
      </c>
      <c r="O219" s="39">
        <v>0</v>
      </c>
      <c r="P219" s="39">
        <v>0</v>
      </c>
      <c r="Q219" s="39">
        <v>2</v>
      </c>
      <c r="R219" s="39">
        <v>0</v>
      </c>
      <c r="S219" s="39">
        <v>0</v>
      </c>
      <c r="T219" s="39">
        <v>50</v>
      </c>
      <c r="U219" s="39">
        <v>0</v>
      </c>
      <c r="V219" s="39">
        <v>50</v>
      </c>
      <c r="W219" s="39">
        <v>2</v>
      </c>
      <c r="X219" s="39">
        <v>50</v>
      </c>
      <c r="Y219" s="39">
        <v>2</v>
      </c>
      <c r="Z219" s="39">
        <v>2</v>
      </c>
      <c r="AA219" s="39">
        <v>0</v>
      </c>
      <c r="AB219" s="57"/>
      <c r="AC219" s="63"/>
      <c r="AD219" s="57"/>
      <c r="AE219" s="63"/>
      <c r="AF219" s="39">
        <v>0</v>
      </c>
      <c r="AG219" s="39">
        <v>0</v>
      </c>
      <c r="AH219" s="39">
        <v>50</v>
      </c>
      <c r="AI219" s="39">
        <v>2</v>
      </c>
      <c r="AJ219" s="39">
        <v>50</v>
      </c>
      <c r="AK219" s="39">
        <v>0</v>
      </c>
      <c r="AL219" s="39">
        <v>2</v>
      </c>
      <c r="AM219" s="39">
        <v>2</v>
      </c>
      <c r="AN219" s="39">
        <v>0</v>
      </c>
      <c r="AO219" s="39">
        <v>0</v>
      </c>
      <c r="AP219" s="39">
        <v>0</v>
      </c>
      <c r="AQ219" s="39">
        <v>0</v>
      </c>
      <c r="AR219" s="39">
        <v>50</v>
      </c>
      <c r="AS219" s="39">
        <v>2</v>
      </c>
      <c r="AT219" s="39">
        <v>50</v>
      </c>
      <c r="AU219" s="39">
        <v>50</v>
      </c>
      <c r="AV219" s="39">
        <v>2</v>
      </c>
      <c r="AW219" s="39">
        <v>50</v>
      </c>
      <c r="AX219" s="57"/>
      <c r="AY219" s="63"/>
      <c r="AZ219" s="57"/>
      <c r="BA219" s="63"/>
      <c r="BB219" s="63"/>
      <c r="BC219" s="63"/>
    </row>
    <row r="220" spans="1:55" x14ac:dyDescent="0.25">
      <c r="A220" s="58"/>
      <c r="B220" s="44" t="s">
        <v>199</v>
      </c>
      <c r="C220" s="44">
        <v>2001</v>
      </c>
      <c r="D220" s="61"/>
      <c r="E220" s="61"/>
      <c r="F220" s="44" t="s">
        <v>68</v>
      </c>
      <c r="G220" s="44" t="s">
        <v>123</v>
      </c>
      <c r="H220" s="44" t="s">
        <v>124</v>
      </c>
      <c r="I220" s="44" t="s">
        <v>125</v>
      </c>
      <c r="J220" s="45">
        <v>0</v>
      </c>
      <c r="K220" s="45">
        <v>2</v>
      </c>
      <c r="L220" s="45">
        <v>50</v>
      </c>
      <c r="M220" s="45">
        <v>0</v>
      </c>
      <c r="N220" s="45">
        <v>50</v>
      </c>
      <c r="O220" s="45">
        <v>0</v>
      </c>
      <c r="P220" s="45">
        <v>0</v>
      </c>
      <c r="Q220" s="45">
        <v>2</v>
      </c>
      <c r="R220" s="45">
        <v>50</v>
      </c>
      <c r="S220" s="45">
        <v>0</v>
      </c>
      <c r="T220" s="45">
        <v>50</v>
      </c>
      <c r="U220" s="45">
        <v>50</v>
      </c>
      <c r="V220" s="45">
        <v>0</v>
      </c>
      <c r="W220" s="45">
        <v>50</v>
      </c>
      <c r="X220" s="45">
        <v>50</v>
      </c>
      <c r="Y220" s="45">
        <v>50</v>
      </c>
      <c r="Z220" s="45">
        <v>50</v>
      </c>
      <c r="AA220" s="45">
        <v>50</v>
      </c>
      <c r="AB220" s="58"/>
      <c r="AC220" s="64"/>
      <c r="AD220" s="58"/>
      <c r="AE220" s="64"/>
      <c r="AF220" s="45">
        <v>0</v>
      </c>
      <c r="AG220" s="45">
        <v>2</v>
      </c>
      <c r="AH220" s="45">
        <v>50</v>
      </c>
      <c r="AI220" s="45">
        <v>0</v>
      </c>
      <c r="AJ220" s="45">
        <v>50</v>
      </c>
      <c r="AK220" s="45">
        <v>2</v>
      </c>
      <c r="AL220" s="45">
        <v>0</v>
      </c>
      <c r="AM220" s="45">
        <v>0</v>
      </c>
      <c r="AN220" s="45">
        <v>50</v>
      </c>
      <c r="AO220" s="45">
        <v>0</v>
      </c>
      <c r="AP220" s="45">
        <v>50</v>
      </c>
      <c r="AQ220" s="45">
        <v>50</v>
      </c>
      <c r="AR220" s="45">
        <v>50</v>
      </c>
      <c r="AS220" s="45">
        <v>50</v>
      </c>
      <c r="AT220" s="45">
        <v>50</v>
      </c>
      <c r="AU220" s="45">
        <v>50</v>
      </c>
      <c r="AV220" s="45">
        <v>50</v>
      </c>
      <c r="AW220" s="45">
        <v>2</v>
      </c>
      <c r="AX220" s="58"/>
      <c r="AY220" s="64"/>
      <c r="AZ220" s="58"/>
      <c r="BA220" s="64"/>
      <c r="BB220" s="64"/>
      <c r="BC220" s="64"/>
    </row>
    <row r="221" spans="1:55" ht="45" x14ac:dyDescent="0.25">
      <c r="A221" s="56">
        <v>11</v>
      </c>
      <c r="B221" s="43" t="s">
        <v>255</v>
      </c>
      <c r="C221" s="43">
        <v>1999</v>
      </c>
      <c r="D221" s="59">
        <v>2000</v>
      </c>
      <c r="E221" s="59">
        <v>1999</v>
      </c>
      <c r="F221" s="43" t="s">
        <v>68</v>
      </c>
      <c r="G221" s="43" t="s">
        <v>196</v>
      </c>
      <c r="H221" s="43" t="s">
        <v>96</v>
      </c>
      <c r="I221" s="43" t="s">
        <v>136</v>
      </c>
      <c r="J221" s="42">
        <v>0</v>
      </c>
      <c r="K221" s="42">
        <v>0</v>
      </c>
      <c r="L221" s="42">
        <v>50</v>
      </c>
      <c r="M221" s="42">
        <v>0</v>
      </c>
      <c r="N221" s="42">
        <v>50</v>
      </c>
      <c r="O221" s="42">
        <v>2</v>
      </c>
      <c r="P221" s="42">
        <v>2</v>
      </c>
      <c r="Q221" s="42">
        <v>50</v>
      </c>
      <c r="R221" s="42">
        <v>50</v>
      </c>
      <c r="S221" s="42">
        <v>50</v>
      </c>
      <c r="T221" s="42">
        <v>0</v>
      </c>
      <c r="U221" s="42">
        <v>0</v>
      </c>
      <c r="V221" s="42">
        <v>0</v>
      </c>
      <c r="W221" s="42">
        <v>50</v>
      </c>
      <c r="X221" s="42">
        <v>50</v>
      </c>
      <c r="Y221" s="42">
        <v>2</v>
      </c>
      <c r="Z221" s="42">
        <v>50</v>
      </c>
      <c r="AA221" s="42">
        <v>0</v>
      </c>
      <c r="AB221" s="56"/>
      <c r="AC221" s="62">
        <v>239.89999389648437</v>
      </c>
      <c r="AD221" s="56">
        <v>974</v>
      </c>
      <c r="AE221" s="62">
        <v>1213.8999938964844</v>
      </c>
      <c r="AF221" s="42">
        <v>0</v>
      </c>
      <c r="AG221" s="42">
        <v>0</v>
      </c>
      <c r="AH221" s="42">
        <v>50</v>
      </c>
      <c r="AI221" s="42">
        <v>0</v>
      </c>
      <c r="AJ221" s="42">
        <v>50</v>
      </c>
      <c r="AK221" s="42">
        <v>0</v>
      </c>
      <c r="AL221" s="42">
        <v>0</v>
      </c>
      <c r="AM221" s="42">
        <v>2</v>
      </c>
      <c r="AN221" s="42">
        <v>0</v>
      </c>
      <c r="AO221" s="42">
        <v>0</v>
      </c>
      <c r="AP221" s="42">
        <v>2</v>
      </c>
      <c r="AQ221" s="42">
        <v>0</v>
      </c>
      <c r="AR221" s="42">
        <v>0</v>
      </c>
      <c r="AS221" s="42">
        <v>50</v>
      </c>
      <c r="AT221" s="42">
        <v>50</v>
      </c>
      <c r="AU221" s="42">
        <v>0</v>
      </c>
      <c r="AV221" s="42">
        <v>2</v>
      </c>
      <c r="AW221" s="42">
        <v>0</v>
      </c>
      <c r="AX221" s="56"/>
      <c r="AY221" s="62" t="s">
        <v>756</v>
      </c>
      <c r="AZ221" s="56">
        <v>718</v>
      </c>
      <c r="BA221" s="62">
        <v>10000</v>
      </c>
      <c r="BB221" s="62">
        <v>1213.8999938964844</v>
      </c>
      <c r="BC221" s="62">
        <v>0</v>
      </c>
    </row>
    <row r="222" spans="1:55" ht="45" x14ac:dyDescent="0.25">
      <c r="A222" s="57"/>
      <c r="B222" s="41" t="s">
        <v>425</v>
      </c>
      <c r="C222" s="41">
        <v>2000</v>
      </c>
      <c r="D222" s="60"/>
      <c r="E222" s="60"/>
      <c r="F222" s="41" t="s">
        <v>68</v>
      </c>
      <c r="G222" s="41" t="s">
        <v>196</v>
      </c>
      <c r="H222" s="41" t="s">
        <v>96</v>
      </c>
      <c r="I222" s="41" t="s">
        <v>136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39">
        <v>2</v>
      </c>
      <c r="R222" s="39">
        <v>2</v>
      </c>
      <c r="S222" s="39">
        <v>0</v>
      </c>
      <c r="T222" s="39">
        <v>50</v>
      </c>
      <c r="U222" s="39">
        <v>0</v>
      </c>
      <c r="V222" s="39">
        <v>2</v>
      </c>
      <c r="W222" s="39">
        <v>2</v>
      </c>
      <c r="X222" s="39">
        <v>0</v>
      </c>
      <c r="Y222" s="39">
        <v>2</v>
      </c>
      <c r="Z222" s="39">
        <v>2</v>
      </c>
      <c r="AA222" s="39">
        <v>0</v>
      </c>
      <c r="AB222" s="57"/>
      <c r="AC222" s="63"/>
      <c r="AD222" s="57"/>
      <c r="AE222" s="63"/>
      <c r="AF222" s="39">
        <v>0</v>
      </c>
      <c r="AG222" s="39">
        <v>0</v>
      </c>
      <c r="AH222" s="39">
        <v>0</v>
      </c>
      <c r="AI222" s="39">
        <v>0</v>
      </c>
      <c r="AJ222" s="39">
        <v>2</v>
      </c>
      <c r="AK222" s="39">
        <v>0</v>
      </c>
      <c r="AL222" s="39">
        <v>0</v>
      </c>
      <c r="AM222" s="39">
        <v>0</v>
      </c>
      <c r="AN222" s="39">
        <v>0</v>
      </c>
      <c r="AO222" s="39">
        <v>0</v>
      </c>
      <c r="AP222" s="39">
        <v>0</v>
      </c>
      <c r="AQ222" s="39">
        <v>0</v>
      </c>
      <c r="AR222" s="39">
        <v>0</v>
      </c>
      <c r="AS222" s="39">
        <v>0</v>
      </c>
      <c r="AT222" s="39">
        <v>2</v>
      </c>
      <c r="AU222" s="39">
        <v>0</v>
      </c>
      <c r="AV222" s="39">
        <v>0</v>
      </c>
      <c r="AW222" s="39">
        <v>0</v>
      </c>
      <c r="AX222" s="57"/>
      <c r="AY222" s="63"/>
      <c r="AZ222" s="57"/>
      <c r="BA222" s="63"/>
      <c r="BB222" s="63"/>
      <c r="BC222" s="63"/>
    </row>
    <row r="223" spans="1:55" ht="30" x14ac:dyDescent="0.25">
      <c r="A223" s="58"/>
      <c r="B223" s="44" t="s">
        <v>197</v>
      </c>
      <c r="C223" s="44">
        <v>1999</v>
      </c>
      <c r="D223" s="61"/>
      <c r="E223" s="61"/>
      <c r="F223" s="44" t="s">
        <v>68</v>
      </c>
      <c r="G223" s="44" t="s">
        <v>196</v>
      </c>
      <c r="H223" s="44" t="s">
        <v>198</v>
      </c>
      <c r="I223" s="44" t="s">
        <v>97</v>
      </c>
      <c r="J223" s="45">
        <v>0</v>
      </c>
      <c r="K223" s="45">
        <v>50</v>
      </c>
      <c r="L223" s="45">
        <v>50</v>
      </c>
      <c r="M223" s="45">
        <v>0</v>
      </c>
      <c r="N223" s="45">
        <v>50</v>
      </c>
      <c r="O223" s="45">
        <v>0</v>
      </c>
      <c r="P223" s="45">
        <v>2</v>
      </c>
      <c r="Q223" s="45">
        <v>2</v>
      </c>
      <c r="R223" s="45">
        <v>50</v>
      </c>
      <c r="S223" s="45">
        <v>50</v>
      </c>
      <c r="T223" s="45">
        <v>50</v>
      </c>
      <c r="U223" s="45">
        <v>0</v>
      </c>
      <c r="V223" s="45">
        <v>2</v>
      </c>
      <c r="W223" s="45">
        <v>50</v>
      </c>
      <c r="X223" s="45">
        <v>50</v>
      </c>
      <c r="Y223" s="45">
        <v>50</v>
      </c>
      <c r="Z223" s="45">
        <v>50</v>
      </c>
      <c r="AA223" s="45">
        <v>0</v>
      </c>
      <c r="AB223" s="58"/>
      <c r="AC223" s="64"/>
      <c r="AD223" s="58"/>
      <c r="AE223" s="64"/>
      <c r="AF223" s="45">
        <v>2</v>
      </c>
      <c r="AG223" s="45">
        <v>2</v>
      </c>
      <c r="AH223" s="45">
        <v>50</v>
      </c>
      <c r="AI223" s="45">
        <v>2</v>
      </c>
      <c r="AJ223" s="45">
        <v>50</v>
      </c>
      <c r="AK223" s="45">
        <v>0</v>
      </c>
      <c r="AL223" s="45">
        <v>0</v>
      </c>
      <c r="AM223" s="45">
        <v>0</v>
      </c>
      <c r="AN223" s="45">
        <v>50</v>
      </c>
      <c r="AO223" s="45">
        <v>0</v>
      </c>
      <c r="AP223" s="45">
        <v>50</v>
      </c>
      <c r="AQ223" s="45">
        <v>2</v>
      </c>
      <c r="AR223" s="45">
        <v>50</v>
      </c>
      <c r="AS223" s="45">
        <v>50</v>
      </c>
      <c r="AT223" s="45">
        <v>50</v>
      </c>
      <c r="AU223" s="45">
        <v>50</v>
      </c>
      <c r="AV223" s="45">
        <v>50</v>
      </c>
      <c r="AW223" s="45">
        <v>50</v>
      </c>
      <c r="AX223" s="58"/>
      <c r="AY223" s="64"/>
      <c r="AZ223" s="58"/>
      <c r="BA223" s="64"/>
      <c r="BB223" s="64"/>
      <c r="BC223" s="64"/>
    </row>
  </sheetData>
  <mergeCells count="934">
    <mergeCell ref="AY200:AY202"/>
    <mergeCell ref="AZ200:AZ202"/>
    <mergeCell ref="AX117:AX119"/>
    <mergeCell ref="BB129:BB131"/>
    <mergeCell ref="BC129:BC131"/>
    <mergeCell ref="AD129:AD131"/>
    <mergeCell ref="AC142:AC144"/>
    <mergeCell ref="AD142:AD144"/>
    <mergeCell ref="A148:A150"/>
    <mergeCell ref="D148:D150"/>
    <mergeCell ref="AZ163:AZ165"/>
    <mergeCell ref="BA163:BA165"/>
    <mergeCell ref="AZ175:AZ177"/>
    <mergeCell ref="BA175:BA177"/>
    <mergeCell ref="A188:J188"/>
    <mergeCell ref="J189:AE189"/>
    <mergeCell ref="AF189:BA189"/>
    <mergeCell ref="BC148:BC150"/>
    <mergeCell ref="AE148:AE150"/>
    <mergeCell ref="AX148:AX150"/>
    <mergeCell ref="AY148:AY150"/>
    <mergeCell ref="AZ148:AZ150"/>
    <mergeCell ref="BA148:BA150"/>
    <mergeCell ref="BB148:BB150"/>
    <mergeCell ref="BB145:BB147"/>
    <mergeCell ref="BC145:BC147"/>
    <mergeCell ref="A218:A220"/>
    <mergeCell ref="D218:D220"/>
    <mergeCell ref="E218:E220"/>
    <mergeCell ref="AB218:AB220"/>
    <mergeCell ref="AC218:AC220"/>
    <mergeCell ref="AD218:AD220"/>
    <mergeCell ref="A7:J7"/>
    <mergeCell ref="BC22:BC24"/>
    <mergeCell ref="BC40:BC42"/>
    <mergeCell ref="AY52:AY54"/>
    <mergeCell ref="AZ52:AZ54"/>
    <mergeCell ref="BA52:BA54"/>
    <mergeCell ref="BB52:BB54"/>
    <mergeCell ref="BC52:BC54"/>
    <mergeCell ref="AC55:AC57"/>
    <mergeCell ref="I60:I61"/>
    <mergeCell ref="A59:J59"/>
    <mergeCell ref="AZ71:AZ73"/>
    <mergeCell ref="BA71:BA73"/>
    <mergeCell ref="BC86:BC88"/>
    <mergeCell ref="AE86:AE88"/>
    <mergeCell ref="AX86:AX88"/>
    <mergeCell ref="AY86:AY88"/>
    <mergeCell ref="AZ86:AZ88"/>
    <mergeCell ref="AX139:AX141"/>
    <mergeCell ref="AY139:AY141"/>
    <mergeCell ref="AZ139:AZ141"/>
    <mergeCell ref="BA139:BA141"/>
    <mergeCell ref="BB139:BB141"/>
    <mergeCell ref="BC139:BC141"/>
    <mergeCell ref="AF137:BA137"/>
    <mergeCell ref="BB137:BB138"/>
    <mergeCell ref="AZ145:AZ147"/>
    <mergeCell ref="BA145:BA147"/>
    <mergeCell ref="D80:D82"/>
    <mergeCell ref="E80:E82"/>
    <mergeCell ref="AB80:AB82"/>
    <mergeCell ref="AC80:AC82"/>
    <mergeCell ref="AY102:AY104"/>
    <mergeCell ref="AZ102:AZ104"/>
    <mergeCell ref="BB111:BB113"/>
    <mergeCell ref="BC111:BC113"/>
    <mergeCell ref="BB108:BB110"/>
    <mergeCell ref="BA102:BA104"/>
    <mergeCell ref="A99:J99"/>
    <mergeCell ref="AZ95:AZ97"/>
    <mergeCell ref="BA95:BA97"/>
    <mergeCell ref="BC43:BC45"/>
    <mergeCell ref="AD43:AD45"/>
    <mergeCell ref="BB49:BB51"/>
    <mergeCell ref="BC49:BC51"/>
    <mergeCell ref="AY49:AY51"/>
    <mergeCell ref="AZ49:AZ51"/>
    <mergeCell ref="AZ77:AZ79"/>
    <mergeCell ref="BA77:BA79"/>
    <mergeCell ref="BB77:BB79"/>
    <mergeCell ref="BC77:BC79"/>
    <mergeCell ref="A221:A223"/>
    <mergeCell ref="D221:D223"/>
    <mergeCell ref="E221:E223"/>
    <mergeCell ref="AB221:AB223"/>
    <mergeCell ref="AC221:AC223"/>
    <mergeCell ref="AY16:AY18"/>
    <mergeCell ref="AZ16:AZ18"/>
    <mergeCell ref="BA16:BA18"/>
    <mergeCell ref="BB16:BB18"/>
    <mergeCell ref="AY22:AY24"/>
    <mergeCell ref="AZ22:AZ24"/>
    <mergeCell ref="BA22:BA24"/>
    <mergeCell ref="BB22:BB24"/>
    <mergeCell ref="AY28:AY30"/>
    <mergeCell ref="AZ28:AZ30"/>
    <mergeCell ref="BA28:BA30"/>
    <mergeCell ref="BB28:BB30"/>
    <mergeCell ref="AY34:AY36"/>
    <mergeCell ref="AZ34:AZ36"/>
    <mergeCell ref="BA34:BA36"/>
    <mergeCell ref="BB34:BB36"/>
    <mergeCell ref="AB37:AB39"/>
    <mergeCell ref="BB43:BB45"/>
    <mergeCell ref="AE80:AE82"/>
    <mergeCell ref="BB221:BB223"/>
    <mergeCell ref="BC221:BC223"/>
    <mergeCell ref="AD221:AD223"/>
    <mergeCell ref="AE221:AE223"/>
    <mergeCell ref="AX221:AX223"/>
    <mergeCell ref="AY221:AY223"/>
    <mergeCell ref="AZ221:AZ223"/>
    <mergeCell ref="BA221:BA223"/>
    <mergeCell ref="AY218:AY220"/>
    <mergeCell ref="AZ218:AZ220"/>
    <mergeCell ref="BA218:BA220"/>
    <mergeCell ref="BB218:BB220"/>
    <mergeCell ref="BC218:BC220"/>
    <mergeCell ref="AE218:AE220"/>
    <mergeCell ref="AX218:AX220"/>
    <mergeCell ref="AD215:AD217"/>
    <mergeCell ref="AE215:AE217"/>
    <mergeCell ref="AX215:AX217"/>
    <mergeCell ref="AY215:AY217"/>
    <mergeCell ref="AZ215:AZ217"/>
    <mergeCell ref="BA215:BA217"/>
    <mergeCell ref="AY212:AY214"/>
    <mergeCell ref="AZ212:AZ214"/>
    <mergeCell ref="BA212:BA214"/>
    <mergeCell ref="A215:A217"/>
    <mergeCell ref="D215:D217"/>
    <mergeCell ref="E215:E217"/>
    <mergeCell ref="AB215:AB217"/>
    <mergeCell ref="AC215:AC217"/>
    <mergeCell ref="BB209:BB211"/>
    <mergeCell ref="BC209:BC211"/>
    <mergeCell ref="A212:A214"/>
    <mergeCell ref="D212:D214"/>
    <mergeCell ref="E212:E214"/>
    <mergeCell ref="AB212:AB214"/>
    <mergeCell ref="AC212:AC214"/>
    <mergeCell ref="AD212:AD214"/>
    <mergeCell ref="AE212:AE214"/>
    <mergeCell ref="AX212:AX214"/>
    <mergeCell ref="AD209:AD211"/>
    <mergeCell ref="AE209:AE211"/>
    <mergeCell ref="AX209:AX211"/>
    <mergeCell ref="AY209:AY211"/>
    <mergeCell ref="AZ209:AZ211"/>
    <mergeCell ref="BA209:BA211"/>
    <mergeCell ref="BB215:BB217"/>
    <mergeCell ref="BC215:BC217"/>
    <mergeCell ref="BB206:BB208"/>
    <mergeCell ref="BC206:BC208"/>
    <mergeCell ref="A209:A211"/>
    <mergeCell ref="D209:D211"/>
    <mergeCell ref="E209:E211"/>
    <mergeCell ref="AB209:AB211"/>
    <mergeCell ref="AC209:AC211"/>
    <mergeCell ref="BB212:BB214"/>
    <mergeCell ref="BC212:BC214"/>
    <mergeCell ref="AE197:AE199"/>
    <mergeCell ref="AX197:AX199"/>
    <mergeCell ref="AY197:AY199"/>
    <mergeCell ref="AZ197:AZ199"/>
    <mergeCell ref="BA197:BA199"/>
    <mergeCell ref="BB203:BB205"/>
    <mergeCell ref="BC203:BC205"/>
    <mergeCell ref="A206:A208"/>
    <mergeCell ref="D206:D208"/>
    <mergeCell ref="E206:E208"/>
    <mergeCell ref="AB206:AB208"/>
    <mergeCell ref="AC206:AC208"/>
    <mergeCell ref="AD206:AD208"/>
    <mergeCell ref="AE206:AE208"/>
    <mergeCell ref="AX206:AX208"/>
    <mergeCell ref="AD203:AD205"/>
    <mergeCell ref="AE203:AE205"/>
    <mergeCell ref="AX203:AX205"/>
    <mergeCell ref="AY203:AY205"/>
    <mergeCell ref="AZ203:AZ205"/>
    <mergeCell ref="BA203:BA205"/>
    <mergeCell ref="AY206:AY208"/>
    <mergeCell ref="AZ206:AZ208"/>
    <mergeCell ref="BA206:BA208"/>
    <mergeCell ref="A197:A199"/>
    <mergeCell ref="D197:D199"/>
    <mergeCell ref="E197:E199"/>
    <mergeCell ref="AB197:AB199"/>
    <mergeCell ref="AC197:AC199"/>
    <mergeCell ref="BA200:BA202"/>
    <mergeCell ref="BB200:BB202"/>
    <mergeCell ref="BC200:BC202"/>
    <mergeCell ref="A203:A205"/>
    <mergeCell ref="D203:D205"/>
    <mergeCell ref="E203:E205"/>
    <mergeCell ref="AB203:AB205"/>
    <mergeCell ref="AC203:AC205"/>
    <mergeCell ref="BB197:BB199"/>
    <mergeCell ref="BC197:BC199"/>
    <mergeCell ref="A200:A202"/>
    <mergeCell ref="D200:D202"/>
    <mergeCell ref="E200:E202"/>
    <mergeCell ref="AB200:AB202"/>
    <mergeCell ref="AC200:AC202"/>
    <mergeCell ref="AD200:AD202"/>
    <mergeCell ref="AE200:AE202"/>
    <mergeCell ref="AX200:AX202"/>
    <mergeCell ref="AD197:AD199"/>
    <mergeCell ref="BB191:BB193"/>
    <mergeCell ref="BC191:BC193"/>
    <mergeCell ref="A194:A196"/>
    <mergeCell ref="D194:D196"/>
    <mergeCell ref="E194:E196"/>
    <mergeCell ref="AB194:AB196"/>
    <mergeCell ref="AC194:AC196"/>
    <mergeCell ref="AD194:AD196"/>
    <mergeCell ref="AE194:AE196"/>
    <mergeCell ref="AX194:AX196"/>
    <mergeCell ref="AD191:AD193"/>
    <mergeCell ref="AE191:AE193"/>
    <mergeCell ref="AX191:AX193"/>
    <mergeCell ref="AY191:AY193"/>
    <mergeCell ref="AZ191:AZ193"/>
    <mergeCell ref="BA191:BA193"/>
    <mergeCell ref="AY194:AY196"/>
    <mergeCell ref="AZ194:AZ196"/>
    <mergeCell ref="BA194:BA196"/>
    <mergeCell ref="BB194:BB196"/>
    <mergeCell ref="BC194:BC196"/>
    <mergeCell ref="BB189:BB190"/>
    <mergeCell ref="BC189:BC190"/>
    <mergeCell ref="A191:A193"/>
    <mergeCell ref="D191:D193"/>
    <mergeCell ref="E191:E193"/>
    <mergeCell ref="AB191:AB193"/>
    <mergeCell ref="AC191:AC193"/>
    <mergeCell ref="BC184:BC186"/>
    <mergeCell ref="A189:A190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AE184:AE186"/>
    <mergeCell ref="AX184:AX186"/>
    <mergeCell ref="AY184:AY186"/>
    <mergeCell ref="AZ184:AZ186"/>
    <mergeCell ref="BA184:BA186"/>
    <mergeCell ref="BB184:BB186"/>
    <mergeCell ref="A184:A186"/>
    <mergeCell ref="BC178:BC180"/>
    <mergeCell ref="A181:A183"/>
    <mergeCell ref="D181:D183"/>
    <mergeCell ref="E181:E183"/>
    <mergeCell ref="AB181:AB183"/>
    <mergeCell ref="AC181:AC183"/>
    <mergeCell ref="AD181:AD183"/>
    <mergeCell ref="AE181:AE183"/>
    <mergeCell ref="AX181:AX183"/>
    <mergeCell ref="AY181:AY183"/>
    <mergeCell ref="AE178:AE180"/>
    <mergeCell ref="AX178:AX180"/>
    <mergeCell ref="AY178:AY180"/>
    <mergeCell ref="AZ178:AZ180"/>
    <mergeCell ref="BA178:BA180"/>
    <mergeCell ref="BB178:BB180"/>
    <mergeCell ref="AZ181:AZ183"/>
    <mergeCell ref="BA181:BA183"/>
    <mergeCell ref="BB181:BB183"/>
    <mergeCell ref="BC181:BC183"/>
    <mergeCell ref="AE172:AE174"/>
    <mergeCell ref="AX172:AX174"/>
    <mergeCell ref="AY172:AY174"/>
    <mergeCell ref="AZ172:AZ174"/>
    <mergeCell ref="BA172:BA174"/>
    <mergeCell ref="BB172:BB174"/>
    <mergeCell ref="D184:D186"/>
    <mergeCell ref="E184:E186"/>
    <mergeCell ref="AB184:AB186"/>
    <mergeCell ref="AC184:AC186"/>
    <mergeCell ref="AD184:AD186"/>
    <mergeCell ref="A172:A174"/>
    <mergeCell ref="D172:D174"/>
    <mergeCell ref="E172:E174"/>
    <mergeCell ref="AB172:AB174"/>
    <mergeCell ref="AC172:AC174"/>
    <mergeCell ref="AD172:AD174"/>
    <mergeCell ref="BB175:BB177"/>
    <mergeCell ref="BC175:BC177"/>
    <mergeCell ref="A178:A180"/>
    <mergeCell ref="D178:D180"/>
    <mergeCell ref="E178:E180"/>
    <mergeCell ref="AB178:AB180"/>
    <mergeCell ref="AC178:AC180"/>
    <mergeCell ref="AD178:AD180"/>
    <mergeCell ref="BC172:BC174"/>
    <mergeCell ref="A175:A177"/>
    <mergeCell ref="D175:D177"/>
    <mergeCell ref="E175:E177"/>
    <mergeCell ref="AB175:AB177"/>
    <mergeCell ref="AC175:AC177"/>
    <mergeCell ref="AD175:AD177"/>
    <mergeCell ref="AE175:AE177"/>
    <mergeCell ref="AX175:AX177"/>
    <mergeCell ref="AY175:AY177"/>
    <mergeCell ref="BC166:BC168"/>
    <mergeCell ref="A169:A171"/>
    <mergeCell ref="D169:D171"/>
    <mergeCell ref="E169:E171"/>
    <mergeCell ref="AB169:AB171"/>
    <mergeCell ref="AC169:AC171"/>
    <mergeCell ref="AD169:AD171"/>
    <mergeCell ref="AE169:AE171"/>
    <mergeCell ref="AX169:AX171"/>
    <mergeCell ref="AY169:AY171"/>
    <mergeCell ref="AE166:AE168"/>
    <mergeCell ref="AX166:AX168"/>
    <mergeCell ref="AY166:AY168"/>
    <mergeCell ref="AZ166:AZ168"/>
    <mergeCell ref="BA166:BA168"/>
    <mergeCell ref="BB166:BB168"/>
    <mergeCell ref="AZ169:AZ171"/>
    <mergeCell ref="BA169:BA171"/>
    <mergeCell ref="BB169:BB171"/>
    <mergeCell ref="BC169:BC171"/>
    <mergeCell ref="BB163:BB165"/>
    <mergeCell ref="BC163:BC165"/>
    <mergeCell ref="A166:A168"/>
    <mergeCell ref="D166:D168"/>
    <mergeCell ref="E166:E168"/>
    <mergeCell ref="AB166:AB168"/>
    <mergeCell ref="AC166:AC168"/>
    <mergeCell ref="AD166:AD168"/>
    <mergeCell ref="BC160:BC162"/>
    <mergeCell ref="A163:A165"/>
    <mergeCell ref="D163:D165"/>
    <mergeCell ref="E163:E165"/>
    <mergeCell ref="AB163:AB165"/>
    <mergeCell ref="AC163:AC165"/>
    <mergeCell ref="AD163:AD165"/>
    <mergeCell ref="AE163:AE165"/>
    <mergeCell ref="AX163:AX165"/>
    <mergeCell ref="AY163:AY165"/>
    <mergeCell ref="AE160:AE162"/>
    <mergeCell ref="AX160:AX162"/>
    <mergeCell ref="AY160:AY162"/>
    <mergeCell ref="AZ160:AZ162"/>
    <mergeCell ref="BA160:BA162"/>
    <mergeCell ref="BB160:BB162"/>
    <mergeCell ref="BA154:BA156"/>
    <mergeCell ref="BB154:BB156"/>
    <mergeCell ref="AZ157:AZ159"/>
    <mergeCell ref="BA157:BA159"/>
    <mergeCell ref="BB157:BB159"/>
    <mergeCell ref="BC157:BC159"/>
    <mergeCell ref="A160:A162"/>
    <mergeCell ref="D160:D162"/>
    <mergeCell ref="E160:E162"/>
    <mergeCell ref="AB160:AB162"/>
    <mergeCell ref="AC160:AC162"/>
    <mergeCell ref="AD160:AD162"/>
    <mergeCell ref="A157:A159"/>
    <mergeCell ref="D157:D159"/>
    <mergeCell ref="E157:E159"/>
    <mergeCell ref="AB157:AB159"/>
    <mergeCell ref="AC157:AC159"/>
    <mergeCell ref="AD157:AD159"/>
    <mergeCell ref="AE157:AE159"/>
    <mergeCell ref="AX157:AX159"/>
    <mergeCell ref="AY157:AY159"/>
    <mergeCell ref="AZ151:AZ153"/>
    <mergeCell ref="BA151:BA153"/>
    <mergeCell ref="BB151:BB153"/>
    <mergeCell ref="BC151:BC153"/>
    <mergeCell ref="A154:A156"/>
    <mergeCell ref="D154:D156"/>
    <mergeCell ref="E154:E156"/>
    <mergeCell ref="AB154:AB156"/>
    <mergeCell ref="AC154:AC156"/>
    <mergeCell ref="AD154:AD156"/>
    <mergeCell ref="A151:A153"/>
    <mergeCell ref="D151:D153"/>
    <mergeCell ref="E151:E153"/>
    <mergeCell ref="AB151:AB153"/>
    <mergeCell ref="AC151:AC153"/>
    <mergeCell ref="AD151:AD153"/>
    <mergeCell ref="AE151:AE153"/>
    <mergeCell ref="AX151:AX153"/>
    <mergeCell ref="AY151:AY153"/>
    <mergeCell ref="BC154:BC156"/>
    <mergeCell ref="AE154:AE156"/>
    <mergeCell ref="AX154:AX156"/>
    <mergeCell ref="AY154:AY156"/>
    <mergeCell ref="AZ154:AZ156"/>
    <mergeCell ref="E148:E150"/>
    <mergeCell ref="AB148:AB150"/>
    <mergeCell ref="AC148:AC150"/>
    <mergeCell ref="AD148:AD150"/>
    <mergeCell ref="BC142:BC144"/>
    <mergeCell ref="A145:A147"/>
    <mergeCell ref="D145:D147"/>
    <mergeCell ref="E145:E147"/>
    <mergeCell ref="AB145:AB147"/>
    <mergeCell ref="AC145:AC147"/>
    <mergeCell ref="AD145:AD147"/>
    <mergeCell ref="AE145:AE147"/>
    <mergeCell ref="AX145:AX147"/>
    <mergeCell ref="AY145:AY147"/>
    <mergeCell ref="AE142:AE144"/>
    <mergeCell ref="AX142:AX144"/>
    <mergeCell ref="AY142:AY144"/>
    <mergeCell ref="AZ142:AZ144"/>
    <mergeCell ref="BA142:BA144"/>
    <mergeCell ref="BB142:BB144"/>
    <mergeCell ref="A142:A144"/>
    <mergeCell ref="D142:D144"/>
    <mergeCell ref="E142:E144"/>
    <mergeCell ref="AB142:AB144"/>
    <mergeCell ref="A139:A141"/>
    <mergeCell ref="D139:D141"/>
    <mergeCell ref="E139:E141"/>
    <mergeCell ref="AB139:AB141"/>
    <mergeCell ref="AC139:AC141"/>
    <mergeCell ref="AD139:AD141"/>
    <mergeCell ref="AE139:AE141"/>
    <mergeCell ref="F137:F138"/>
    <mergeCell ref="G137:G138"/>
    <mergeCell ref="H137:H138"/>
    <mergeCell ref="I137:I138"/>
    <mergeCell ref="BC132:BC134"/>
    <mergeCell ref="A137:A138"/>
    <mergeCell ref="B137:B138"/>
    <mergeCell ref="C137:C138"/>
    <mergeCell ref="D137:D138"/>
    <mergeCell ref="E137:E138"/>
    <mergeCell ref="A132:A134"/>
    <mergeCell ref="D132:D134"/>
    <mergeCell ref="E132:E134"/>
    <mergeCell ref="AB132:AB134"/>
    <mergeCell ref="AC132:AC134"/>
    <mergeCell ref="AD132:AD134"/>
    <mergeCell ref="AE132:AE134"/>
    <mergeCell ref="AX132:AX134"/>
    <mergeCell ref="BC137:BC138"/>
    <mergeCell ref="AY129:AY131"/>
    <mergeCell ref="AZ129:AZ131"/>
    <mergeCell ref="BA129:BA131"/>
    <mergeCell ref="AY126:AY128"/>
    <mergeCell ref="AZ126:AZ128"/>
    <mergeCell ref="BA126:BA128"/>
    <mergeCell ref="BB126:BB128"/>
    <mergeCell ref="A136:J136"/>
    <mergeCell ref="J137:AE137"/>
    <mergeCell ref="AY132:AY134"/>
    <mergeCell ref="AZ132:AZ134"/>
    <mergeCell ref="BA132:BA134"/>
    <mergeCell ref="BB132:BB134"/>
    <mergeCell ref="BC126:BC128"/>
    <mergeCell ref="A129:A131"/>
    <mergeCell ref="D129:D131"/>
    <mergeCell ref="E129:E131"/>
    <mergeCell ref="AB129:AB131"/>
    <mergeCell ref="AC129:AC131"/>
    <mergeCell ref="BB123:BB125"/>
    <mergeCell ref="BC123:BC125"/>
    <mergeCell ref="A126:A128"/>
    <mergeCell ref="D126:D128"/>
    <mergeCell ref="E126:E128"/>
    <mergeCell ref="AB126:AB128"/>
    <mergeCell ref="AC126:AC128"/>
    <mergeCell ref="AD126:AD128"/>
    <mergeCell ref="AE126:AE128"/>
    <mergeCell ref="AX126:AX128"/>
    <mergeCell ref="AD123:AD125"/>
    <mergeCell ref="AE123:AE125"/>
    <mergeCell ref="AX123:AX125"/>
    <mergeCell ref="AY123:AY125"/>
    <mergeCell ref="AZ123:AZ125"/>
    <mergeCell ref="BA123:BA125"/>
    <mergeCell ref="AE129:AE131"/>
    <mergeCell ref="AX129:AX131"/>
    <mergeCell ref="AY120:AY122"/>
    <mergeCell ref="AZ120:AZ122"/>
    <mergeCell ref="BA120:BA122"/>
    <mergeCell ref="BB120:BB122"/>
    <mergeCell ref="BC120:BC122"/>
    <mergeCell ref="A123:A125"/>
    <mergeCell ref="D123:D125"/>
    <mergeCell ref="E123:E125"/>
    <mergeCell ref="AB123:AB125"/>
    <mergeCell ref="AC123:AC125"/>
    <mergeCell ref="A120:A122"/>
    <mergeCell ref="D120:D122"/>
    <mergeCell ref="E120:E122"/>
    <mergeCell ref="AB120:AB122"/>
    <mergeCell ref="AC120:AC122"/>
    <mergeCell ref="AD120:AD122"/>
    <mergeCell ref="AE120:AE122"/>
    <mergeCell ref="AX120:AX122"/>
    <mergeCell ref="BB114:BB116"/>
    <mergeCell ref="BC114:BC116"/>
    <mergeCell ref="A117:A119"/>
    <mergeCell ref="D117:D119"/>
    <mergeCell ref="E117:E119"/>
    <mergeCell ref="AB117:AB119"/>
    <mergeCell ref="AC117:AC119"/>
    <mergeCell ref="A114:A116"/>
    <mergeCell ref="D114:D116"/>
    <mergeCell ref="E114:E116"/>
    <mergeCell ref="AB114:AB116"/>
    <mergeCell ref="AC114:AC116"/>
    <mergeCell ref="AD114:AD116"/>
    <mergeCell ref="AE114:AE116"/>
    <mergeCell ref="AX114:AX116"/>
    <mergeCell ref="BB117:BB119"/>
    <mergeCell ref="BC117:BC119"/>
    <mergeCell ref="AD117:AD119"/>
    <mergeCell ref="AE117:AE119"/>
    <mergeCell ref="AX111:AX113"/>
    <mergeCell ref="AY111:AY113"/>
    <mergeCell ref="AZ111:AZ113"/>
    <mergeCell ref="BA111:BA113"/>
    <mergeCell ref="AY108:AY110"/>
    <mergeCell ref="AZ108:AZ110"/>
    <mergeCell ref="BA108:BA110"/>
    <mergeCell ref="AY117:AY119"/>
    <mergeCell ref="AZ117:AZ119"/>
    <mergeCell ref="BA117:BA119"/>
    <mergeCell ref="AY114:AY116"/>
    <mergeCell ref="AZ114:AZ116"/>
    <mergeCell ref="BA114:BA116"/>
    <mergeCell ref="BC108:BC110"/>
    <mergeCell ref="A111:A113"/>
    <mergeCell ref="D111:D113"/>
    <mergeCell ref="E111:E113"/>
    <mergeCell ref="AB111:AB113"/>
    <mergeCell ref="AC111:AC113"/>
    <mergeCell ref="BB105:BB107"/>
    <mergeCell ref="BC105:BC107"/>
    <mergeCell ref="A108:A110"/>
    <mergeCell ref="D108:D110"/>
    <mergeCell ref="E108:E110"/>
    <mergeCell ref="AB108:AB110"/>
    <mergeCell ref="AC108:AC110"/>
    <mergeCell ref="AD108:AD110"/>
    <mergeCell ref="AE108:AE110"/>
    <mergeCell ref="AX108:AX110"/>
    <mergeCell ref="AD105:AD107"/>
    <mergeCell ref="AE105:AE107"/>
    <mergeCell ref="AX105:AX107"/>
    <mergeCell ref="AY105:AY107"/>
    <mergeCell ref="AZ105:AZ107"/>
    <mergeCell ref="BA105:BA107"/>
    <mergeCell ref="AD111:AD113"/>
    <mergeCell ref="AE111:AE113"/>
    <mergeCell ref="BB102:BB104"/>
    <mergeCell ref="BC102:BC104"/>
    <mergeCell ref="A105:A107"/>
    <mergeCell ref="D105:D107"/>
    <mergeCell ref="E105:E107"/>
    <mergeCell ref="AB105:AB107"/>
    <mergeCell ref="AC105:AC107"/>
    <mergeCell ref="BB100:BB101"/>
    <mergeCell ref="BC100:BC101"/>
    <mergeCell ref="A102:A104"/>
    <mergeCell ref="D102:D104"/>
    <mergeCell ref="E102:E104"/>
    <mergeCell ref="AB102:AB104"/>
    <mergeCell ref="AC102:AC104"/>
    <mergeCell ref="AD102:AD104"/>
    <mergeCell ref="AE102:AE104"/>
    <mergeCell ref="AX102:AX104"/>
    <mergeCell ref="G100:G101"/>
    <mergeCell ref="H100:H101"/>
    <mergeCell ref="I100:I101"/>
    <mergeCell ref="J100:AE100"/>
    <mergeCell ref="AF100:BA100"/>
    <mergeCell ref="BB95:BB97"/>
    <mergeCell ref="BC95:BC97"/>
    <mergeCell ref="A100:A101"/>
    <mergeCell ref="B100:B101"/>
    <mergeCell ref="C100:C101"/>
    <mergeCell ref="D100:D101"/>
    <mergeCell ref="E100:E101"/>
    <mergeCell ref="F100:F101"/>
    <mergeCell ref="BC92:BC94"/>
    <mergeCell ref="A95:A97"/>
    <mergeCell ref="D95:D97"/>
    <mergeCell ref="E95:E97"/>
    <mergeCell ref="AB95:AB97"/>
    <mergeCell ref="AC95:AC97"/>
    <mergeCell ref="AD95:AD97"/>
    <mergeCell ref="AE95:AE97"/>
    <mergeCell ref="AX95:AX97"/>
    <mergeCell ref="AY95:AY97"/>
    <mergeCell ref="AE92:AE94"/>
    <mergeCell ref="AX92:AX94"/>
    <mergeCell ref="AY92:AY94"/>
    <mergeCell ref="AZ92:AZ94"/>
    <mergeCell ref="BA92:BA94"/>
    <mergeCell ref="BB92:BB94"/>
    <mergeCell ref="AZ89:AZ91"/>
    <mergeCell ref="BA89:BA91"/>
    <mergeCell ref="BB89:BB91"/>
    <mergeCell ref="BC89:BC91"/>
    <mergeCell ref="A92:A94"/>
    <mergeCell ref="D92:D94"/>
    <mergeCell ref="E92:E94"/>
    <mergeCell ref="AB92:AB94"/>
    <mergeCell ref="AC92:AC94"/>
    <mergeCell ref="AD92:AD94"/>
    <mergeCell ref="A89:A91"/>
    <mergeCell ref="D89:D91"/>
    <mergeCell ref="E89:E91"/>
    <mergeCell ref="AB89:AB91"/>
    <mergeCell ref="AC89:AC91"/>
    <mergeCell ref="AD89:AD91"/>
    <mergeCell ref="AE89:AE91"/>
    <mergeCell ref="AX89:AX91"/>
    <mergeCell ref="AY89:AY91"/>
    <mergeCell ref="BA86:BA88"/>
    <mergeCell ref="BB86:BB88"/>
    <mergeCell ref="AZ83:AZ85"/>
    <mergeCell ref="BA83:BA85"/>
    <mergeCell ref="BB83:BB85"/>
    <mergeCell ref="BC83:BC85"/>
    <mergeCell ref="A86:A88"/>
    <mergeCell ref="D86:D88"/>
    <mergeCell ref="E86:E88"/>
    <mergeCell ref="AB86:AB88"/>
    <mergeCell ref="AC86:AC88"/>
    <mergeCell ref="AD86:AD88"/>
    <mergeCell ref="A83:A85"/>
    <mergeCell ref="D83:D85"/>
    <mergeCell ref="E83:E85"/>
    <mergeCell ref="AB83:AB85"/>
    <mergeCell ref="AC83:AC85"/>
    <mergeCell ref="AD83:AD85"/>
    <mergeCell ref="AE83:AE85"/>
    <mergeCell ref="AX83:AX85"/>
    <mergeCell ref="AY83:AY85"/>
    <mergeCell ref="AD80:AD82"/>
    <mergeCell ref="BC74:BC76"/>
    <mergeCell ref="A77:A79"/>
    <mergeCell ref="D77:D79"/>
    <mergeCell ref="E77:E79"/>
    <mergeCell ref="AB77:AB79"/>
    <mergeCell ref="AC77:AC79"/>
    <mergeCell ref="AD77:AD79"/>
    <mergeCell ref="AE77:AE79"/>
    <mergeCell ref="AX77:AX79"/>
    <mergeCell ref="AY77:AY79"/>
    <mergeCell ref="AE74:AE76"/>
    <mergeCell ref="AX74:AX76"/>
    <mergeCell ref="AY74:AY76"/>
    <mergeCell ref="AZ74:AZ76"/>
    <mergeCell ref="BA74:BA76"/>
    <mergeCell ref="BB74:BB76"/>
    <mergeCell ref="BC80:BC82"/>
    <mergeCell ref="AX80:AX82"/>
    <mergeCell ref="AY80:AY82"/>
    <mergeCell ref="AZ80:AZ82"/>
    <mergeCell ref="BA80:BA82"/>
    <mergeCell ref="BB80:BB82"/>
    <mergeCell ref="A80:A82"/>
    <mergeCell ref="A74:A76"/>
    <mergeCell ref="D74:D76"/>
    <mergeCell ref="E74:E76"/>
    <mergeCell ref="AB74:AB76"/>
    <mergeCell ref="AC74:AC76"/>
    <mergeCell ref="AD74:AD76"/>
    <mergeCell ref="BC68:BC70"/>
    <mergeCell ref="A71:A73"/>
    <mergeCell ref="D71:D73"/>
    <mergeCell ref="E71:E73"/>
    <mergeCell ref="AB71:AB73"/>
    <mergeCell ref="AC71:AC73"/>
    <mergeCell ref="AD71:AD73"/>
    <mergeCell ref="AE71:AE73"/>
    <mergeCell ref="AX71:AX73"/>
    <mergeCell ref="AY71:AY73"/>
    <mergeCell ref="AE68:AE70"/>
    <mergeCell ref="AX68:AX70"/>
    <mergeCell ref="AY68:AY70"/>
    <mergeCell ref="AZ68:AZ70"/>
    <mergeCell ref="BA68:BA70"/>
    <mergeCell ref="BB68:BB70"/>
    <mergeCell ref="BB65:BB67"/>
    <mergeCell ref="BC65:BC67"/>
    <mergeCell ref="A68:A70"/>
    <mergeCell ref="D68:D70"/>
    <mergeCell ref="E68:E70"/>
    <mergeCell ref="AB68:AB70"/>
    <mergeCell ref="AC68:AC70"/>
    <mergeCell ref="AD68:AD70"/>
    <mergeCell ref="BB71:BB73"/>
    <mergeCell ref="BC71:BC73"/>
    <mergeCell ref="BC62:BC64"/>
    <mergeCell ref="A65:A67"/>
    <mergeCell ref="D65:D67"/>
    <mergeCell ref="E65:E67"/>
    <mergeCell ref="AB65:AB67"/>
    <mergeCell ref="AC65:AC67"/>
    <mergeCell ref="AD65:AD67"/>
    <mergeCell ref="AE65:AE67"/>
    <mergeCell ref="AX65:AX67"/>
    <mergeCell ref="AY65:AY67"/>
    <mergeCell ref="AE62:AE64"/>
    <mergeCell ref="AX62:AX64"/>
    <mergeCell ref="AY62:AY64"/>
    <mergeCell ref="AZ62:AZ64"/>
    <mergeCell ref="BA62:BA64"/>
    <mergeCell ref="BB62:BB64"/>
    <mergeCell ref="A62:A64"/>
    <mergeCell ref="D62:D64"/>
    <mergeCell ref="E62:E64"/>
    <mergeCell ref="AB62:AB64"/>
    <mergeCell ref="AC62:AC64"/>
    <mergeCell ref="AD62:AD64"/>
    <mergeCell ref="AZ65:AZ67"/>
    <mergeCell ref="BA65:BA67"/>
    <mergeCell ref="J60:AE60"/>
    <mergeCell ref="AF60:BA60"/>
    <mergeCell ref="BB60:BB61"/>
    <mergeCell ref="BC60:BC61"/>
    <mergeCell ref="BB55:BB57"/>
    <mergeCell ref="BC55:BC57"/>
    <mergeCell ref="A60:A61"/>
    <mergeCell ref="B60:B61"/>
    <mergeCell ref="C60:C61"/>
    <mergeCell ref="D60:D61"/>
    <mergeCell ref="E60:E61"/>
    <mergeCell ref="F60:F61"/>
    <mergeCell ref="G60:G61"/>
    <mergeCell ref="H60:H61"/>
    <mergeCell ref="AD55:AD57"/>
    <mergeCell ref="AE55:AE57"/>
    <mergeCell ref="AX55:AX57"/>
    <mergeCell ref="AY55:AY57"/>
    <mergeCell ref="AZ55:AZ57"/>
    <mergeCell ref="BA55:BA57"/>
    <mergeCell ref="A55:A57"/>
    <mergeCell ref="D55:D57"/>
    <mergeCell ref="E55:E57"/>
    <mergeCell ref="AB55:AB57"/>
    <mergeCell ref="A52:A54"/>
    <mergeCell ref="D52:D54"/>
    <mergeCell ref="E52:E54"/>
    <mergeCell ref="AB52:AB54"/>
    <mergeCell ref="AC52:AC54"/>
    <mergeCell ref="AD52:AD54"/>
    <mergeCell ref="AE52:AE54"/>
    <mergeCell ref="AX52:AX54"/>
    <mergeCell ref="AD49:AD51"/>
    <mergeCell ref="AE49:AE51"/>
    <mergeCell ref="AX49:AX51"/>
    <mergeCell ref="BA49:BA51"/>
    <mergeCell ref="AY46:AY48"/>
    <mergeCell ref="AZ46:AZ48"/>
    <mergeCell ref="BA46:BA48"/>
    <mergeCell ref="BB46:BB48"/>
    <mergeCell ref="BC46:BC48"/>
    <mergeCell ref="A49:A51"/>
    <mergeCell ref="D49:D51"/>
    <mergeCell ref="E49:E51"/>
    <mergeCell ref="AB49:AB51"/>
    <mergeCell ref="AC49:AC51"/>
    <mergeCell ref="A46:A48"/>
    <mergeCell ref="D46:D48"/>
    <mergeCell ref="E46:E48"/>
    <mergeCell ref="AB46:AB48"/>
    <mergeCell ref="AC46:AC48"/>
    <mergeCell ref="AD46:AD48"/>
    <mergeCell ref="AE46:AE48"/>
    <mergeCell ref="AX46:AX48"/>
    <mergeCell ref="AE43:AE45"/>
    <mergeCell ref="AX43:AX45"/>
    <mergeCell ref="AY43:AY45"/>
    <mergeCell ref="AZ43:AZ45"/>
    <mergeCell ref="BA43:BA45"/>
    <mergeCell ref="AY40:AY42"/>
    <mergeCell ref="AZ40:AZ42"/>
    <mergeCell ref="BA40:BA42"/>
    <mergeCell ref="BB40:BB42"/>
    <mergeCell ref="A43:A45"/>
    <mergeCell ref="D43:D45"/>
    <mergeCell ref="E43:E45"/>
    <mergeCell ref="AB43:AB45"/>
    <mergeCell ref="AC43:AC45"/>
    <mergeCell ref="BB37:BB39"/>
    <mergeCell ref="BC37:BC39"/>
    <mergeCell ref="A40:A42"/>
    <mergeCell ref="D40:D42"/>
    <mergeCell ref="E40:E42"/>
    <mergeCell ref="AB40:AB42"/>
    <mergeCell ref="AC40:AC42"/>
    <mergeCell ref="AD40:AD42"/>
    <mergeCell ref="AE40:AE42"/>
    <mergeCell ref="AX40:AX42"/>
    <mergeCell ref="AD37:AD39"/>
    <mergeCell ref="AE37:AE39"/>
    <mergeCell ref="AX37:AX39"/>
    <mergeCell ref="AY37:AY39"/>
    <mergeCell ref="AZ37:AZ39"/>
    <mergeCell ref="BA37:BA39"/>
    <mergeCell ref="A37:A39"/>
    <mergeCell ref="D37:D39"/>
    <mergeCell ref="E37:E39"/>
    <mergeCell ref="AC37:AC39"/>
    <mergeCell ref="BB31:BB33"/>
    <mergeCell ref="BC31:BC33"/>
    <mergeCell ref="A34:A36"/>
    <mergeCell ref="D34:D36"/>
    <mergeCell ref="E34:E36"/>
    <mergeCell ref="AB34:AB36"/>
    <mergeCell ref="AC34:AC36"/>
    <mergeCell ref="AD34:AD36"/>
    <mergeCell ref="AE34:AE36"/>
    <mergeCell ref="AX34:AX36"/>
    <mergeCell ref="AD31:AD33"/>
    <mergeCell ref="AE31:AE33"/>
    <mergeCell ref="AX31:AX33"/>
    <mergeCell ref="AY31:AY33"/>
    <mergeCell ref="AZ31:AZ33"/>
    <mergeCell ref="BA31:BA33"/>
    <mergeCell ref="BC34:BC36"/>
    <mergeCell ref="BC28:BC30"/>
    <mergeCell ref="A31:A33"/>
    <mergeCell ref="D31:D33"/>
    <mergeCell ref="E31:E33"/>
    <mergeCell ref="AB31:AB33"/>
    <mergeCell ref="AC31:AC33"/>
    <mergeCell ref="BB25:BB27"/>
    <mergeCell ref="BC25:BC27"/>
    <mergeCell ref="A28:A30"/>
    <mergeCell ref="D28:D30"/>
    <mergeCell ref="E28:E30"/>
    <mergeCell ref="AB28:AB30"/>
    <mergeCell ref="AC28:AC30"/>
    <mergeCell ref="AD28:AD30"/>
    <mergeCell ref="AE28:AE30"/>
    <mergeCell ref="AX28:AX30"/>
    <mergeCell ref="AD25:AD27"/>
    <mergeCell ref="AE25:AE27"/>
    <mergeCell ref="AX25:AX27"/>
    <mergeCell ref="AY25:AY27"/>
    <mergeCell ref="AZ25:AZ27"/>
    <mergeCell ref="BA25:BA27"/>
    <mergeCell ref="A25:A27"/>
    <mergeCell ref="D25:D27"/>
    <mergeCell ref="E25:E27"/>
    <mergeCell ref="AB25:AB27"/>
    <mergeCell ref="AC25:AC27"/>
    <mergeCell ref="BB19:BB21"/>
    <mergeCell ref="BC19:BC21"/>
    <mergeCell ref="A22:A24"/>
    <mergeCell ref="D22:D24"/>
    <mergeCell ref="E22:E24"/>
    <mergeCell ref="AB22:AB24"/>
    <mergeCell ref="AC22:AC24"/>
    <mergeCell ref="AD22:AD24"/>
    <mergeCell ref="AE22:AE24"/>
    <mergeCell ref="AX22:AX24"/>
    <mergeCell ref="AD19:AD21"/>
    <mergeCell ref="AE19:AE21"/>
    <mergeCell ref="AX19:AX21"/>
    <mergeCell ref="AY19:AY21"/>
    <mergeCell ref="AZ19:AZ21"/>
    <mergeCell ref="BA19:BA21"/>
    <mergeCell ref="A19:A21"/>
    <mergeCell ref="D19:D21"/>
    <mergeCell ref="E19:E21"/>
    <mergeCell ref="AB19:AB21"/>
    <mergeCell ref="AC19:AC21"/>
    <mergeCell ref="BB10:BB12"/>
    <mergeCell ref="BC10:BC12"/>
    <mergeCell ref="A13:A15"/>
    <mergeCell ref="D13:D15"/>
    <mergeCell ref="E13:E15"/>
    <mergeCell ref="AB13:AB15"/>
    <mergeCell ref="AC13:AC15"/>
    <mergeCell ref="A16:A18"/>
    <mergeCell ref="D16:D18"/>
    <mergeCell ref="E16:E18"/>
    <mergeCell ref="AB16:AB18"/>
    <mergeCell ref="AC16:AC18"/>
    <mergeCell ref="AD16:AD18"/>
    <mergeCell ref="AE16:AE18"/>
    <mergeCell ref="AX16:AX18"/>
    <mergeCell ref="AD13:AD15"/>
    <mergeCell ref="AE13:AE15"/>
    <mergeCell ref="AX13:AX15"/>
    <mergeCell ref="BC16:BC18"/>
    <mergeCell ref="BB13:BB15"/>
    <mergeCell ref="BC13:BC15"/>
    <mergeCell ref="D8:D9"/>
    <mergeCell ref="E8:E9"/>
    <mergeCell ref="F8:F9"/>
    <mergeCell ref="AY13:AY15"/>
    <mergeCell ref="AZ13:AZ15"/>
    <mergeCell ref="BA13:BA15"/>
    <mergeCell ref="AY10:AY12"/>
    <mergeCell ref="AZ10:AZ12"/>
    <mergeCell ref="BA10:BA12"/>
    <mergeCell ref="A1:BC1"/>
    <mergeCell ref="A2:BC2"/>
    <mergeCell ref="A3:B3"/>
    <mergeCell ref="C3:BC3"/>
    <mergeCell ref="A4:BC4"/>
    <mergeCell ref="A5:BC5"/>
    <mergeCell ref="BB8:BB9"/>
    <mergeCell ref="BC8:BC9"/>
    <mergeCell ref="A10:A12"/>
    <mergeCell ref="D10:D12"/>
    <mergeCell ref="E10:E12"/>
    <mergeCell ref="AB10:AB12"/>
    <mergeCell ref="AC10:AC12"/>
    <mergeCell ref="AD10:AD12"/>
    <mergeCell ref="AE10:AE12"/>
    <mergeCell ref="AX10:AX12"/>
    <mergeCell ref="G8:G9"/>
    <mergeCell ref="H8:H9"/>
    <mergeCell ref="I8:I9"/>
    <mergeCell ref="J8:AE8"/>
    <mergeCell ref="AF8:BA8"/>
    <mergeCell ref="A8:A9"/>
    <mergeCell ref="B8:B9"/>
    <mergeCell ref="C8:C9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opLeftCell="A41" workbookViewId="0">
      <selection activeCell="P30" sqref="P30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.85546875" style="1" customWidth="1"/>
    <col min="13" max="13" width="7" style="1" customWidth="1"/>
    <col min="14" max="14" width="4.85546875" style="1" customWidth="1"/>
    <col min="15" max="15" width="8" style="1" customWidth="1"/>
    <col min="16" max="16" width="7" style="1" customWidth="1"/>
    <col min="17" max="16384" width="9.140625" style="1"/>
  </cols>
  <sheetData>
    <row r="1" spans="1:18" ht="15.75" x14ac:dyDescent="0.25">
      <c r="A1" s="46" t="s">
        <v>348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ht="18.75" x14ac:dyDescent="0.25">
      <c r="A2" s="48" t="s">
        <v>349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8" x14ac:dyDescent="0.25">
      <c r="A3" s="50" t="s">
        <v>350</v>
      </c>
      <c r="B3" s="50"/>
      <c r="C3" s="51" t="s">
        <v>351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8" ht="21" x14ac:dyDescent="0.25">
      <c r="A4" s="52" t="s">
        <v>430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 ht="23.25" x14ac:dyDescent="0.25">
      <c r="A5" s="53" t="s">
        <v>353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7" spans="1:18" ht="18.75" x14ac:dyDescent="0.25">
      <c r="A7" s="49" t="s">
        <v>355</v>
      </c>
      <c r="B7" s="49"/>
      <c r="C7" s="49"/>
      <c r="D7" s="49"/>
      <c r="E7" s="49"/>
      <c r="F7" s="49"/>
      <c r="G7" s="49"/>
      <c r="H7" s="49"/>
      <c r="I7" s="49"/>
      <c r="J7" s="49"/>
    </row>
    <row r="8" spans="1:18" x14ac:dyDescent="0.25">
      <c r="A8" s="54" t="s">
        <v>354</v>
      </c>
      <c r="B8" s="54" t="s">
        <v>1</v>
      </c>
      <c r="C8" s="54" t="s">
        <v>2</v>
      </c>
      <c r="D8" s="54" t="s">
        <v>271</v>
      </c>
      <c r="E8" s="54" t="s">
        <v>272</v>
      </c>
      <c r="F8" s="54" t="s">
        <v>3</v>
      </c>
      <c r="G8" s="54" t="s">
        <v>4</v>
      </c>
      <c r="H8" s="54" t="s">
        <v>5</v>
      </c>
      <c r="I8" s="54" t="s">
        <v>6</v>
      </c>
      <c r="J8" s="65" t="s">
        <v>356</v>
      </c>
      <c r="K8" s="66"/>
      <c r="L8" s="67"/>
      <c r="M8" s="65" t="s">
        <v>360</v>
      </c>
      <c r="N8" s="66"/>
      <c r="O8" s="67"/>
      <c r="P8" s="54" t="s">
        <v>361</v>
      </c>
      <c r="Q8" s="54" t="s">
        <v>362</v>
      </c>
      <c r="R8" s="68" t="s">
        <v>527</v>
      </c>
    </row>
    <row r="9" spans="1:18" x14ac:dyDescent="0.25">
      <c r="A9" s="55"/>
      <c r="B9" s="55"/>
      <c r="C9" s="55"/>
      <c r="D9" s="55"/>
      <c r="E9" s="55"/>
      <c r="F9" s="55"/>
      <c r="G9" s="55"/>
      <c r="H9" s="55"/>
      <c r="I9" s="55"/>
      <c r="J9" s="9" t="s">
        <v>357</v>
      </c>
      <c r="K9" s="9" t="s">
        <v>358</v>
      </c>
      <c r="L9" s="9" t="s">
        <v>359</v>
      </c>
      <c r="M9" s="9" t="s">
        <v>357</v>
      </c>
      <c r="N9" s="9" t="s">
        <v>358</v>
      </c>
      <c r="O9" s="9" t="s">
        <v>359</v>
      </c>
      <c r="P9" s="55"/>
      <c r="Q9" s="55"/>
      <c r="R9" s="69"/>
    </row>
    <row r="10" spans="1:18" ht="135" x14ac:dyDescent="0.25">
      <c r="A10" s="14">
        <v>1</v>
      </c>
      <c r="B10" s="15" t="s">
        <v>531</v>
      </c>
      <c r="C10" s="15" t="s">
        <v>532</v>
      </c>
      <c r="D10" s="15">
        <v>1999</v>
      </c>
      <c r="E10" s="15">
        <v>1998</v>
      </c>
      <c r="F10" s="15" t="s">
        <v>533</v>
      </c>
      <c r="G10" s="15" t="s">
        <v>29</v>
      </c>
      <c r="H10" s="15" t="s">
        <v>534</v>
      </c>
      <c r="I10" s="15" t="s">
        <v>535</v>
      </c>
      <c r="J10" s="16">
        <v>110.76000213623047</v>
      </c>
      <c r="K10" s="14">
        <v>8</v>
      </c>
      <c r="L10" s="16">
        <f t="shared" ref="L10:L25" si="0">J10+K10</f>
        <v>118.76000213623047</v>
      </c>
      <c r="M10" s="16">
        <v>109.59999847412109</v>
      </c>
      <c r="N10" s="14">
        <v>4</v>
      </c>
      <c r="O10" s="16">
        <f t="shared" ref="O10:O24" si="1">M10+N10</f>
        <v>113.59999847412109</v>
      </c>
      <c r="P10" s="16">
        <f t="shared" ref="P10:P25" si="2">MIN(O10,L10)</f>
        <v>113.59999847412109</v>
      </c>
      <c r="Q10" s="16">
        <f t="shared" ref="Q10:Q25" si="3">IF( AND(ISNUMBER(P$10),ISNUMBER(P10)),(P10-P$10)/P$10*100,"")</f>
        <v>0</v>
      </c>
      <c r="R10" s="30">
        <f>VLOOKUP(A10,СпартакиадаОчки[],3)</f>
        <v>37</v>
      </c>
    </row>
    <row r="11" spans="1:18" ht="45" x14ac:dyDescent="0.25">
      <c r="A11" s="17">
        <v>2</v>
      </c>
      <c r="B11" s="18" t="s">
        <v>536</v>
      </c>
      <c r="C11" s="18" t="s">
        <v>435</v>
      </c>
      <c r="D11" s="18">
        <v>1999</v>
      </c>
      <c r="E11" s="18">
        <v>1998</v>
      </c>
      <c r="F11" s="18" t="s">
        <v>434</v>
      </c>
      <c r="G11" s="18" t="s">
        <v>82</v>
      </c>
      <c r="H11" s="18" t="s">
        <v>90</v>
      </c>
      <c r="I11" s="18" t="s">
        <v>84</v>
      </c>
      <c r="J11" s="19">
        <v>112</v>
      </c>
      <c r="K11" s="17">
        <v>6</v>
      </c>
      <c r="L11" s="19">
        <f t="shared" si="0"/>
        <v>118</v>
      </c>
      <c r="M11" s="19">
        <v>113.56999969482422</v>
      </c>
      <c r="N11" s="17">
        <v>4</v>
      </c>
      <c r="O11" s="19">
        <f t="shared" si="1"/>
        <v>117.56999969482422</v>
      </c>
      <c r="P11" s="19">
        <f t="shared" si="2"/>
        <v>117.56999969482422</v>
      </c>
      <c r="Q11" s="19">
        <f t="shared" si="3"/>
        <v>3.4947194313629506</v>
      </c>
      <c r="R11" s="31">
        <f>VLOOKUP(A11,СпартакиадаОчки[],3)</f>
        <v>33</v>
      </c>
    </row>
    <row r="12" spans="1:18" ht="165" x14ac:dyDescent="0.25">
      <c r="A12" s="17">
        <v>3</v>
      </c>
      <c r="B12" s="18" t="s">
        <v>537</v>
      </c>
      <c r="C12" s="18" t="s">
        <v>538</v>
      </c>
      <c r="D12" s="18">
        <v>2000</v>
      </c>
      <c r="E12" s="18">
        <v>1998</v>
      </c>
      <c r="F12" s="18" t="s">
        <v>539</v>
      </c>
      <c r="G12" s="18" t="s">
        <v>38</v>
      </c>
      <c r="H12" s="18" t="s">
        <v>540</v>
      </c>
      <c r="I12" s="18" t="s">
        <v>541</v>
      </c>
      <c r="J12" s="19">
        <v>111.90000152587891</v>
      </c>
      <c r="K12" s="17">
        <v>8</v>
      </c>
      <c r="L12" s="19">
        <f t="shared" si="0"/>
        <v>119.90000152587891</v>
      </c>
      <c r="M12" s="19">
        <v>115.29000091552734</v>
      </c>
      <c r="N12" s="17">
        <v>8</v>
      </c>
      <c r="O12" s="19">
        <f t="shared" si="1"/>
        <v>123.29000091552734</v>
      </c>
      <c r="P12" s="19">
        <f t="shared" si="2"/>
        <v>119.90000152587891</v>
      </c>
      <c r="Q12" s="19">
        <f t="shared" si="3"/>
        <v>5.5457774087849119</v>
      </c>
      <c r="R12" s="31">
        <f>VLOOKUP(A12,СпартакиадаОчки[],3)</f>
        <v>29</v>
      </c>
    </row>
    <row r="13" spans="1:18" ht="75" x14ac:dyDescent="0.25">
      <c r="A13" s="17">
        <v>4</v>
      </c>
      <c r="B13" s="18" t="s">
        <v>542</v>
      </c>
      <c r="C13" s="18" t="s">
        <v>543</v>
      </c>
      <c r="D13" s="18">
        <v>2001</v>
      </c>
      <c r="E13" s="18">
        <v>1999</v>
      </c>
      <c r="F13" s="18" t="s">
        <v>544</v>
      </c>
      <c r="G13" s="18" t="s">
        <v>46</v>
      </c>
      <c r="H13" s="18" t="s">
        <v>47</v>
      </c>
      <c r="I13" s="18" t="s">
        <v>48</v>
      </c>
      <c r="J13" s="19">
        <v>118.75</v>
      </c>
      <c r="K13" s="17">
        <v>4</v>
      </c>
      <c r="L13" s="19">
        <f t="shared" si="0"/>
        <v>122.75</v>
      </c>
      <c r="M13" s="19">
        <v>119.23000335693359</v>
      </c>
      <c r="N13" s="17">
        <v>10</v>
      </c>
      <c r="O13" s="19">
        <f t="shared" si="1"/>
        <v>129.23000335693359</v>
      </c>
      <c r="P13" s="19">
        <f t="shared" si="2"/>
        <v>122.75</v>
      </c>
      <c r="Q13" s="19">
        <f t="shared" si="3"/>
        <v>8.0545789161813612</v>
      </c>
      <c r="R13" s="31">
        <f>VLOOKUP(A13,СпартакиадаОчки[],3)</f>
        <v>26</v>
      </c>
    </row>
    <row r="14" spans="1:18" ht="75" x14ac:dyDescent="0.25">
      <c r="A14" s="17">
        <v>5</v>
      </c>
      <c r="B14" s="18" t="s">
        <v>545</v>
      </c>
      <c r="C14" s="18" t="s">
        <v>433</v>
      </c>
      <c r="D14" s="18">
        <v>2000</v>
      </c>
      <c r="E14" s="18">
        <v>2000</v>
      </c>
      <c r="F14" s="18" t="s">
        <v>436</v>
      </c>
      <c r="G14" s="18" t="s">
        <v>60</v>
      </c>
      <c r="H14" s="18" t="s">
        <v>61</v>
      </c>
      <c r="I14" s="18" t="s">
        <v>62</v>
      </c>
      <c r="J14" s="19">
        <v>123.87999725341797</v>
      </c>
      <c r="K14" s="17">
        <v>8</v>
      </c>
      <c r="L14" s="19">
        <f t="shared" si="0"/>
        <v>131.87999725341797</v>
      </c>
      <c r="M14" s="19">
        <v>120.95999908447266</v>
      </c>
      <c r="N14" s="17">
        <v>6</v>
      </c>
      <c r="O14" s="19">
        <f t="shared" si="1"/>
        <v>126.95999908447266</v>
      </c>
      <c r="P14" s="19">
        <f t="shared" si="2"/>
        <v>126.95999908447266</v>
      </c>
      <c r="Q14" s="19">
        <f t="shared" si="3"/>
        <v>11.760564075531276</v>
      </c>
      <c r="R14" s="31">
        <f>VLOOKUP(A14,СпартакиадаОчки[],3)</f>
        <v>23</v>
      </c>
    </row>
    <row r="15" spans="1:18" ht="45" x14ac:dyDescent="0.25">
      <c r="A15" s="17">
        <v>6</v>
      </c>
      <c r="B15" s="18" t="s">
        <v>546</v>
      </c>
      <c r="C15" s="18" t="s">
        <v>547</v>
      </c>
      <c r="D15" s="18">
        <v>2001</v>
      </c>
      <c r="E15" s="18">
        <v>1999</v>
      </c>
      <c r="F15" s="18" t="s">
        <v>548</v>
      </c>
      <c r="G15" s="18" t="s">
        <v>114</v>
      </c>
      <c r="H15" s="18" t="s">
        <v>115</v>
      </c>
      <c r="I15" s="18" t="s">
        <v>116</v>
      </c>
      <c r="J15" s="19">
        <v>131.72999572753906</v>
      </c>
      <c r="K15" s="17">
        <v>54</v>
      </c>
      <c r="L15" s="19">
        <f t="shared" si="0"/>
        <v>185.72999572753906</v>
      </c>
      <c r="M15" s="19">
        <v>125.98999786376953</v>
      </c>
      <c r="N15" s="17">
        <v>4</v>
      </c>
      <c r="O15" s="19">
        <f t="shared" si="1"/>
        <v>129.98999786376953</v>
      </c>
      <c r="P15" s="19">
        <f t="shared" si="2"/>
        <v>129.98999786376953</v>
      </c>
      <c r="Q15" s="19">
        <f t="shared" si="3"/>
        <v>14.42781655792205</v>
      </c>
      <c r="R15" s="31">
        <f>VLOOKUP(A15,СпартакиадаОчки[],3)</f>
        <v>21</v>
      </c>
    </row>
    <row r="16" spans="1:18" ht="75" x14ac:dyDescent="0.25">
      <c r="A16" s="17">
        <v>7</v>
      </c>
      <c r="B16" s="18" t="s">
        <v>549</v>
      </c>
      <c r="C16" s="18" t="s">
        <v>550</v>
      </c>
      <c r="D16" s="18">
        <v>2000</v>
      </c>
      <c r="E16" s="18">
        <v>1998</v>
      </c>
      <c r="F16" s="18" t="s">
        <v>551</v>
      </c>
      <c r="G16" s="18" t="s">
        <v>10</v>
      </c>
      <c r="H16" s="18" t="s">
        <v>11</v>
      </c>
      <c r="I16" s="18" t="s">
        <v>552</v>
      </c>
      <c r="J16" s="19">
        <v>129.32000732421875</v>
      </c>
      <c r="K16" s="17">
        <v>8</v>
      </c>
      <c r="L16" s="19">
        <f t="shared" si="0"/>
        <v>137.32000732421875</v>
      </c>
      <c r="M16" s="19">
        <v>124.91999816894531</v>
      </c>
      <c r="N16" s="17">
        <v>6</v>
      </c>
      <c r="O16" s="19">
        <f t="shared" si="1"/>
        <v>130.91999816894531</v>
      </c>
      <c r="P16" s="19">
        <f t="shared" si="2"/>
        <v>130.91999816894531</v>
      </c>
      <c r="Q16" s="19">
        <f t="shared" si="3"/>
        <v>15.246478809389984</v>
      </c>
      <c r="R16" s="31">
        <f>VLOOKUP(A16,СпартакиадаОчки[],3)</f>
        <v>18</v>
      </c>
    </row>
    <row r="17" spans="1:18" ht="75" x14ac:dyDescent="0.25">
      <c r="A17" s="17">
        <v>8</v>
      </c>
      <c r="B17" s="18" t="s">
        <v>553</v>
      </c>
      <c r="C17" s="18" t="s">
        <v>538</v>
      </c>
      <c r="D17" s="18">
        <v>2000</v>
      </c>
      <c r="E17" s="18">
        <v>1998</v>
      </c>
      <c r="F17" s="18" t="s">
        <v>434</v>
      </c>
      <c r="G17" s="18" t="s">
        <v>56</v>
      </c>
      <c r="H17" s="18" t="s">
        <v>57</v>
      </c>
      <c r="I17" s="18" t="s">
        <v>554</v>
      </c>
      <c r="J17" s="19">
        <v>122.73000335693359</v>
      </c>
      <c r="K17" s="17">
        <v>18</v>
      </c>
      <c r="L17" s="19">
        <f t="shared" si="0"/>
        <v>140.73000335693359</v>
      </c>
      <c r="M17" s="19">
        <v>127.33000183105469</v>
      </c>
      <c r="N17" s="17">
        <v>6</v>
      </c>
      <c r="O17" s="19">
        <f t="shared" si="1"/>
        <v>133.33000183105469</v>
      </c>
      <c r="P17" s="19">
        <f t="shared" si="2"/>
        <v>133.33000183105469</v>
      </c>
      <c r="Q17" s="19">
        <f t="shared" si="3"/>
        <v>17.367960934813066</v>
      </c>
      <c r="R17" s="31">
        <f>VLOOKUP(A17,СпартакиадаОчки[],3)</f>
        <v>16</v>
      </c>
    </row>
    <row r="18" spans="1:18" ht="180" x14ac:dyDescent="0.25">
      <c r="A18" s="17">
        <v>9</v>
      </c>
      <c r="B18" s="18" t="s">
        <v>555</v>
      </c>
      <c r="C18" s="18" t="s">
        <v>532</v>
      </c>
      <c r="D18" s="18">
        <v>1999</v>
      </c>
      <c r="E18" s="18">
        <v>1998</v>
      </c>
      <c r="F18" s="18" t="s">
        <v>556</v>
      </c>
      <c r="G18" s="18" t="s">
        <v>16</v>
      </c>
      <c r="H18" s="18" t="s">
        <v>557</v>
      </c>
      <c r="I18" s="18" t="s">
        <v>558</v>
      </c>
      <c r="J18" s="19">
        <v>123.37999725341797</v>
      </c>
      <c r="K18" s="17">
        <v>10</v>
      </c>
      <c r="L18" s="19">
        <f t="shared" si="0"/>
        <v>133.37999725341797</v>
      </c>
      <c r="M18" s="19">
        <v>123.77999877929687</v>
      </c>
      <c r="N18" s="17">
        <v>10</v>
      </c>
      <c r="O18" s="19">
        <f t="shared" si="1"/>
        <v>133.77999877929687</v>
      </c>
      <c r="P18" s="19">
        <f t="shared" si="2"/>
        <v>133.37999725341797</v>
      </c>
      <c r="Q18" s="19">
        <f t="shared" si="3"/>
        <v>17.411970990301466</v>
      </c>
      <c r="R18" s="31">
        <f>VLOOKUP(A18,СпартакиадаОчки[],3)</f>
        <v>14</v>
      </c>
    </row>
    <row r="19" spans="1:18" ht="120" x14ac:dyDescent="0.25">
      <c r="A19" s="17">
        <v>10</v>
      </c>
      <c r="B19" s="18" t="s">
        <v>559</v>
      </c>
      <c r="C19" s="18" t="s">
        <v>560</v>
      </c>
      <c r="D19" s="18">
        <v>2000</v>
      </c>
      <c r="E19" s="18">
        <v>1998</v>
      </c>
      <c r="F19" s="18" t="s">
        <v>434</v>
      </c>
      <c r="G19" s="18" t="s">
        <v>86</v>
      </c>
      <c r="H19" s="18" t="s">
        <v>561</v>
      </c>
      <c r="I19" s="18" t="s">
        <v>562</v>
      </c>
      <c r="J19" s="19">
        <v>135.60000610351562</v>
      </c>
      <c r="K19" s="17">
        <v>14</v>
      </c>
      <c r="L19" s="19">
        <f t="shared" si="0"/>
        <v>149.60000610351562</v>
      </c>
      <c r="M19" s="19">
        <v>139.3800048828125</v>
      </c>
      <c r="N19" s="17">
        <v>2</v>
      </c>
      <c r="O19" s="19">
        <f t="shared" si="1"/>
        <v>141.3800048828125</v>
      </c>
      <c r="P19" s="19">
        <f t="shared" si="2"/>
        <v>141.3800048828125</v>
      </c>
      <c r="Q19" s="19">
        <f t="shared" si="3"/>
        <v>24.454231322036414</v>
      </c>
      <c r="R19" s="31">
        <f>VLOOKUP(A19,СпартакиадаОчки[],3)</f>
        <v>12</v>
      </c>
    </row>
    <row r="20" spans="1:18" ht="75" x14ac:dyDescent="0.25">
      <c r="A20" s="17">
        <v>11</v>
      </c>
      <c r="B20" s="18" t="s">
        <v>563</v>
      </c>
      <c r="C20" s="18" t="s">
        <v>435</v>
      </c>
      <c r="D20" s="18">
        <v>1999</v>
      </c>
      <c r="E20" s="18">
        <v>1998</v>
      </c>
      <c r="F20" s="18" t="s">
        <v>434</v>
      </c>
      <c r="G20" s="18" t="s">
        <v>42</v>
      </c>
      <c r="H20" s="18" t="s">
        <v>43</v>
      </c>
      <c r="I20" s="18" t="s">
        <v>44</v>
      </c>
      <c r="J20" s="19">
        <v>133.38999938964844</v>
      </c>
      <c r="K20" s="17">
        <v>10</v>
      </c>
      <c r="L20" s="19">
        <f t="shared" si="0"/>
        <v>143.38999938964844</v>
      </c>
      <c r="M20" s="19">
        <v>136.57000732421875</v>
      </c>
      <c r="N20" s="17">
        <v>14</v>
      </c>
      <c r="O20" s="19">
        <f t="shared" si="1"/>
        <v>150.57000732421875</v>
      </c>
      <c r="P20" s="19">
        <f t="shared" si="2"/>
        <v>143.38999938964844</v>
      </c>
      <c r="Q20" s="19">
        <f t="shared" si="3"/>
        <v>26.223592707453886</v>
      </c>
      <c r="R20" s="31">
        <f>VLOOKUP(A20,СпартакиадаОчки[],3)</f>
        <v>10</v>
      </c>
    </row>
    <row r="21" spans="1:18" ht="45" x14ac:dyDescent="0.25">
      <c r="A21" s="17">
        <v>12</v>
      </c>
      <c r="B21" s="18" t="s">
        <v>564</v>
      </c>
      <c r="C21" s="18" t="s">
        <v>560</v>
      </c>
      <c r="D21" s="18">
        <v>2000</v>
      </c>
      <c r="E21" s="18">
        <v>1998</v>
      </c>
      <c r="F21" s="18" t="s">
        <v>565</v>
      </c>
      <c r="G21" s="18" t="s">
        <v>24</v>
      </c>
      <c r="H21" s="18" t="s">
        <v>25</v>
      </c>
      <c r="I21" s="18" t="s">
        <v>26</v>
      </c>
      <c r="J21" s="19">
        <v>142.77999877929687</v>
      </c>
      <c r="K21" s="17">
        <v>12</v>
      </c>
      <c r="L21" s="19">
        <f t="shared" si="0"/>
        <v>154.77999877929687</v>
      </c>
      <c r="M21" s="19">
        <v>142.00999450683594</v>
      </c>
      <c r="N21" s="17">
        <v>4</v>
      </c>
      <c r="O21" s="19">
        <f t="shared" si="1"/>
        <v>146.00999450683594</v>
      </c>
      <c r="P21" s="19">
        <f t="shared" si="2"/>
        <v>146.00999450683594</v>
      </c>
      <c r="Q21" s="19">
        <f t="shared" si="3"/>
        <v>28.529926468351206</v>
      </c>
      <c r="R21" s="31">
        <f>VLOOKUP(A21,СпартакиадаОчки[],3)</f>
        <v>8</v>
      </c>
    </row>
    <row r="22" spans="1:18" ht="45" x14ac:dyDescent="0.25">
      <c r="A22" s="17">
        <v>13</v>
      </c>
      <c r="B22" s="18" t="s">
        <v>566</v>
      </c>
      <c r="C22" s="18" t="s">
        <v>567</v>
      </c>
      <c r="D22" s="18">
        <v>2000</v>
      </c>
      <c r="E22" s="18">
        <v>1998</v>
      </c>
      <c r="F22" s="18" t="s">
        <v>533</v>
      </c>
      <c r="G22" s="18" t="s">
        <v>52</v>
      </c>
      <c r="H22" s="18" t="s">
        <v>53</v>
      </c>
      <c r="I22" s="18" t="s">
        <v>54</v>
      </c>
      <c r="J22" s="19">
        <v>148.22000122070312</v>
      </c>
      <c r="K22" s="17">
        <v>6</v>
      </c>
      <c r="L22" s="19">
        <f t="shared" si="0"/>
        <v>154.22000122070312</v>
      </c>
      <c r="M22" s="19">
        <v>147.6199951171875</v>
      </c>
      <c r="N22" s="17">
        <v>4</v>
      </c>
      <c r="O22" s="19">
        <f t="shared" si="1"/>
        <v>151.6199951171875</v>
      </c>
      <c r="P22" s="19">
        <f t="shared" si="2"/>
        <v>151.6199951171875</v>
      </c>
      <c r="Q22" s="19">
        <f t="shared" si="3"/>
        <v>33.468307353655149</v>
      </c>
      <c r="R22" s="31">
        <f>VLOOKUP(A22,СпартакиадаОчки[],3)</f>
        <v>7</v>
      </c>
    </row>
    <row r="23" spans="1:18" ht="75" x14ac:dyDescent="0.25">
      <c r="A23" s="17">
        <v>14</v>
      </c>
      <c r="B23" s="18" t="s">
        <v>568</v>
      </c>
      <c r="C23" s="18" t="s">
        <v>569</v>
      </c>
      <c r="D23" s="18">
        <v>2001</v>
      </c>
      <c r="E23" s="18">
        <v>1998</v>
      </c>
      <c r="F23" s="18" t="s">
        <v>570</v>
      </c>
      <c r="G23" s="18" t="s">
        <v>20</v>
      </c>
      <c r="H23" s="18" t="s">
        <v>571</v>
      </c>
      <c r="I23" s="18" t="s">
        <v>572</v>
      </c>
      <c r="J23" s="19">
        <v>157.92999267578125</v>
      </c>
      <c r="K23" s="17">
        <v>20</v>
      </c>
      <c r="L23" s="19">
        <f t="shared" si="0"/>
        <v>177.92999267578125</v>
      </c>
      <c r="M23" s="19">
        <v>148.42999267578125</v>
      </c>
      <c r="N23" s="17">
        <v>20</v>
      </c>
      <c r="O23" s="19">
        <f t="shared" si="1"/>
        <v>168.42999267578125</v>
      </c>
      <c r="P23" s="19">
        <f t="shared" si="2"/>
        <v>168.42999267578125</v>
      </c>
      <c r="Q23" s="19">
        <f t="shared" si="3"/>
        <v>48.265840614558478</v>
      </c>
      <c r="R23" s="31">
        <f>VLOOKUP(A23,СпартакиадаОчки[],3)</f>
        <v>6</v>
      </c>
    </row>
    <row r="24" spans="1:18" ht="45" x14ac:dyDescent="0.25">
      <c r="A24" s="17">
        <v>15</v>
      </c>
      <c r="B24" s="18" t="s">
        <v>573</v>
      </c>
      <c r="C24" s="18" t="s">
        <v>574</v>
      </c>
      <c r="D24" s="18">
        <v>2001</v>
      </c>
      <c r="E24" s="18">
        <v>2000</v>
      </c>
      <c r="F24" s="18" t="s">
        <v>440</v>
      </c>
      <c r="G24" s="18" t="s">
        <v>95</v>
      </c>
      <c r="H24" s="18" t="s">
        <v>96</v>
      </c>
      <c r="I24" s="18" t="s">
        <v>136</v>
      </c>
      <c r="J24" s="19">
        <v>162.66999816894531</v>
      </c>
      <c r="K24" s="17">
        <v>26</v>
      </c>
      <c r="L24" s="19">
        <f t="shared" si="0"/>
        <v>188.66999816894531</v>
      </c>
      <c r="M24" s="19">
        <v>157.16000366210937</v>
      </c>
      <c r="N24" s="17">
        <v>16</v>
      </c>
      <c r="O24" s="19">
        <f t="shared" si="1"/>
        <v>173.16000366210937</v>
      </c>
      <c r="P24" s="19">
        <f t="shared" si="2"/>
        <v>173.16000366210937</v>
      </c>
      <c r="Q24" s="19">
        <f t="shared" si="3"/>
        <v>52.429582735915695</v>
      </c>
      <c r="R24" s="31">
        <f>VLOOKUP(A24,СпартакиадаОчки[],3)</f>
        <v>5</v>
      </c>
    </row>
    <row r="25" spans="1:18" ht="45" x14ac:dyDescent="0.25">
      <c r="A25" s="17">
        <v>16</v>
      </c>
      <c r="B25" s="18" t="s">
        <v>575</v>
      </c>
      <c r="C25" s="18" t="s">
        <v>576</v>
      </c>
      <c r="D25" s="18">
        <v>2001</v>
      </c>
      <c r="E25" s="18">
        <v>2000</v>
      </c>
      <c r="F25" s="18" t="s">
        <v>440</v>
      </c>
      <c r="G25" s="18" t="s">
        <v>123</v>
      </c>
      <c r="H25" s="18" t="s">
        <v>124</v>
      </c>
      <c r="I25" s="18" t="s">
        <v>125</v>
      </c>
      <c r="J25" s="19">
        <v>200.08999633789062</v>
      </c>
      <c r="K25" s="17">
        <v>128</v>
      </c>
      <c r="L25" s="19">
        <f t="shared" si="0"/>
        <v>328.08999633789062</v>
      </c>
      <c r="M25" s="19"/>
      <c r="N25" s="17"/>
      <c r="O25" s="19" t="s">
        <v>421</v>
      </c>
      <c r="P25" s="19">
        <f t="shared" si="2"/>
        <v>328.08999633789062</v>
      </c>
      <c r="Q25" s="19">
        <f t="shared" si="3"/>
        <v>188.81162037394915</v>
      </c>
      <c r="R25" s="31">
        <f>VLOOKUP(A25,СпартакиадаОчки[],3)</f>
        <v>4</v>
      </c>
    </row>
    <row r="27" spans="1:18" ht="18.75" x14ac:dyDescent="0.25">
      <c r="A27" s="49" t="s">
        <v>366</v>
      </c>
      <c r="B27" s="49"/>
      <c r="C27" s="49"/>
      <c r="D27" s="49"/>
      <c r="E27" s="49"/>
      <c r="F27" s="49"/>
      <c r="G27" s="49"/>
      <c r="H27" s="49"/>
      <c r="I27" s="49"/>
      <c r="J27" s="49"/>
    </row>
    <row r="28" spans="1:18" x14ac:dyDescent="0.25">
      <c r="A28" s="54" t="s">
        <v>354</v>
      </c>
      <c r="B28" s="54" t="s">
        <v>1</v>
      </c>
      <c r="C28" s="54" t="s">
        <v>2</v>
      </c>
      <c r="D28" s="54" t="s">
        <v>271</v>
      </c>
      <c r="E28" s="54" t="s">
        <v>272</v>
      </c>
      <c r="F28" s="54" t="s">
        <v>3</v>
      </c>
      <c r="G28" s="54" t="s">
        <v>4</v>
      </c>
      <c r="H28" s="54" t="s">
        <v>5</v>
      </c>
      <c r="I28" s="54" t="s">
        <v>6</v>
      </c>
      <c r="J28" s="65" t="s">
        <v>356</v>
      </c>
      <c r="K28" s="66"/>
      <c r="L28" s="67"/>
      <c r="M28" s="65" t="s">
        <v>360</v>
      </c>
      <c r="N28" s="66"/>
      <c r="O28" s="67"/>
      <c r="P28" s="54" t="s">
        <v>361</v>
      </c>
      <c r="Q28" s="54" t="s">
        <v>362</v>
      </c>
      <c r="R28" s="68" t="s">
        <v>527</v>
      </c>
    </row>
    <row r="29" spans="1:18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9" t="s">
        <v>357</v>
      </c>
      <c r="K29" s="9" t="s">
        <v>358</v>
      </c>
      <c r="L29" s="9" t="s">
        <v>359</v>
      </c>
      <c r="M29" s="9" t="s">
        <v>357</v>
      </c>
      <c r="N29" s="9" t="s">
        <v>358</v>
      </c>
      <c r="O29" s="9" t="s">
        <v>359</v>
      </c>
      <c r="P29" s="55"/>
      <c r="Q29" s="55"/>
      <c r="R29" s="69"/>
    </row>
    <row r="30" spans="1:18" ht="225" x14ac:dyDescent="0.25">
      <c r="A30" s="14">
        <v>1</v>
      </c>
      <c r="B30" s="15" t="s">
        <v>577</v>
      </c>
      <c r="C30" s="15" t="s">
        <v>578</v>
      </c>
      <c r="D30" s="15">
        <v>1999</v>
      </c>
      <c r="E30" s="15">
        <v>1998</v>
      </c>
      <c r="F30" s="15" t="s">
        <v>579</v>
      </c>
      <c r="G30" s="15" t="s">
        <v>82</v>
      </c>
      <c r="H30" s="15" t="s">
        <v>90</v>
      </c>
      <c r="I30" s="15" t="s">
        <v>580</v>
      </c>
      <c r="J30" s="16">
        <v>137.53999328613281</v>
      </c>
      <c r="K30" s="14">
        <v>4</v>
      </c>
      <c r="L30" s="16">
        <f t="shared" ref="L30:L41" si="4">J30+K30</f>
        <v>141.53999328613281</v>
      </c>
      <c r="M30" s="16">
        <v>141.63999938964844</v>
      </c>
      <c r="N30" s="14">
        <v>12</v>
      </c>
      <c r="O30" s="16">
        <f t="shared" ref="O30:O41" si="5">M30+N30</f>
        <v>153.63999938964844</v>
      </c>
      <c r="P30" s="16">
        <f t="shared" ref="P30:P41" si="6">MIN(O30,L30)</f>
        <v>141.53999328613281</v>
      </c>
      <c r="Q30" s="16">
        <f t="shared" ref="Q30:Q41" si="7">IF( AND(ISNUMBER(P$30),ISNUMBER(P30)),(P30-P$30)/P$30*100,"")</f>
        <v>0</v>
      </c>
      <c r="R30" s="30">
        <f>VLOOKUP(A30,СпартакиадаОчки[],3)</f>
        <v>37</v>
      </c>
    </row>
    <row r="31" spans="1:18" ht="270" x14ac:dyDescent="0.25">
      <c r="A31" s="17">
        <v>2</v>
      </c>
      <c r="B31" s="18" t="s">
        <v>581</v>
      </c>
      <c r="C31" s="18" t="s">
        <v>582</v>
      </c>
      <c r="D31" s="18">
        <v>2000</v>
      </c>
      <c r="E31" s="18">
        <v>1998</v>
      </c>
      <c r="F31" s="18" t="s">
        <v>583</v>
      </c>
      <c r="G31" s="18" t="s">
        <v>29</v>
      </c>
      <c r="H31" s="18" t="s">
        <v>584</v>
      </c>
      <c r="I31" s="18" t="s">
        <v>585</v>
      </c>
      <c r="J31" s="19">
        <v>139.52999877929687</v>
      </c>
      <c r="K31" s="17">
        <v>20</v>
      </c>
      <c r="L31" s="19">
        <f t="shared" si="4"/>
        <v>159.52999877929687</v>
      </c>
      <c r="M31" s="19">
        <v>144.67999267578125</v>
      </c>
      <c r="N31" s="17">
        <v>8</v>
      </c>
      <c r="O31" s="19">
        <f t="shared" si="5"/>
        <v>152.67999267578125</v>
      </c>
      <c r="P31" s="19">
        <f t="shared" si="6"/>
        <v>152.67999267578125</v>
      </c>
      <c r="Q31" s="19">
        <f t="shared" si="7"/>
        <v>7.8705665663895887</v>
      </c>
      <c r="R31" s="31">
        <f>VLOOKUP(A31,СпартакиадаОчки[],3)</f>
        <v>33</v>
      </c>
    </row>
    <row r="32" spans="1:18" ht="270" x14ac:dyDescent="0.25">
      <c r="A32" s="17">
        <v>3</v>
      </c>
      <c r="B32" s="18" t="s">
        <v>586</v>
      </c>
      <c r="C32" s="18" t="s">
        <v>587</v>
      </c>
      <c r="D32" s="18">
        <v>2000</v>
      </c>
      <c r="E32" s="18">
        <v>1998</v>
      </c>
      <c r="F32" s="18" t="s">
        <v>588</v>
      </c>
      <c r="G32" s="18" t="s">
        <v>16</v>
      </c>
      <c r="H32" s="18" t="s">
        <v>589</v>
      </c>
      <c r="I32" s="18" t="s">
        <v>590</v>
      </c>
      <c r="J32" s="19">
        <v>144.86000061035156</v>
      </c>
      <c r="K32" s="17">
        <v>8</v>
      </c>
      <c r="L32" s="19">
        <f t="shared" si="4"/>
        <v>152.86000061035156</v>
      </c>
      <c r="M32" s="19">
        <v>147.44000244140625</v>
      </c>
      <c r="N32" s="17">
        <v>8</v>
      </c>
      <c r="O32" s="19">
        <f t="shared" si="5"/>
        <v>155.44000244140625</v>
      </c>
      <c r="P32" s="19">
        <f t="shared" si="6"/>
        <v>152.86000061035156</v>
      </c>
      <c r="Q32" s="19">
        <f t="shared" si="7"/>
        <v>7.9977447090410534</v>
      </c>
      <c r="R32" s="31">
        <f>VLOOKUP(A32,СпартакиадаОчки[],3)</f>
        <v>29</v>
      </c>
    </row>
    <row r="33" spans="1:18" ht="120" x14ac:dyDescent="0.25">
      <c r="A33" s="17">
        <v>4</v>
      </c>
      <c r="B33" s="18" t="s">
        <v>591</v>
      </c>
      <c r="C33" s="18" t="s">
        <v>592</v>
      </c>
      <c r="D33" s="18">
        <v>2000</v>
      </c>
      <c r="E33" s="18">
        <v>1998</v>
      </c>
      <c r="F33" s="18" t="s">
        <v>593</v>
      </c>
      <c r="G33" s="18" t="s">
        <v>10</v>
      </c>
      <c r="H33" s="18" t="s">
        <v>11</v>
      </c>
      <c r="I33" s="18" t="s">
        <v>594</v>
      </c>
      <c r="J33" s="19">
        <v>144.19000244140625</v>
      </c>
      <c r="K33" s="17">
        <v>10</v>
      </c>
      <c r="L33" s="19">
        <f t="shared" si="4"/>
        <v>154.19000244140625</v>
      </c>
      <c r="M33" s="19">
        <v>144.08000183105469</v>
      </c>
      <c r="N33" s="17">
        <v>16</v>
      </c>
      <c r="O33" s="19">
        <f t="shared" si="5"/>
        <v>160.08000183105469</v>
      </c>
      <c r="P33" s="19">
        <f t="shared" si="6"/>
        <v>154.19000244140625</v>
      </c>
      <c r="Q33" s="19">
        <f t="shared" si="7"/>
        <v>8.9374097465870133</v>
      </c>
      <c r="R33" s="31">
        <f>VLOOKUP(A33,СпартакиадаОчки[],3)</f>
        <v>26</v>
      </c>
    </row>
    <row r="34" spans="1:18" ht="90" x14ac:dyDescent="0.25">
      <c r="A34" s="17">
        <v>5</v>
      </c>
      <c r="B34" s="18" t="s">
        <v>595</v>
      </c>
      <c r="C34" s="18" t="s">
        <v>596</v>
      </c>
      <c r="D34" s="18">
        <v>2001</v>
      </c>
      <c r="E34" s="18">
        <v>1998</v>
      </c>
      <c r="F34" s="18" t="s">
        <v>597</v>
      </c>
      <c r="G34" s="18" t="s">
        <v>46</v>
      </c>
      <c r="H34" s="18" t="s">
        <v>47</v>
      </c>
      <c r="I34" s="18" t="s">
        <v>48</v>
      </c>
      <c r="J34" s="19">
        <v>152.72000122070312</v>
      </c>
      <c r="K34" s="17">
        <v>6</v>
      </c>
      <c r="L34" s="19">
        <f t="shared" si="4"/>
        <v>158.72000122070312</v>
      </c>
      <c r="M34" s="19">
        <v>154.27000427246094</v>
      </c>
      <c r="N34" s="17">
        <v>18</v>
      </c>
      <c r="O34" s="19">
        <f t="shared" si="5"/>
        <v>172.27000427246094</v>
      </c>
      <c r="P34" s="19">
        <f t="shared" si="6"/>
        <v>158.72000122070312</v>
      </c>
      <c r="Q34" s="19">
        <f t="shared" si="7"/>
        <v>12.137917726080252</v>
      </c>
      <c r="R34" s="31">
        <f>VLOOKUP(A34,СпартакиадаОчки[],3)</f>
        <v>23</v>
      </c>
    </row>
    <row r="35" spans="1:18" ht="150" x14ac:dyDescent="0.25">
      <c r="A35" s="17">
        <v>6</v>
      </c>
      <c r="B35" s="18" t="s">
        <v>598</v>
      </c>
      <c r="C35" s="18" t="s">
        <v>599</v>
      </c>
      <c r="D35" s="18">
        <v>2000</v>
      </c>
      <c r="E35" s="18">
        <v>1998</v>
      </c>
      <c r="F35" s="18" t="s">
        <v>579</v>
      </c>
      <c r="G35" s="18" t="s">
        <v>56</v>
      </c>
      <c r="H35" s="18" t="s">
        <v>57</v>
      </c>
      <c r="I35" s="18" t="s">
        <v>600</v>
      </c>
      <c r="J35" s="19">
        <v>183.32000732421875</v>
      </c>
      <c r="K35" s="17">
        <v>22</v>
      </c>
      <c r="L35" s="19">
        <f t="shared" si="4"/>
        <v>205.32000732421875</v>
      </c>
      <c r="M35" s="19">
        <v>157.1199951171875</v>
      </c>
      <c r="N35" s="17">
        <v>12</v>
      </c>
      <c r="O35" s="19">
        <f t="shared" si="5"/>
        <v>169.1199951171875</v>
      </c>
      <c r="P35" s="19">
        <f t="shared" si="6"/>
        <v>169.1199951171875</v>
      </c>
      <c r="Q35" s="19">
        <f t="shared" si="7"/>
        <v>19.485659982546292</v>
      </c>
      <c r="R35" s="31">
        <f>VLOOKUP(A35,СпартакиадаОчки[],3)</f>
        <v>21</v>
      </c>
    </row>
    <row r="36" spans="1:18" ht="90" x14ac:dyDescent="0.25">
      <c r="A36" s="17">
        <v>7</v>
      </c>
      <c r="B36" s="18" t="s">
        <v>601</v>
      </c>
      <c r="C36" s="18" t="s">
        <v>602</v>
      </c>
      <c r="D36" s="18">
        <v>2000</v>
      </c>
      <c r="E36" s="18">
        <v>1999</v>
      </c>
      <c r="F36" s="18" t="s">
        <v>603</v>
      </c>
      <c r="G36" s="18" t="s">
        <v>60</v>
      </c>
      <c r="H36" s="18" t="s">
        <v>61</v>
      </c>
      <c r="I36" s="18" t="s">
        <v>604</v>
      </c>
      <c r="J36" s="19">
        <v>155.3699951171875</v>
      </c>
      <c r="K36" s="17">
        <v>24</v>
      </c>
      <c r="L36" s="19">
        <f t="shared" si="4"/>
        <v>179.3699951171875</v>
      </c>
      <c r="M36" s="19">
        <v>150.78999328613281</v>
      </c>
      <c r="N36" s="17">
        <v>20</v>
      </c>
      <c r="O36" s="19">
        <f t="shared" si="5"/>
        <v>170.78999328613281</v>
      </c>
      <c r="P36" s="19">
        <f t="shared" si="6"/>
        <v>170.78999328613281</v>
      </c>
      <c r="Q36" s="19">
        <f t="shared" si="7"/>
        <v>20.665537224428938</v>
      </c>
      <c r="R36" s="31">
        <f>VLOOKUP(A36,СпартакиадаОчки[],3)</f>
        <v>18</v>
      </c>
    </row>
    <row r="37" spans="1:18" ht="240" x14ac:dyDescent="0.25">
      <c r="A37" s="17">
        <v>8</v>
      </c>
      <c r="B37" s="18" t="s">
        <v>605</v>
      </c>
      <c r="C37" s="18" t="s">
        <v>606</v>
      </c>
      <c r="D37" s="18">
        <v>2001</v>
      </c>
      <c r="E37" s="18">
        <v>1998</v>
      </c>
      <c r="F37" s="18" t="s">
        <v>607</v>
      </c>
      <c r="G37" s="18" t="s">
        <v>38</v>
      </c>
      <c r="H37" s="18" t="s">
        <v>608</v>
      </c>
      <c r="I37" s="18" t="s">
        <v>609</v>
      </c>
      <c r="J37" s="19">
        <v>164.1300048828125</v>
      </c>
      <c r="K37" s="17">
        <v>26</v>
      </c>
      <c r="L37" s="19">
        <f t="shared" si="4"/>
        <v>190.1300048828125</v>
      </c>
      <c r="M37" s="19">
        <v>156.47000122070313</v>
      </c>
      <c r="N37" s="17">
        <v>20</v>
      </c>
      <c r="O37" s="19">
        <f t="shared" si="5"/>
        <v>176.47000122070312</v>
      </c>
      <c r="P37" s="19">
        <f t="shared" si="6"/>
        <v>176.47000122070312</v>
      </c>
      <c r="Q37" s="19">
        <f t="shared" si="7"/>
        <v>24.678542879366187</v>
      </c>
      <c r="R37" s="31">
        <f>VLOOKUP(A37,СпартакиадаОчки[],3)</f>
        <v>16</v>
      </c>
    </row>
    <row r="38" spans="1:18" ht="90" x14ac:dyDescent="0.25">
      <c r="A38" s="17">
        <v>9</v>
      </c>
      <c r="B38" s="18" t="s">
        <v>610</v>
      </c>
      <c r="C38" s="18" t="s">
        <v>611</v>
      </c>
      <c r="D38" s="18">
        <v>2001</v>
      </c>
      <c r="E38" s="18">
        <v>1999</v>
      </c>
      <c r="F38" s="18" t="s">
        <v>612</v>
      </c>
      <c r="G38" s="18" t="s">
        <v>114</v>
      </c>
      <c r="H38" s="18" t="s">
        <v>115</v>
      </c>
      <c r="I38" s="18" t="s">
        <v>116</v>
      </c>
      <c r="J38" s="19">
        <v>161.77000427246094</v>
      </c>
      <c r="K38" s="17">
        <v>18</v>
      </c>
      <c r="L38" s="19">
        <f t="shared" si="4"/>
        <v>179.77000427246094</v>
      </c>
      <c r="M38" s="19">
        <v>160.77000427246094</v>
      </c>
      <c r="N38" s="17">
        <v>76</v>
      </c>
      <c r="O38" s="19">
        <f t="shared" si="5"/>
        <v>236.77000427246094</v>
      </c>
      <c r="P38" s="19">
        <f t="shared" si="6"/>
        <v>179.77000427246094</v>
      </c>
      <c r="Q38" s="19">
        <f t="shared" si="7"/>
        <v>27.010041542847564</v>
      </c>
      <c r="R38" s="31">
        <f>VLOOKUP(A38,СпартакиадаОчки[],3)</f>
        <v>14</v>
      </c>
    </row>
    <row r="39" spans="1:18" ht="150" x14ac:dyDescent="0.25">
      <c r="A39" s="17">
        <v>10</v>
      </c>
      <c r="B39" s="18" t="s">
        <v>613</v>
      </c>
      <c r="C39" s="18" t="s">
        <v>614</v>
      </c>
      <c r="D39" s="18">
        <v>2001</v>
      </c>
      <c r="E39" s="18">
        <v>1998</v>
      </c>
      <c r="F39" s="18" t="s">
        <v>615</v>
      </c>
      <c r="G39" s="18" t="s">
        <v>95</v>
      </c>
      <c r="H39" s="18" t="s">
        <v>96</v>
      </c>
      <c r="I39" s="18" t="s">
        <v>616</v>
      </c>
      <c r="J39" s="19">
        <v>183.74000549316406</v>
      </c>
      <c r="K39" s="17">
        <v>70</v>
      </c>
      <c r="L39" s="19">
        <f t="shared" si="4"/>
        <v>253.74000549316406</v>
      </c>
      <c r="M39" s="19">
        <v>170.83999633789063</v>
      </c>
      <c r="N39" s="17">
        <v>24</v>
      </c>
      <c r="O39" s="19">
        <f t="shared" si="5"/>
        <v>194.83999633789063</v>
      </c>
      <c r="P39" s="19">
        <f t="shared" si="6"/>
        <v>194.83999633789063</v>
      </c>
      <c r="Q39" s="19">
        <f t="shared" si="7"/>
        <v>37.657203320624859</v>
      </c>
      <c r="R39" s="31">
        <f>VLOOKUP(A39,СпартакиадаОчки[],3)</f>
        <v>12</v>
      </c>
    </row>
    <row r="40" spans="1:18" ht="90" x14ac:dyDescent="0.25">
      <c r="A40" s="17">
        <v>11</v>
      </c>
      <c r="B40" s="18" t="s">
        <v>617</v>
      </c>
      <c r="C40" s="18" t="s">
        <v>618</v>
      </c>
      <c r="D40" s="18">
        <v>2001</v>
      </c>
      <c r="E40" s="18">
        <v>1998</v>
      </c>
      <c r="F40" s="18" t="s">
        <v>619</v>
      </c>
      <c r="G40" s="18" t="s">
        <v>52</v>
      </c>
      <c r="H40" s="18" t="s">
        <v>53</v>
      </c>
      <c r="I40" s="18" t="s">
        <v>54</v>
      </c>
      <c r="J40" s="19">
        <v>175.13999938964844</v>
      </c>
      <c r="K40" s="17">
        <v>80</v>
      </c>
      <c r="L40" s="19">
        <f t="shared" si="4"/>
        <v>255.13999938964844</v>
      </c>
      <c r="M40" s="19">
        <v>178.83999633789062</v>
      </c>
      <c r="N40" s="17">
        <v>26</v>
      </c>
      <c r="O40" s="19">
        <f t="shared" si="5"/>
        <v>204.83999633789063</v>
      </c>
      <c r="P40" s="19">
        <f t="shared" si="6"/>
        <v>204.83999633789063</v>
      </c>
      <c r="Q40" s="19">
        <f t="shared" si="7"/>
        <v>44.72234425205356</v>
      </c>
      <c r="R40" s="31">
        <f>VLOOKUP(A40,СпартакиадаОчки[],3)</f>
        <v>10</v>
      </c>
    </row>
    <row r="41" spans="1:18" ht="135" x14ac:dyDescent="0.25">
      <c r="A41" s="17">
        <v>12</v>
      </c>
      <c r="B41" s="18" t="s">
        <v>620</v>
      </c>
      <c r="C41" s="18" t="s">
        <v>621</v>
      </c>
      <c r="D41" s="18">
        <v>2001</v>
      </c>
      <c r="E41" s="18">
        <v>1998</v>
      </c>
      <c r="F41" s="18" t="s">
        <v>622</v>
      </c>
      <c r="G41" s="18" t="s">
        <v>99</v>
      </c>
      <c r="H41" s="18" t="s">
        <v>623</v>
      </c>
      <c r="I41" s="18" t="s">
        <v>624</v>
      </c>
      <c r="J41" s="19">
        <v>200.55999755859375</v>
      </c>
      <c r="K41" s="17">
        <v>88</v>
      </c>
      <c r="L41" s="19">
        <f t="shared" si="4"/>
        <v>288.55999755859375</v>
      </c>
      <c r="M41" s="19">
        <v>181.94000244140625</v>
      </c>
      <c r="N41" s="17">
        <v>88</v>
      </c>
      <c r="O41" s="19">
        <f t="shared" si="5"/>
        <v>269.94000244140625</v>
      </c>
      <c r="P41" s="19">
        <f t="shared" si="6"/>
        <v>269.94000244140625</v>
      </c>
      <c r="Q41" s="19">
        <f t="shared" si="7"/>
        <v>90.716416027874189</v>
      </c>
      <c r="R41" s="31">
        <f>VLOOKUP(A41,СпартакиадаОчки[],3)</f>
        <v>8</v>
      </c>
    </row>
    <row r="43" spans="1:18" ht="18.75" x14ac:dyDescent="0.25">
      <c r="A43" s="49" t="s">
        <v>424</v>
      </c>
      <c r="B43" s="49"/>
      <c r="C43" s="49"/>
      <c r="D43" s="49"/>
      <c r="E43" s="49"/>
      <c r="F43" s="49"/>
      <c r="G43" s="49"/>
      <c r="H43" s="49"/>
      <c r="I43" s="49"/>
      <c r="J43" s="49"/>
    </row>
    <row r="44" spans="1:18" x14ac:dyDescent="0.25">
      <c r="A44" s="54" t="s">
        <v>354</v>
      </c>
      <c r="B44" s="54" t="s">
        <v>1</v>
      </c>
      <c r="C44" s="54" t="s">
        <v>2</v>
      </c>
      <c r="D44" s="54" t="s">
        <v>271</v>
      </c>
      <c r="E44" s="54" t="s">
        <v>272</v>
      </c>
      <c r="F44" s="54" t="s">
        <v>3</v>
      </c>
      <c r="G44" s="54" t="s">
        <v>4</v>
      </c>
      <c r="H44" s="54" t="s">
        <v>5</v>
      </c>
      <c r="I44" s="54" t="s">
        <v>6</v>
      </c>
      <c r="J44" s="65" t="s">
        <v>356</v>
      </c>
      <c r="K44" s="66"/>
      <c r="L44" s="67"/>
      <c r="M44" s="65" t="s">
        <v>360</v>
      </c>
      <c r="N44" s="66"/>
      <c r="O44" s="67"/>
      <c r="P44" s="54" t="s">
        <v>361</v>
      </c>
      <c r="Q44" s="54" t="s">
        <v>362</v>
      </c>
      <c r="R44" s="68" t="s">
        <v>527</v>
      </c>
    </row>
    <row r="45" spans="1:18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9" t="s">
        <v>357</v>
      </c>
      <c r="K45" s="9" t="s">
        <v>358</v>
      </c>
      <c r="L45" s="9" t="s">
        <v>359</v>
      </c>
      <c r="M45" s="9" t="s">
        <v>357</v>
      </c>
      <c r="N45" s="9" t="s">
        <v>358</v>
      </c>
      <c r="O45" s="9" t="s">
        <v>359</v>
      </c>
      <c r="P45" s="55"/>
      <c r="Q45" s="55"/>
      <c r="R45" s="69"/>
    </row>
    <row r="46" spans="1:18" ht="135" x14ac:dyDescent="0.25">
      <c r="A46" s="14">
        <v>1</v>
      </c>
      <c r="B46" s="15" t="s">
        <v>625</v>
      </c>
      <c r="C46" s="15" t="s">
        <v>626</v>
      </c>
      <c r="D46" s="15">
        <v>2000</v>
      </c>
      <c r="E46" s="15">
        <v>1998</v>
      </c>
      <c r="F46" s="15" t="s">
        <v>627</v>
      </c>
      <c r="G46" s="15" t="s">
        <v>86</v>
      </c>
      <c r="H46" s="15" t="s">
        <v>628</v>
      </c>
      <c r="I46" s="15" t="s">
        <v>629</v>
      </c>
      <c r="J46" s="16">
        <v>124.65000152587891</v>
      </c>
      <c r="K46" s="14">
        <v>4</v>
      </c>
      <c r="L46" s="16">
        <f t="shared" ref="L46:L55" si="8">J46+K46</f>
        <v>128.65000152587891</v>
      </c>
      <c r="M46" s="16">
        <v>125.13999938964844</v>
      </c>
      <c r="N46" s="14">
        <v>4</v>
      </c>
      <c r="O46" s="16">
        <f t="shared" ref="O46:O56" si="9">M46+N46</f>
        <v>129.13999938964844</v>
      </c>
      <c r="P46" s="16">
        <f t="shared" ref="P46:P56" si="10">MIN(O46,L46)</f>
        <v>128.65000152587891</v>
      </c>
      <c r="Q46" s="16">
        <f t="shared" ref="Q46:Q56" si="11">IF( AND(ISNUMBER(P$46),ISNUMBER(P46)),(P46-P$46)/P$46*100,"")</f>
        <v>0</v>
      </c>
      <c r="R46" s="30">
        <f>VLOOKUP(A46,СпартакиадаОчки[],3)</f>
        <v>37</v>
      </c>
    </row>
    <row r="47" spans="1:18" ht="180" x14ac:dyDescent="0.25">
      <c r="A47" s="17">
        <v>2</v>
      </c>
      <c r="B47" s="18" t="s">
        <v>630</v>
      </c>
      <c r="C47" s="18" t="s">
        <v>631</v>
      </c>
      <c r="D47" s="18">
        <v>2001</v>
      </c>
      <c r="E47" s="18">
        <v>1998</v>
      </c>
      <c r="F47" s="18" t="s">
        <v>632</v>
      </c>
      <c r="G47" s="18" t="s">
        <v>60</v>
      </c>
      <c r="H47" s="18" t="s">
        <v>633</v>
      </c>
      <c r="I47" s="18" t="s">
        <v>634</v>
      </c>
      <c r="J47" s="19">
        <v>137.91999816894531</v>
      </c>
      <c r="K47" s="17">
        <v>2</v>
      </c>
      <c r="L47" s="19">
        <f t="shared" si="8"/>
        <v>139.91999816894531</v>
      </c>
      <c r="M47" s="19">
        <v>132.91999816894531</v>
      </c>
      <c r="N47" s="17">
        <v>8</v>
      </c>
      <c r="O47" s="19">
        <f t="shared" si="9"/>
        <v>140.91999816894531</v>
      </c>
      <c r="P47" s="19">
        <f t="shared" si="10"/>
        <v>139.91999816894531</v>
      </c>
      <c r="Q47" s="19">
        <f t="shared" si="11"/>
        <v>8.7601993854616182</v>
      </c>
      <c r="R47" s="31">
        <f>VLOOKUP(A47,СпартакиадаОчки[],3)</f>
        <v>33</v>
      </c>
    </row>
    <row r="48" spans="1:18" ht="105" x14ac:dyDescent="0.25">
      <c r="A48" s="17">
        <v>3</v>
      </c>
      <c r="B48" s="18" t="s">
        <v>635</v>
      </c>
      <c r="C48" s="18" t="s">
        <v>532</v>
      </c>
      <c r="D48" s="18">
        <v>1999</v>
      </c>
      <c r="E48" s="18">
        <v>1998</v>
      </c>
      <c r="F48" s="18" t="s">
        <v>551</v>
      </c>
      <c r="G48" s="18" t="s">
        <v>82</v>
      </c>
      <c r="H48" s="18" t="s">
        <v>90</v>
      </c>
      <c r="I48" s="18" t="s">
        <v>636</v>
      </c>
      <c r="J48" s="19">
        <v>134.41999816894531</v>
      </c>
      <c r="K48" s="17">
        <v>6</v>
      </c>
      <c r="L48" s="19">
        <f t="shared" si="8"/>
        <v>140.41999816894531</v>
      </c>
      <c r="M48" s="19">
        <v>136.61000061035156</v>
      </c>
      <c r="N48" s="17">
        <v>6</v>
      </c>
      <c r="O48" s="19">
        <f t="shared" si="9"/>
        <v>142.61000061035156</v>
      </c>
      <c r="P48" s="19">
        <f t="shared" si="10"/>
        <v>140.41999816894531</v>
      </c>
      <c r="Q48" s="19">
        <f t="shared" si="11"/>
        <v>9.1488507605643399</v>
      </c>
      <c r="R48" s="31">
        <f>VLOOKUP(A48,СпартакиадаОчки[],3)</f>
        <v>29</v>
      </c>
    </row>
    <row r="49" spans="1:18" ht="75" x14ac:dyDescent="0.25">
      <c r="A49" s="17">
        <v>4</v>
      </c>
      <c r="B49" s="18" t="s">
        <v>637</v>
      </c>
      <c r="C49" s="18" t="s">
        <v>560</v>
      </c>
      <c r="D49" s="18">
        <v>2000</v>
      </c>
      <c r="E49" s="18">
        <v>1998</v>
      </c>
      <c r="F49" s="18" t="s">
        <v>638</v>
      </c>
      <c r="G49" s="18" t="s">
        <v>52</v>
      </c>
      <c r="H49" s="18" t="s">
        <v>639</v>
      </c>
      <c r="I49" s="18" t="s">
        <v>640</v>
      </c>
      <c r="J49" s="19">
        <v>147.03999328613281</v>
      </c>
      <c r="K49" s="17">
        <v>12</v>
      </c>
      <c r="L49" s="19">
        <f t="shared" si="8"/>
        <v>159.03999328613281</v>
      </c>
      <c r="M49" s="19">
        <v>143.17999267578125</v>
      </c>
      <c r="N49" s="17">
        <v>0</v>
      </c>
      <c r="O49" s="19">
        <f t="shared" si="9"/>
        <v>143.17999267578125</v>
      </c>
      <c r="P49" s="19">
        <f t="shared" si="10"/>
        <v>143.17999267578125</v>
      </c>
      <c r="Q49" s="19">
        <f t="shared" si="11"/>
        <v>11.294202081279826</v>
      </c>
      <c r="R49" s="31">
        <f>VLOOKUP(A49,СпартакиадаОчки[],3)</f>
        <v>26</v>
      </c>
    </row>
    <row r="50" spans="1:18" ht="75" x14ac:dyDescent="0.25">
      <c r="A50" s="17">
        <v>5</v>
      </c>
      <c r="B50" s="18" t="s">
        <v>641</v>
      </c>
      <c r="C50" s="18" t="s">
        <v>642</v>
      </c>
      <c r="D50" s="18">
        <v>2001</v>
      </c>
      <c r="E50" s="18">
        <v>1998</v>
      </c>
      <c r="F50" s="18" t="s">
        <v>643</v>
      </c>
      <c r="G50" s="18" t="s">
        <v>10</v>
      </c>
      <c r="H50" s="18" t="s">
        <v>11</v>
      </c>
      <c r="I50" s="18" t="s">
        <v>644</v>
      </c>
      <c r="J50" s="19">
        <v>143.77000427246094</v>
      </c>
      <c r="K50" s="17">
        <v>2</v>
      </c>
      <c r="L50" s="19">
        <f t="shared" si="8"/>
        <v>145.77000427246094</v>
      </c>
      <c r="M50" s="19">
        <v>139.63999938964844</v>
      </c>
      <c r="N50" s="17">
        <v>12</v>
      </c>
      <c r="O50" s="19">
        <f t="shared" si="9"/>
        <v>151.63999938964844</v>
      </c>
      <c r="P50" s="19">
        <f t="shared" si="10"/>
        <v>145.77000427246094</v>
      </c>
      <c r="Q50" s="19">
        <f t="shared" si="11"/>
        <v>13.307425218442937</v>
      </c>
      <c r="R50" s="31">
        <f>VLOOKUP(A50,СпартакиадаОчки[],3)</f>
        <v>23</v>
      </c>
    </row>
    <row r="51" spans="1:18" ht="180" x14ac:dyDescent="0.25">
      <c r="A51" s="17">
        <v>6</v>
      </c>
      <c r="B51" s="18" t="s">
        <v>645</v>
      </c>
      <c r="C51" s="18" t="s">
        <v>646</v>
      </c>
      <c r="D51" s="18">
        <v>1999</v>
      </c>
      <c r="E51" s="18">
        <v>1999</v>
      </c>
      <c r="F51" s="18" t="s">
        <v>647</v>
      </c>
      <c r="G51" s="18" t="s">
        <v>29</v>
      </c>
      <c r="H51" s="18" t="s">
        <v>648</v>
      </c>
      <c r="I51" s="18" t="s">
        <v>649</v>
      </c>
      <c r="J51" s="19">
        <v>144.83999633789062</v>
      </c>
      <c r="K51" s="17">
        <v>6</v>
      </c>
      <c r="L51" s="19">
        <f t="shared" si="8"/>
        <v>150.83999633789063</v>
      </c>
      <c r="M51" s="19">
        <v>150.83000183105469</v>
      </c>
      <c r="N51" s="17">
        <v>2</v>
      </c>
      <c r="O51" s="19">
        <f t="shared" si="9"/>
        <v>152.83000183105469</v>
      </c>
      <c r="P51" s="19">
        <f t="shared" si="10"/>
        <v>150.83999633789063</v>
      </c>
      <c r="Q51" s="19">
        <f t="shared" si="11"/>
        <v>17.248343994421202</v>
      </c>
      <c r="R51" s="31">
        <f>VLOOKUP(A51,СпартакиадаОчки[],3)</f>
        <v>21</v>
      </c>
    </row>
    <row r="52" spans="1:18" ht="90" x14ac:dyDescent="0.25">
      <c r="A52" s="17">
        <v>7</v>
      </c>
      <c r="B52" s="18" t="s">
        <v>650</v>
      </c>
      <c r="C52" s="18" t="s">
        <v>631</v>
      </c>
      <c r="D52" s="18">
        <v>2001</v>
      </c>
      <c r="E52" s="18">
        <v>1998</v>
      </c>
      <c r="F52" s="18" t="s">
        <v>651</v>
      </c>
      <c r="G52" s="18" t="s">
        <v>38</v>
      </c>
      <c r="H52" s="18" t="s">
        <v>652</v>
      </c>
      <c r="I52" s="18" t="s">
        <v>653</v>
      </c>
      <c r="J52" s="19">
        <v>143.05000305175781</v>
      </c>
      <c r="K52" s="17">
        <v>18</v>
      </c>
      <c r="L52" s="19">
        <f t="shared" si="8"/>
        <v>161.05000305175781</v>
      </c>
      <c r="M52" s="19">
        <v>147.22000122070312</v>
      </c>
      <c r="N52" s="17">
        <v>12</v>
      </c>
      <c r="O52" s="19">
        <f t="shared" si="9"/>
        <v>159.22000122070312</v>
      </c>
      <c r="P52" s="19">
        <f t="shared" si="10"/>
        <v>159.22000122070312</v>
      </c>
      <c r="Q52" s="19">
        <f t="shared" si="11"/>
        <v>23.762144836566392</v>
      </c>
      <c r="R52" s="31">
        <f>VLOOKUP(A52,СпартакиадаОчки[],3)</f>
        <v>18</v>
      </c>
    </row>
    <row r="53" spans="1:18" ht="135" x14ac:dyDescent="0.25">
      <c r="A53" s="17">
        <v>8</v>
      </c>
      <c r="B53" s="18" t="s">
        <v>654</v>
      </c>
      <c r="C53" s="18" t="s">
        <v>655</v>
      </c>
      <c r="D53" s="18">
        <v>1999</v>
      </c>
      <c r="E53" s="18">
        <v>1998</v>
      </c>
      <c r="F53" s="18" t="s">
        <v>548</v>
      </c>
      <c r="G53" s="18" t="s">
        <v>56</v>
      </c>
      <c r="H53" s="18" t="s">
        <v>656</v>
      </c>
      <c r="I53" s="18" t="s">
        <v>657</v>
      </c>
      <c r="J53" s="19">
        <v>168.57000732421875</v>
      </c>
      <c r="K53" s="17">
        <v>4</v>
      </c>
      <c r="L53" s="19">
        <f t="shared" si="8"/>
        <v>172.57000732421875</v>
      </c>
      <c r="M53" s="19">
        <v>174.08999633789062</v>
      </c>
      <c r="N53" s="17">
        <v>6</v>
      </c>
      <c r="O53" s="19">
        <f t="shared" si="9"/>
        <v>180.08999633789062</v>
      </c>
      <c r="P53" s="19">
        <f t="shared" si="10"/>
        <v>172.57000732421875</v>
      </c>
      <c r="Q53" s="19">
        <f t="shared" si="11"/>
        <v>34.139141296088525</v>
      </c>
      <c r="R53" s="31">
        <f>VLOOKUP(A53,СпартакиадаОчки[],3)</f>
        <v>16</v>
      </c>
    </row>
    <row r="54" spans="1:18" ht="165" x14ac:dyDescent="0.25">
      <c r="A54" s="17">
        <v>9</v>
      </c>
      <c r="B54" s="18" t="s">
        <v>658</v>
      </c>
      <c r="C54" s="18" t="s">
        <v>659</v>
      </c>
      <c r="D54" s="18">
        <v>2001</v>
      </c>
      <c r="E54" s="18">
        <v>1998</v>
      </c>
      <c r="F54" s="18" t="s">
        <v>660</v>
      </c>
      <c r="G54" s="18" t="s">
        <v>118</v>
      </c>
      <c r="H54" s="18" t="s">
        <v>661</v>
      </c>
      <c r="I54" s="18" t="s">
        <v>662</v>
      </c>
      <c r="J54" s="19">
        <v>188.50999450683594</v>
      </c>
      <c r="K54" s="17">
        <v>16</v>
      </c>
      <c r="L54" s="19">
        <f t="shared" si="8"/>
        <v>204.50999450683594</v>
      </c>
      <c r="M54" s="19">
        <v>167.60000610351562</v>
      </c>
      <c r="N54" s="17">
        <v>8</v>
      </c>
      <c r="O54" s="19">
        <f t="shared" si="9"/>
        <v>175.60000610351562</v>
      </c>
      <c r="P54" s="19">
        <f t="shared" si="10"/>
        <v>175.60000610351562</v>
      </c>
      <c r="Q54" s="19">
        <f t="shared" si="11"/>
        <v>36.494367680355118</v>
      </c>
      <c r="R54" s="31">
        <f>VLOOKUP(A54,СпартакиадаОчки[],3)</f>
        <v>14</v>
      </c>
    </row>
    <row r="55" spans="1:18" ht="45" x14ac:dyDescent="0.25">
      <c r="A55" s="17">
        <v>10</v>
      </c>
      <c r="B55" s="18" t="s">
        <v>663</v>
      </c>
      <c r="C55" s="18" t="s">
        <v>664</v>
      </c>
      <c r="D55" s="18">
        <v>2001</v>
      </c>
      <c r="E55" s="18">
        <v>1999</v>
      </c>
      <c r="F55" s="18" t="s">
        <v>440</v>
      </c>
      <c r="G55" s="18" t="s">
        <v>123</v>
      </c>
      <c r="H55" s="18" t="s">
        <v>124</v>
      </c>
      <c r="I55" s="18" t="s">
        <v>125</v>
      </c>
      <c r="J55" s="19">
        <v>250.1199951171875</v>
      </c>
      <c r="K55" s="17">
        <v>386</v>
      </c>
      <c r="L55" s="19">
        <f t="shared" si="8"/>
        <v>636.1199951171875</v>
      </c>
      <c r="M55" s="19">
        <v>227.75</v>
      </c>
      <c r="N55" s="17">
        <v>88</v>
      </c>
      <c r="O55" s="19">
        <f t="shared" si="9"/>
        <v>315.75</v>
      </c>
      <c r="P55" s="19">
        <f t="shared" si="10"/>
        <v>315.75</v>
      </c>
      <c r="Q55" s="19">
        <f t="shared" si="11"/>
        <v>145.43334337736835</v>
      </c>
      <c r="R55" s="31">
        <f>VLOOKUP(A55,СпартакиадаОчки[],3)</f>
        <v>12</v>
      </c>
    </row>
    <row r="56" spans="1:18" ht="120" x14ac:dyDescent="0.25">
      <c r="A56" s="17">
        <v>11</v>
      </c>
      <c r="B56" s="18" t="s">
        <v>665</v>
      </c>
      <c r="C56" s="18" t="s">
        <v>666</v>
      </c>
      <c r="D56" s="18">
        <v>2000</v>
      </c>
      <c r="E56" s="18">
        <v>1999</v>
      </c>
      <c r="F56" s="18" t="s">
        <v>440</v>
      </c>
      <c r="G56" s="18" t="s">
        <v>196</v>
      </c>
      <c r="H56" s="18" t="s">
        <v>667</v>
      </c>
      <c r="I56" s="18" t="s">
        <v>668</v>
      </c>
      <c r="J56" s="19"/>
      <c r="K56" s="17"/>
      <c r="L56" s="19" t="s">
        <v>421</v>
      </c>
      <c r="M56" s="19">
        <v>210.25</v>
      </c>
      <c r="N56" s="17">
        <v>326</v>
      </c>
      <c r="O56" s="19">
        <f t="shared" si="9"/>
        <v>536.25</v>
      </c>
      <c r="P56" s="19">
        <f t="shared" si="10"/>
        <v>536.25</v>
      </c>
      <c r="Q56" s="19">
        <f t="shared" si="11"/>
        <v>316.82859979766835</v>
      </c>
      <c r="R56" s="31">
        <f>VLOOKUP(A56,СпартакиадаОчки[],3)</f>
        <v>10</v>
      </c>
    </row>
    <row r="58" spans="1:18" ht="18.75" x14ac:dyDescent="0.25">
      <c r="A58" s="49" t="s">
        <v>426</v>
      </c>
      <c r="B58" s="49"/>
      <c r="C58" s="49"/>
      <c r="D58" s="49"/>
      <c r="E58" s="49"/>
      <c r="F58" s="49"/>
      <c r="G58" s="49"/>
      <c r="H58" s="49"/>
      <c r="I58" s="49"/>
      <c r="J58" s="49"/>
    </row>
    <row r="59" spans="1:18" x14ac:dyDescent="0.25">
      <c r="A59" s="54" t="s">
        <v>354</v>
      </c>
      <c r="B59" s="54" t="s">
        <v>1</v>
      </c>
      <c r="C59" s="54" t="s">
        <v>2</v>
      </c>
      <c r="D59" s="54" t="s">
        <v>271</v>
      </c>
      <c r="E59" s="54" t="s">
        <v>272</v>
      </c>
      <c r="F59" s="54" t="s">
        <v>3</v>
      </c>
      <c r="G59" s="54" t="s">
        <v>4</v>
      </c>
      <c r="H59" s="54" t="s">
        <v>5</v>
      </c>
      <c r="I59" s="54" t="s">
        <v>6</v>
      </c>
      <c r="J59" s="65" t="s">
        <v>356</v>
      </c>
      <c r="K59" s="66"/>
      <c r="L59" s="67"/>
      <c r="M59" s="65" t="s">
        <v>360</v>
      </c>
      <c r="N59" s="66"/>
      <c r="O59" s="67"/>
      <c r="P59" s="54" t="s">
        <v>361</v>
      </c>
      <c r="Q59" s="54" t="s">
        <v>362</v>
      </c>
      <c r="R59" s="68" t="s">
        <v>527</v>
      </c>
    </row>
    <row r="60" spans="1:18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9" t="s">
        <v>357</v>
      </c>
      <c r="K60" s="9" t="s">
        <v>358</v>
      </c>
      <c r="L60" s="9" t="s">
        <v>359</v>
      </c>
      <c r="M60" s="9" t="s">
        <v>357</v>
      </c>
      <c r="N60" s="9" t="s">
        <v>358</v>
      </c>
      <c r="O60" s="9" t="s">
        <v>359</v>
      </c>
      <c r="P60" s="55"/>
      <c r="Q60" s="55"/>
      <c r="R60" s="69"/>
    </row>
    <row r="61" spans="1:18" ht="75" x14ac:dyDescent="0.25">
      <c r="A61" s="14">
        <v>1</v>
      </c>
      <c r="B61" s="15" t="s">
        <v>669</v>
      </c>
      <c r="C61" s="15" t="s">
        <v>538</v>
      </c>
      <c r="D61" s="15">
        <v>2000</v>
      </c>
      <c r="E61" s="15">
        <v>1998</v>
      </c>
      <c r="F61" s="15" t="s">
        <v>544</v>
      </c>
      <c r="G61" s="15" t="s">
        <v>10</v>
      </c>
      <c r="H61" s="15" t="s">
        <v>11</v>
      </c>
      <c r="I61" s="15" t="s">
        <v>670</v>
      </c>
      <c r="J61" s="16">
        <v>119.30999755859375</v>
      </c>
      <c r="K61" s="14">
        <v>2</v>
      </c>
      <c r="L61" s="16">
        <f t="shared" ref="L61:L76" si="12">J61+K61</f>
        <v>121.30999755859375</v>
      </c>
      <c r="M61" s="16">
        <v>119.37999725341797</v>
      </c>
      <c r="N61" s="14">
        <v>2</v>
      </c>
      <c r="O61" s="16">
        <f t="shared" ref="O61:O76" si="13">M61+N61</f>
        <v>121.37999725341797</v>
      </c>
      <c r="P61" s="16">
        <f t="shared" ref="P61:P76" si="14">MIN(O61,L61)</f>
        <v>121.30999755859375</v>
      </c>
      <c r="Q61" s="16">
        <f t="shared" ref="Q61:Q76" si="15">IF( AND(ISNUMBER(P$61),ISNUMBER(P61)),(P61-P$61)/P$61*100,"")</f>
        <v>0</v>
      </c>
      <c r="R61" s="30">
        <f>VLOOKUP(A61,СпартакиадаОчки[],3)</f>
        <v>37</v>
      </c>
    </row>
    <row r="62" spans="1:18" ht="75" x14ac:dyDescent="0.25">
      <c r="A62" s="17">
        <v>2</v>
      </c>
      <c r="B62" s="18" t="s">
        <v>671</v>
      </c>
      <c r="C62" s="18" t="s">
        <v>672</v>
      </c>
      <c r="D62" s="18">
        <v>2000</v>
      </c>
      <c r="E62" s="18">
        <v>1998</v>
      </c>
      <c r="F62" s="18" t="s">
        <v>643</v>
      </c>
      <c r="G62" s="18" t="s">
        <v>46</v>
      </c>
      <c r="H62" s="18" t="s">
        <v>47</v>
      </c>
      <c r="I62" s="18" t="s">
        <v>48</v>
      </c>
      <c r="J62" s="19">
        <v>120.83000183105469</v>
      </c>
      <c r="K62" s="17">
        <v>4</v>
      </c>
      <c r="L62" s="19">
        <f t="shared" si="12"/>
        <v>124.83000183105469</v>
      </c>
      <c r="M62" s="19">
        <v>121.5</v>
      </c>
      <c r="N62" s="17">
        <v>2</v>
      </c>
      <c r="O62" s="19">
        <f t="shared" si="13"/>
        <v>123.5</v>
      </c>
      <c r="P62" s="19">
        <f t="shared" si="14"/>
        <v>123.5</v>
      </c>
      <c r="Q62" s="19">
        <f t="shared" si="15"/>
        <v>1.8052942753942935</v>
      </c>
      <c r="R62" s="31">
        <f>VLOOKUP(A62,СпартакиадаОчки[],3)</f>
        <v>33</v>
      </c>
    </row>
    <row r="63" spans="1:18" ht="75" x14ac:dyDescent="0.25">
      <c r="A63" s="17">
        <v>3</v>
      </c>
      <c r="B63" s="18" t="s">
        <v>673</v>
      </c>
      <c r="C63" s="18" t="s">
        <v>655</v>
      </c>
      <c r="D63" s="18">
        <v>1999</v>
      </c>
      <c r="E63" s="18">
        <v>1998</v>
      </c>
      <c r="F63" s="18" t="s">
        <v>434</v>
      </c>
      <c r="G63" s="18" t="s">
        <v>42</v>
      </c>
      <c r="H63" s="18" t="s">
        <v>43</v>
      </c>
      <c r="I63" s="18" t="s">
        <v>44</v>
      </c>
      <c r="J63" s="19">
        <v>129.35000610351562</v>
      </c>
      <c r="K63" s="17">
        <v>6</v>
      </c>
      <c r="L63" s="19">
        <f t="shared" si="12"/>
        <v>135.35000610351562</v>
      </c>
      <c r="M63" s="19">
        <v>122.02999877929687</v>
      </c>
      <c r="N63" s="17">
        <v>2</v>
      </c>
      <c r="O63" s="19">
        <f t="shared" si="13"/>
        <v>124.02999877929687</v>
      </c>
      <c r="P63" s="19">
        <f t="shared" si="14"/>
        <v>124.02999877929687</v>
      </c>
      <c r="Q63" s="19">
        <f t="shared" si="15"/>
        <v>2.2421904834260187</v>
      </c>
      <c r="R63" s="31">
        <f>VLOOKUP(A63,СпартакиадаОчки[],3)</f>
        <v>29</v>
      </c>
    </row>
    <row r="64" spans="1:18" ht="135" x14ac:dyDescent="0.25">
      <c r="A64" s="17">
        <v>4</v>
      </c>
      <c r="B64" s="18" t="s">
        <v>674</v>
      </c>
      <c r="C64" s="18" t="s">
        <v>532</v>
      </c>
      <c r="D64" s="18">
        <v>1999</v>
      </c>
      <c r="E64" s="18">
        <v>1998</v>
      </c>
      <c r="F64" s="18" t="s">
        <v>533</v>
      </c>
      <c r="G64" s="18" t="s">
        <v>29</v>
      </c>
      <c r="H64" s="18" t="s">
        <v>35</v>
      </c>
      <c r="I64" s="18" t="s">
        <v>675</v>
      </c>
      <c r="J64" s="19">
        <v>127.56999969482422</v>
      </c>
      <c r="K64" s="17">
        <v>2</v>
      </c>
      <c r="L64" s="19">
        <f t="shared" si="12"/>
        <v>129.56999969482422</v>
      </c>
      <c r="M64" s="19">
        <v>127.26000213623047</v>
      </c>
      <c r="N64" s="17">
        <v>4</v>
      </c>
      <c r="O64" s="19">
        <f t="shared" si="13"/>
        <v>131.26000213623047</v>
      </c>
      <c r="P64" s="19">
        <f t="shared" si="14"/>
        <v>129.56999969482422</v>
      </c>
      <c r="Q64" s="19">
        <f t="shared" si="15"/>
        <v>6.8090036291038745</v>
      </c>
      <c r="R64" s="31">
        <f>VLOOKUP(A64,СпартакиадаОчки[],3)</f>
        <v>26</v>
      </c>
    </row>
    <row r="65" spans="1:18" ht="105" x14ac:dyDescent="0.25">
      <c r="A65" s="17">
        <v>5</v>
      </c>
      <c r="B65" s="18" t="s">
        <v>676</v>
      </c>
      <c r="C65" s="18" t="s">
        <v>435</v>
      </c>
      <c r="D65" s="18">
        <v>1999</v>
      </c>
      <c r="E65" s="18">
        <v>1998</v>
      </c>
      <c r="F65" s="18" t="s">
        <v>434</v>
      </c>
      <c r="G65" s="18" t="s">
        <v>82</v>
      </c>
      <c r="H65" s="18" t="s">
        <v>90</v>
      </c>
      <c r="I65" s="18" t="s">
        <v>677</v>
      </c>
      <c r="J65" s="19">
        <v>126.01000213623047</v>
      </c>
      <c r="K65" s="17">
        <v>10</v>
      </c>
      <c r="L65" s="19">
        <f t="shared" si="12"/>
        <v>136.01000213623047</v>
      </c>
      <c r="M65" s="19">
        <v>129.19999694824219</v>
      </c>
      <c r="N65" s="17">
        <v>2</v>
      </c>
      <c r="O65" s="19">
        <f t="shared" si="13"/>
        <v>131.19999694824219</v>
      </c>
      <c r="P65" s="19">
        <f t="shared" si="14"/>
        <v>131.19999694824219</v>
      </c>
      <c r="Q65" s="19">
        <f t="shared" si="15"/>
        <v>8.1526663825637993</v>
      </c>
      <c r="R65" s="31">
        <f>VLOOKUP(A65,СпартакиадаОчки[],3)</f>
        <v>23</v>
      </c>
    </row>
    <row r="66" spans="1:18" ht="75" x14ac:dyDescent="0.25">
      <c r="A66" s="17">
        <v>6</v>
      </c>
      <c r="B66" s="18" t="s">
        <v>678</v>
      </c>
      <c r="C66" s="18" t="s">
        <v>679</v>
      </c>
      <c r="D66" s="18">
        <v>2000</v>
      </c>
      <c r="E66" s="18">
        <v>1998</v>
      </c>
      <c r="F66" s="18" t="s">
        <v>434</v>
      </c>
      <c r="G66" s="18" t="s">
        <v>56</v>
      </c>
      <c r="H66" s="18" t="s">
        <v>57</v>
      </c>
      <c r="I66" s="18" t="s">
        <v>554</v>
      </c>
      <c r="J66" s="19">
        <v>134.55000305175781</v>
      </c>
      <c r="K66" s="17">
        <v>0</v>
      </c>
      <c r="L66" s="19">
        <f t="shared" si="12"/>
        <v>134.55000305175781</v>
      </c>
      <c r="M66" s="19">
        <v>132.3699951171875</v>
      </c>
      <c r="N66" s="17">
        <v>0</v>
      </c>
      <c r="O66" s="19">
        <f t="shared" si="13"/>
        <v>132.3699951171875</v>
      </c>
      <c r="P66" s="19">
        <f t="shared" si="14"/>
        <v>132.3699951171875</v>
      </c>
      <c r="Q66" s="19">
        <f t="shared" si="15"/>
        <v>9.1171360820872813</v>
      </c>
      <c r="R66" s="31">
        <f>VLOOKUP(A66,СпартакиадаОчки[],3)</f>
        <v>21</v>
      </c>
    </row>
    <row r="67" spans="1:18" ht="150" x14ac:dyDescent="0.25">
      <c r="A67" s="17">
        <v>7</v>
      </c>
      <c r="B67" s="18" t="s">
        <v>680</v>
      </c>
      <c r="C67" s="18" t="s">
        <v>435</v>
      </c>
      <c r="D67" s="18">
        <v>1999</v>
      </c>
      <c r="E67" s="18">
        <v>1998</v>
      </c>
      <c r="F67" s="18" t="s">
        <v>544</v>
      </c>
      <c r="G67" s="18" t="s">
        <v>16</v>
      </c>
      <c r="H67" s="18" t="s">
        <v>17</v>
      </c>
      <c r="I67" s="18" t="s">
        <v>681</v>
      </c>
      <c r="J67" s="19">
        <v>145.28999328613281</v>
      </c>
      <c r="K67" s="17">
        <v>2</v>
      </c>
      <c r="L67" s="19">
        <f t="shared" si="12"/>
        <v>147.28999328613281</v>
      </c>
      <c r="M67" s="19">
        <v>133.97999572753906</v>
      </c>
      <c r="N67" s="17">
        <v>2</v>
      </c>
      <c r="O67" s="19">
        <f t="shared" si="13"/>
        <v>135.97999572753906</v>
      </c>
      <c r="P67" s="19">
        <f t="shared" si="14"/>
        <v>135.97999572753906</v>
      </c>
      <c r="Q67" s="19">
        <f t="shared" si="15"/>
        <v>12.092983648655652</v>
      </c>
      <c r="R67" s="31">
        <f>VLOOKUP(A67,СпартакиадаОчки[],3)</f>
        <v>18</v>
      </c>
    </row>
    <row r="68" spans="1:18" ht="75" x14ac:dyDescent="0.25">
      <c r="A68" s="17">
        <v>8</v>
      </c>
      <c r="B68" s="18" t="s">
        <v>682</v>
      </c>
      <c r="C68" s="18" t="s">
        <v>683</v>
      </c>
      <c r="D68" s="18">
        <v>2000</v>
      </c>
      <c r="E68" s="18">
        <v>1999</v>
      </c>
      <c r="F68" s="18" t="s">
        <v>436</v>
      </c>
      <c r="G68" s="18" t="s">
        <v>60</v>
      </c>
      <c r="H68" s="18" t="s">
        <v>61</v>
      </c>
      <c r="I68" s="18" t="s">
        <v>684</v>
      </c>
      <c r="J68" s="19">
        <v>132.64999389648437</v>
      </c>
      <c r="K68" s="17">
        <v>4</v>
      </c>
      <c r="L68" s="19">
        <f t="shared" si="12"/>
        <v>136.64999389648437</v>
      </c>
      <c r="M68" s="19">
        <v>135.96000671386719</v>
      </c>
      <c r="N68" s="17">
        <v>8</v>
      </c>
      <c r="O68" s="19">
        <f t="shared" si="13"/>
        <v>143.96000671386719</v>
      </c>
      <c r="P68" s="19">
        <f t="shared" si="14"/>
        <v>136.64999389648437</v>
      </c>
      <c r="Q68" s="19">
        <f t="shared" si="15"/>
        <v>12.645286164877941</v>
      </c>
      <c r="R68" s="31">
        <f>VLOOKUP(A68,СпартакиадаОчки[],3)</f>
        <v>16</v>
      </c>
    </row>
    <row r="69" spans="1:18" ht="165" x14ac:dyDescent="0.25">
      <c r="A69" s="17">
        <v>9</v>
      </c>
      <c r="B69" s="18" t="s">
        <v>685</v>
      </c>
      <c r="C69" s="18" t="s">
        <v>435</v>
      </c>
      <c r="D69" s="18">
        <v>1999</v>
      </c>
      <c r="E69" s="18">
        <v>1998</v>
      </c>
      <c r="F69" s="18" t="s">
        <v>539</v>
      </c>
      <c r="G69" s="18" t="s">
        <v>38</v>
      </c>
      <c r="H69" s="18" t="s">
        <v>540</v>
      </c>
      <c r="I69" s="18" t="s">
        <v>686</v>
      </c>
      <c r="J69" s="19">
        <v>133.30000305175781</v>
      </c>
      <c r="K69" s="17">
        <v>6</v>
      </c>
      <c r="L69" s="19">
        <f t="shared" si="12"/>
        <v>139.30000305175781</v>
      </c>
      <c r="M69" s="19">
        <v>137.17999267578125</v>
      </c>
      <c r="N69" s="17">
        <v>4</v>
      </c>
      <c r="O69" s="19">
        <f t="shared" si="13"/>
        <v>141.17999267578125</v>
      </c>
      <c r="P69" s="19">
        <f t="shared" si="14"/>
        <v>139.30000305175781</v>
      </c>
      <c r="Q69" s="19">
        <f t="shared" si="15"/>
        <v>14.829779783380786</v>
      </c>
      <c r="R69" s="31">
        <f>VLOOKUP(A69,СпартакиадаОчки[],3)</f>
        <v>14</v>
      </c>
    </row>
    <row r="70" spans="1:18" ht="45" x14ac:dyDescent="0.25">
      <c r="A70" s="17">
        <v>10</v>
      </c>
      <c r="B70" s="18" t="s">
        <v>687</v>
      </c>
      <c r="C70" s="18" t="s">
        <v>688</v>
      </c>
      <c r="D70" s="18">
        <v>2001</v>
      </c>
      <c r="E70" s="18">
        <v>1998</v>
      </c>
      <c r="F70" s="18" t="s">
        <v>689</v>
      </c>
      <c r="G70" s="18" t="s">
        <v>52</v>
      </c>
      <c r="H70" s="18" t="s">
        <v>53</v>
      </c>
      <c r="I70" s="18" t="s">
        <v>54</v>
      </c>
      <c r="J70" s="19">
        <v>139.1199951171875</v>
      </c>
      <c r="K70" s="17">
        <v>10</v>
      </c>
      <c r="L70" s="19">
        <f t="shared" si="12"/>
        <v>149.1199951171875</v>
      </c>
      <c r="M70" s="19">
        <v>134.78999328613281</v>
      </c>
      <c r="N70" s="17">
        <v>6</v>
      </c>
      <c r="O70" s="19">
        <f t="shared" si="13"/>
        <v>140.78999328613281</v>
      </c>
      <c r="P70" s="19">
        <f t="shared" si="14"/>
        <v>140.78999328613281</v>
      </c>
      <c r="Q70" s="19">
        <f t="shared" si="15"/>
        <v>16.05802993947804</v>
      </c>
      <c r="R70" s="31">
        <f>VLOOKUP(A70,СпартакиадаОчки[],3)</f>
        <v>12</v>
      </c>
    </row>
    <row r="71" spans="1:18" ht="60" x14ac:dyDescent="0.25">
      <c r="A71" s="17">
        <v>11</v>
      </c>
      <c r="B71" s="18" t="s">
        <v>690</v>
      </c>
      <c r="C71" s="18" t="s">
        <v>691</v>
      </c>
      <c r="D71" s="18">
        <v>2001</v>
      </c>
      <c r="E71" s="18">
        <v>1998</v>
      </c>
      <c r="F71" s="18" t="s">
        <v>692</v>
      </c>
      <c r="G71" s="18" t="s">
        <v>24</v>
      </c>
      <c r="H71" s="18" t="s">
        <v>25</v>
      </c>
      <c r="I71" s="18" t="s">
        <v>26</v>
      </c>
      <c r="J71" s="19">
        <v>139.39999389648437</v>
      </c>
      <c r="K71" s="17">
        <v>14</v>
      </c>
      <c r="L71" s="19">
        <f t="shared" si="12"/>
        <v>153.39999389648437</v>
      </c>
      <c r="M71" s="19">
        <v>133.52999877929687</v>
      </c>
      <c r="N71" s="17">
        <v>8</v>
      </c>
      <c r="O71" s="19">
        <f t="shared" si="13"/>
        <v>141.52999877929687</v>
      </c>
      <c r="P71" s="19">
        <f t="shared" si="14"/>
        <v>141.52999877929687</v>
      </c>
      <c r="Q71" s="19">
        <f t="shared" si="15"/>
        <v>16.668041898967719</v>
      </c>
      <c r="R71" s="31">
        <f>VLOOKUP(A71,СпартакиадаОчки[],3)</f>
        <v>10</v>
      </c>
    </row>
    <row r="72" spans="1:18" ht="120" x14ac:dyDescent="0.25">
      <c r="A72" s="17">
        <v>12</v>
      </c>
      <c r="B72" s="18" t="s">
        <v>693</v>
      </c>
      <c r="C72" s="18" t="s">
        <v>694</v>
      </c>
      <c r="D72" s="18">
        <v>2000</v>
      </c>
      <c r="E72" s="18">
        <v>1998</v>
      </c>
      <c r="F72" s="18" t="s">
        <v>434</v>
      </c>
      <c r="G72" s="18" t="s">
        <v>86</v>
      </c>
      <c r="H72" s="18" t="s">
        <v>695</v>
      </c>
      <c r="I72" s="18" t="s">
        <v>696</v>
      </c>
      <c r="J72" s="19">
        <v>158.47000122070312</v>
      </c>
      <c r="K72" s="17">
        <v>10</v>
      </c>
      <c r="L72" s="19">
        <f t="shared" si="12"/>
        <v>168.47000122070312</v>
      </c>
      <c r="M72" s="19">
        <v>160.00999450683594</v>
      </c>
      <c r="N72" s="17">
        <v>4</v>
      </c>
      <c r="O72" s="19">
        <f t="shared" si="13"/>
        <v>164.00999450683594</v>
      </c>
      <c r="P72" s="19">
        <f t="shared" si="14"/>
        <v>164.00999450683594</v>
      </c>
      <c r="Q72" s="19">
        <f t="shared" si="15"/>
        <v>35.199074938252906</v>
      </c>
      <c r="R72" s="31">
        <f>VLOOKUP(A72,СпартакиадаОчки[],3)</f>
        <v>8</v>
      </c>
    </row>
    <row r="73" spans="1:18" ht="45" x14ac:dyDescent="0.25">
      <c r="A73" s="17">
        <v>13</v>
      </c>
      <c r="B73" s="18" t="s">
        <v>697</v>
      </c>
      <c r="C73" s="18" t="s">
        <v>698</v>
      </c>
      <c r="D73" s="18">
        <v>2001</v>
      </c>
      <c r="E73" s="18">
        <v>1998</v>
      </c>
      <c r="F73" s="18" t="s">
        <v>570</v>
      </c>
      <c r="G73" s="18" t="s">
        <v>20</v>
      </c>
      <c r="H73" s="18" t="s">
        <v>100</v>
      </c>
      <c r="I73" s="18" t="s">
        <v>101</v>
      </c>
      <c r="J73" s="19">
        <v>161.63999938964844</v>
      </c>
      <c r="K73" s="17">
        <v>12</v>
      </c>
      <c r="L73" s="19">
        <f t="shared" si="12"/>
        <v>173.63999938964844</v>
      </c>
      <c r="M73" s="19">
        <v>168.24000549316406</v>
      </c>
      <c r="N73" s="17">
        <v>6</v>
      </c>
      <c r="O73" s="19">
        <f t="shared" si="13"/>
        <v>174.24000549316406</v>
      </c>
      <c r="P73" s="19">
        <f t="shared" si="14"/>
        <v>173.63999938964844</v>
      </c>
      <c r="Q73" s="19">
        <f t="shared" si="15"/>
        <v>43.137418913704003</v>
      </c>
      <c r="R73" s="31">
        <f>VLOOKUP(A73,СпартакиадаОчки[],3)</f>
        <v>7</v>
      </c>
    </row>
    <row r="74" spans="1:18" ht="120" x14ac:dyDescent="0.25">
      <c r="A74" s="17">
        <v>14</v>
      </c>
      <c r="B74" s="18" t="s">
        <v>699</v>
      </c>
      <c r="C74" s="18" t="s">
        <v>700</v>
      </c>
      <c r="D74" s="18">
        <v>2000</v>
      </c>
      <c r="E74" s="18">
        <v>1998</v>
      </c>
      <c r="F74" s="18" t="s">
        <v>440</v>
      </c>
      <c r="G74" s="18" t="s">
        <v>95</v>
      </c>
      <c r="H74" s="18" t="s">
        <v>96</v>
      </c>
      <c r="I74" s="18" t="s">
        <v>701</v>
      </c>
      <c r="J74" s="19">
        <v>205.92999267578125</v>
      </c>
      <c r="K74" s="17">
        <v>18</v>
      </c>
      <c r="L74" s="19">
        <f t="shared" si="12"/>
        <v>223.92999267578125</v>
      </c>
      <c r="M74" s="19">
        <v>169.53999328613281</v>
      </c>
      <c r="N74" s="17">
        <v>10</v>
      </c>
      <c r="O74" s="19">
        <f t="shared" si="13"/>
        <v>179.53999328613281</v>
      </c>
      <c r="P74" s="19">
        <f t="shared" si="14"/>
        <v>179.53999328613281</v>
      </c>
      <c r="Q74" s="19">
        <f t="shared" si="15"/>
        <v>48.000986645320374</v>
      </c>
      <c r="R74" s="31">
        <f>VLOOKUP(A74,СпартакиадаОчки[],3)</f>
        <v>6</v>
      </c>
    </row>
    <row r="75" spans="1:18" ht="45" x14ac:dyDescent="0.25">
      <c r="A75" s="17">
        <v>15</v>
      </c>
      <c r="B75" s="18" t="s">
        <v>702</v>
      </c>
      <c r="C75" s="18" t="s">
        <v>703</v>
      </c>
      <c r="D75" s="18">
        <v>2000</v>
      </c>
      <c r="E75" s="18">
        <v>1999</v>
      </c>
      <c r="F75" s="18" t="s">
        <v>704</v>
      </c>
      <c r="G75" s="18" t="s">
        <v>114</v>
      </c>
      <c r="H75" s="18" t="s">
        <v>115</v>
      </c>
      <c r="I75" s="18" t="s">
        <v>116</v>
      </c>
      <c r="J75" s="19">
        <v>167.44000244140625</v>
      </c>
      <c r="K75" s="17">
        <v>72</v>
      </c>
      <c r="L75" s="19">
        <f t="shared" si="12"/>
        <v>239.44000244140625</v>
      </c>
      <c r="M75" s="19">
        <v>174.16999816894531</v>
      </c>
      <c r="N75" s="17">
        <v>16</v>
      </c>
      <c r="O75" s="19">
        <f t="shared" si="13"/>
        <v>190.16999816894531</v>
      </c>
      <c r="P75" s="19">
        <f t="shared" si="14"/>
        <v>190.16999816894531</v>
      </c>
      <c r="Q75" s="19">
        <f t="shared" si="15"/>
        <v>56.763664987373865</v>
      </c>
      <c r="R75" s="31">
        <f>VLOOKUP(A75,СпартакиадаОчки[],3)</f>
        <v>5</v>
      </c>
    </row>
    <row r="76" spans="1:18" ht="45" x14ac:dyDescent="0.25">
      <c r="A76" s="17">
        <v>16</v>
      </c>
      <c r="B76" s="18" t="s">
        <v>705</v>
      </c>
      <c r="C76" s="18" t="s">
        <v>706</v>
      </c>
      <c r="D76" s="18">
        <v>2001</v>
      </c>
      <c r="E76" s="18">
        <v>2000</v>
      </c>
      <c r="F76" s="18" t="s">
        <v>440</v>
      </c>
      <c r="G76" s="18" t="s">
        <v>123</v>
      </c>
      <c r="H76" s="18" t="s">
        <v>124</v>
      </c>
      <c r="I76" s="18" t="s">
        <v>125</v>
      </c>
      <c r="J76" s="19">
        <v>219.67999267578125</v>
      </c>
      <c r="K76" s="17">
        <v>90</v>
      </c>
      <c r="L76" s="19">
        <f t="shared" si="12"/>
        <v>309.67999267578125</v>
      </c>
      <c r="M76" s="19">
        <v>228.80000305175781</v>
      </c>
      <c r="N76" s="17">
        <v>222</v>
      </c>
      <c r="O76" s="19">
        <f t="shared" si="13"/>
        <v>450.80000305175781</v>
      </c>
      <c r="P76" s="19">
        <f t="shared" si="14"/>
        <v>309.67999267578125</v>
      </c>
      <c r="Q76" s="19">
        <f t="shared" si="15"/>
        <v>155.27986061182074</v>
      </c>
      <c r="R76" s="31">
        <f>VLOOKUP(A76,СпартакиадаОчки[],3)</f>
        <v>4</v>
      </c>
    </row>
    <row r="78" spans="1:18" ht="18.75" x14ac:dyDescent="0.25">
      <c r="A78" s="49" t="s">
        <v>427</v>
      </c>
      <c r="B78" s="49"/>
      <c r="C78" s="49"/>
      <c r="D78" s="49"/>
      <c r="E78" s="49"/>
      <c r="F78" s="49"/>
      <c r="G78" s="49"/>
      <c r="H78" s="49"/>
      <c r="I78" s="49"/>
      <c r="J78" s="49"/>
    </row>
    <row r="79" spans="1:18" x14ac:dyDescent="0.25">
      <c r="A79" s="54" t="s">
        <v>354</v>
      </c>
      <c r="B79" s="54" t="s">
        <v>1</v>
      </c>
      <c r="C79" s="54" t="s">
        <v>2</v>
      </c>
      <c r="D79" s="54" t="s">
        <v>271</v>
      </c>
      <c r="E79" s="54" t="s">
        <v>272</v>
      </c>
      <c r="F79" s="54" t="s">
        <v>3</v>
      </c>
      <c r="G79" s="54" t="s">
        <v>4</v>
      </c>
      <c r="H79" s="54" t="s">
        <v>5</v>
      </c>
      <c r="I79" s="54" t="s">
        <v>6</v>
      </c>
      <c r="J79" s="65" t="s">
        <v>356</v>
      </c>
      <c r="K79" s="66"/>
      <c r="L79" s="67"/>
      <c r="M79" s="65" t="s">
        <v>360</v>
      </c>
      <c r="N79" s="66"/>
      <c r="O79" s="67"/>
      <c r="P79" s="54" t="s">
        <v>361</v>
      </c>
      <c r="Q79" s="54" t="s">
        <v>362</v>
      </c>
      <c r="R79" s="68" t="s">
        <v>527</v>
      </c>
    </row>
    <row r="80" spans="1:18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9" t="s">
        <v>357</v>
      </c>
      <c r="K80" s="9" t="s">
        <v>358</v>
      </c>
      <c r="L80" s="9" t="s">
        <v>359</v>
      </c>
      <c r="M80" s="9" t="s">
        <v>357</v>
      </c>
      <c r="N80" s="9" t="s">
        <v>358</v>
      </c>
      <c r="O80" s="9" t="s">
        <v>359</v>
      </c>
      <c r="P80" s="55"/>
      <c r="Q80" s="55"/>
      <c r="R80" s="69"/>
    </row>
    <row r="81" spans="1:18" ht="135" x14ac:dyDescent="0.25">
      <c r="A81" s="14">
        <v>1</v>
      </c>
      <c r="B81" s="15" t="s">
        <v>707</v>
      </c>
      <c r="C81" s="15" t="s">
        <v>708</v>
      </c>
      <c r="D81" s="15">
        <v>2000</v>
      </c>
      <c r="E81" s="15">
        <v>1998</v>
      </c>
      <c r="F81" s="15" t="s">
        <v>709</v>
      </c>
      <c r="G81" s="15" t="s">
        <v>86</v>
      </c>
      <c r="H81" s="15" t="s">
        <v>710</v>
      </c>
      <c r="I81" s="15" t="s">
        <v>711</v>
      </c>
      <c r="J81" s="16">
        <v>143.72999572753906</v>
      </c>
      <c r="K81" s="14">
        <v>12</v>
      </c>
      <c r="L81" s="16">
        <f t="shared" ref="L81:L91" si="16">J81+K81</f>
        <v>155.72999572753906</v>
      </c>
      <c r="M81" s="16">
        <v>150.3699951171875</v>
      </c>
      <c r="N81" s="14">
        <v>0</v>
      </c>
      <c r="O81" s="16">
        <f t="shared" ref="O81:O91" si="17">M81+N81</f>
        <v>150.3699951171875</v>
      </c>
      <c r="P81" s="16">
        <f t="shared" ref="P81:P91" si="18">MIN(O81,L81)</f>
        <v>150.3699951171875</v>
      </c>
      <c r="Q81" s="16">
        <f t="shared" ref="Q81:Q91" si="19">IF( AND(ISNUMBER(P$81),ISNUMBER(P81)),(P81-P$81)/P$81*100,"")</f>
        <v>0</v>
      </c>
      <c r="R81" s="30">
        <f>VLOOKUP(A81,СпартакиадаОчки[],3)</f>
        <v>37</v>
      </c>
    </row>
    <row r="82" spans="1:18" ht="105" x14ac:dyDescent="0.25">
      <c r="A82" s="17">
        <v>2</v>
      </c>
      <c r="B82" s="18" t="s">
        <v>635</v>
      </c>
      <c r="C82" s="18" t="s">
        <v>532</v>
      </c>
      <c r="D82" s="18">
        <v>1999</v>
      </c>
      <c r="E82" s="18">
        <v>1998</v>
      </c>
      <c r="F82" s="18" t="s">
        <v>551</v>
      </c>
      <c r="G82" s="18" t="s">
        <v>82</v>
      </c>
      <c r="H82" s="18" t="s">
        <v>90</v>
      </c>
      <c r="I82" s="18" t="s">
        <v>636</v>
      </c>
      <c r="J82" s="19">
        <v>156.86000061035156</v>
      </c>
      <c r="K82" s="17">
        <v>152</v>
      </c>
      <c r="L82" s="19">
        <f t="shared" si="16"/>
        <v>308.86000061035156</v>
      </c>
      <c r="M82" s="19">
        <v>153.44999694824219</v>
      </c>
      <c r="N82" s="17">
        <v>6</v>
      </c>
      <c r="O82" s="19">
        <f t="shared" si="17"/>
        <v>159.44999694824219</v>
      </c>
      <c r="P82" s="19">
        <f t="shared" si="18"/>
        <v>159.44999694824219</v>
      </c>
      <c r="Q82" s="19">
        <f t="shared" si="19"/>
        <v>6.0384399321010758</v>
      </c>
      <c r="R82" s="31">
        <f>VLOOKUP(A82,СпартакиадаОчки[],3)</f>
        <v>33</v>
      </c>
    </row>
    <row r="83" spans="1:18" ht="75" x14ac:dyDescent="0.25">
      <c r="A83" s="17">
        <v>3</v>
      </c>
      <c r="B83" s="18" t="s">
        <v>712</v>
      </c>
      <c r="C83" s="18" t="s">
        <v>672</v>
      </c>
      <c r="D83" s="18">
        <v>2000</v>
      </c>
      <c r="E83" s="18">
        <v>1998</v>
      </c>
      <c r="F83" s="18" t="s">
        <v>544</v>
      </c>
      <c r="G83" s="18" t="s">
        <v>52</v>
      </c>
      <c r="H83" s="18" t="s">
        <v>713</v>
      </c>
      <c r="I83" s="18" t="s">
        <v>714</v>
      </c>
      <c r="J83" s="19">
        <v>178.39999389648437</v>
      </c>
      <c r="K83" s="17">
        <v>8</v>
      </c>
      <c r="L83" s="19">
        <f t="shared" si="16"/>
        <v>186.39999389648437</v>
      </c>
      <c r="M83" s="19">
        <v>173.05999755859375</v>
      </c>
      <c r="N83" s="17">
        <v>2</v>
      </c>
      <c r="O83" s="19">
        <f t="shared" si="17"/>
        <v>175.05999755859375</v>
      </c>
      <c r="P83" s="19">
        <f t="shared" si="18"/>
        <v>175.05999755859375</v>
      </c>
      <c r="Q83" s="19">
        <f t="shared" si="19"/>
        <v>16.419500726966604</v>
      </c>
      <c r="R83" s="31">
        <f>VLOOKUP(A83,СпартакиадаОчки[],3)</f>
        <v>29</v>
      </c>
    </row>
    <row r="84" spans="1:18" ht="75" x14ac:dyDescent="0.25">
      <c r="A84" s="17">
        <v>4</v>
      </c>
      <c r="B84" s="18" t="s">
        <v>715</v>
      </c>
      <c r="C84" s="18" t="s">
        <v>716</v>
      </c>
      <c r="D84" s="18">
        <v>2001</v>
      </c>
      <c r="E84" s="18">
        <v>1998</v>
      </c>
      <c r="F84" s="18" t="s">
        <v>643</v>
      </c>
      <c r="G84" s="18" t="s">
        <v>10</v>
      </c>
      <c r="H84" s="18" t="s">
        <v>11</v>
      </c>
      <c r="I84" s="18" t="s">
        <v>717</v>
      </c>
      <c r="J84" s="19">
        <v>159.30000305175781</v>
      </c>
      <c r="K84" s="17">
        <v>18</v>
      </c>
      <c r="L84" s="19">
        <f t="shared" si="16"/>
        <v>177.30000305175781</v>
      </c>
      <c r="M84" s="19">
        <v>164.52000427246094</v>
      </c>
      <c r="N84" s="17">
        <v>20</v>
      </c>
      <c r="O84" s="19">
        <f t="shared" si="17"/>
        <v>184.52000427246094</v>
      </c>
      <c r="P84" s="19">
        <f t="shared" si="18"/>
        <v>177.30000305175781</v>
      </c>
      <c r="Q84" s="19">
        <f t="shared" si="19"/>
        <v>17.909163269961546</v>
      </c>
      <c r="R84" s="31">
        <f>VLOOKUP(A84,СпартакиадаОчки[],3)</f>
        <v>26</v>
      </c>
    </row>
    <row r="85" spans="1:18" ht="90" x14ac:dyDescent="0.25">
      <c r="A85" s="17">
        <v>5</v>
      </c>
      <c r="B85" s="18" t="s">
        <v>650</v>
      </c>
      <c r="C85" s="18" t="s">
        <v>631</v>
      </c>
      <c r="D85" s="18">
        <v>2001</v>
      </c>
      <c r="E85" s="18">
        <v>1998</v>
      </c>
      <c r="F85" s="18" t="s">
        <v>651</v>
      </c>
      <c r="G85" s="18" t="s">
        <v>38</v>
      </c>
      <c r="H85" s="18" t="s">
        <v>652</v>
      </c>
      <c r="I85" s="18" t="s">
        <v>653</v>
      </c>
      <c r="J85" s="19">
        <v>191.50999450683594</v>
      </c>
      <c r="K85" s="17">
        <v>8</v>
      </c>
      <c r="L85" s="19">
        <f t="shared" si="16"/>
        <v>199.50999450683594</v>
      </c>
      <c r="M85" s="19">
        <v>175.05000305175781</v>
      </c>
      <c r="N85" s="17">
        <v>14</v>
      </c>
      <c r="O85" s="19">
        <f t="shared" si="17"/>
        <v>189.05000305175781</v>
      </c>
      <c r="P85" s="19">
        <f t="shared" si="18"/>
        <v>189.05000305175781</v>
      </c>
      <c r="Q85" s="19">
        <f t="shared" si="19"/>
        <v>25.723222179016442</v>
      </c>
      <c r="R85" s="31">
        <f>VLOOKUP(A85,СпартакиадаОчки[],3)</f>
        <v>23</v>
      </c>
    </row>
    <row r="86" spans="1:18" ht="180" x14ac:dyDescent="0.25">
      <c r="A86" s="17">
        <v>6</v>
      </c>
      <c r="B86" s="18" t="s">
        <v>645</v>
      </c>
      <c r="C86" s="18" t="s">
        <v>646</v>
      </c>
      <c r="D86" s="18">
        <v>1999</v>
      </c>
      <c r="E86" s="18">
        <v>1999</v>
      </c>
      <c r="F86" s="18" t="s">
        <v>647</v>
      </c>
      <c r="G86" s="18" t="s">
        <v>29</v>
      </c>
      <c r="H86" s="18" t="s">
        <v>648</v>
      </c>
      <c r="I86" s="18" t="s">
        <v>649</v>
      </c>
      <c r="J86" s="19">
        <v>197.49000549316406</v>
      </c>
      <c r="K86" s="17">
        <v>68</v>
      </c>
      <c r="L86" s="19">
        <f t="shared" si="16"/>
        <v>265.49000549316406</v>
      </c>
      <c r="M86" s="19">
        <v>185.33999633789062</v>
      </c>
      <c r="N86" s="17">
        <v>8</v>
      </c>
      <c r="O86" s="19">
        <f t="shared" si="17"/>
        <v>193.33999633789063</v>
      </c>
      <c r="P86" s="19">
        <f t="shared" si="18"/>
        <v>193.33999633789063</v>
      </c>
      <c r="Q86" s="19">
        <f t="shared" si="19"/>
        <v>28.576180498785952</v>
      </c>
      <c r="R86" s="31">
        <f>VLOOKUP(A86,СпартакиадаОчки[],3)</f>
        <v>21</v>
      </c>
    </row>
    <row r="87" spans="1:18" ht="180" x14ac:dyDescent="0.25">
      <c r="A87" s="17">
        <v>7</v>
      </c>
      <c r="B87" s="18" t="s">
        <v>718</v>
      </c>
      <c r="C87" s="18" t="s">
        <v>719</v>
      </c>
      <c r="D87" s="18">
        <v>2001</v>
      </c>
      <c r="E87" s="18">
        <v>1999</v>
      </c>
      <c r="F87" s="18" t="s">
        <v>647</v>
      </c>
      <c r="G87" s="18" t="s">
        <v>60</v>
      </c>
      <c r="H87" s="18" t="s">
        <v>720</v>
      </c>
      <c r="I87" s="18" t="s">
        <v>721</v>
      </c>
      <c r="J87" s="19">
        <v>206.16000366210937</v>
      </c>
      <c r="K87" s="17">
        <v>16</v>
      </c>
      <c r="L87" s="19">
        <f t="shared" si="16"/>
        <v>222.16000366210937</v>
      </c>
      <c r="M87" s="19">
        <v>199.77999877929687</v>
      </c>
      <c r="N87" s="17">
        <v>12</v>
      </c>
      <c r="O87" s="19">
        <f t="shared" si="17"/>
        <v>211.77999877929687</v>
      </c>
      <c r="P87" s="19">
        <f t="shared" si="18"/>
        <v>211.77999877929687</v>
      </c>
      <c r="Q87" s="19">
        <f t="shared" si="19"/>
        <v>40.839266912425487</v>
      </c>
      <c r="R87" s="31">
        <f>VLOOKUP(A87,СпартакиадаОчки[],3)</f>
        <v>18</v>
      </c>
    </row>
    <row r="88" spans="1:18" ht="135" x14ac:dyDescent="0.25">
      <c r="A88" s="17">
        <v>8</v>
      </c>
      <c r="B88" s="18" t="s">
        <v>654</v>
      </c>
      <c r="C88" s="18" t="s">
        <v>655</v>
      </c>
      <c r="D88" s="18">
        <v>1999</v>
      </c>
      <c r="E88" s="18">
        <v>1998</v>
      </c>
      <c r="F88" s="18" t="s">
        <v>548</v>
      </c>
      <c r="G88" s="18" t="s">
        <v>56</v>
      </c>
      <c r="H88" s="18" t="s">
        <v>656</v>
      </c>
      <c r="I88" s="18" t="s">
        <v>657</v>
      </c>
      <c r="J88" s="19">
        <v>326.98001098632812</v>
      </c>
      <c r="K88" s="17">
        <v>24</v>
      </c>
      <c r="L88" s="19">
        <f t="shared" si="16"/>
        <v>350.98001098632812</v>
      </c>
      <c r="M88" s="19">
        <v>250.6300048828125</v>
      </c>
      <c r="N88" s="17">
        <v>18</v>
      </c>
      <c r="O88" s="19">
        <f t="shared" si="17"/>
        <v>268.6300048828125</v>
      </c>
      <c r="P88" s="19">
        <f t="shared" si="18"/>
        <v>268.6300048828125</v>
      </c>
      <c r="Q88" s="19">
        <f t="shared" si="19"/>
        <v>78.646015565446874</v>
      </c>
      <c r="R88" s="31">
        <f>VLOOKUP(A88,СпартакиадаОчки[],3)</f>
        <v>16</v>
      </c>
    </row>
    <row r="89" spans="1:18" ht="165" x14ac:dyDescent="0.25">
      <c r="A89" s="17">
        <v>9</v>
      </c>
      <c r="B89" s="18" t="s">
        <v>658</v>
      </c>
      <c r="C89" s="18" t="s">
        <v>659</v>
      </c>
      <c r="D89" s="18">
        <v>2001</v>
      </c>
      <c r="E89" s="18">
        <v>1998</v>
      </c>
      <c r="F89" s="18" t="s">
        <v>660</v>
      </c>
      <c r="G89" s="18" t="s">
        <v>118</v>
      </c>
      <c r="H89" s="18" t="s">
        <v>661</v>
      </c>
      <c r="I89" s="18" t="s">
        <v>662</v>
      </c>
      <c r="J89" s="19">
        <v>210.25999450683594</v>
      </c>
      <c r="K89" s="17">
        <v>118</v>
      </c>
      <c r="L89" s="19">
        <f t="shared" si="16"/>
        <v>328.25999450683594</v>
      </c>
      <c r="M89" s="19">
        <v>218.30999755859375</v>
      </c>
      <c r="N89" s="17">
        <v>114</v>
      </c>
      <c r="O89" s="19">
        <f t="shared" si="17"/>
        <v>332.30999755859375</v>
      </c>
      <c r="P89" s="19">
        <f t="shared" si="18"/>
        <v>328.25999450683594</v>
      </c>
      <c r="Q89" s="19">
        <f t="shared" si="19"/>
        <v>118.3015263457406</v>
      </c>
      <c r="R89" s="31">
        <f>VLOOKUP(A89,СпартакиадаОчки[],3)</f>
        <v>14</v>
      </c>
    </row>
    <row r="90" spans="1:18" ht="45" x14ac:dyDescent="0.25">
      <c r="A90" s="17">
        <v>10</v>
      </c>
      <c r="B90" s="18" t="s">
        <v>722</v>
      </c>
      <c r="C90" s="18" t="s">
        <v>723</v>
      </c>
      <c r="D90" s="18">
        <v>2001</v>
      </c>
      <c r="E90" s="18">
        <v>1999</v>
      </c>
      <c r="F90" s="18" t="s">
        <v>440</v>
      </c>
      <c r="G90" s="18" t="s">
        <v>123</v>
      </c>
      <c r="H90" s="18" t="s">
        <v>124</v>
      </c>
      <c r="I90" s="18" t="s">
        <v>125</v>
      </c>
      <c r="J90" s="19">
        <v>293.6300048828125</v>
      </c>
      <c r="K90" s="17">
        <v>776</v>
      </c>
      <c r="L90" s="19">
        <f t="shared" si="16"/>
        <v>1069.6300048828125</v>
      </c>
      <c r="M90" s="19">
        <v>247.57000732421875</v>
      </c>
      <c r="N90" s="17">
        <v>920</v>
      </c>
      <c r="O90" s="19">
        <f t="shared" si="17"/>
        <v>1167.5700073242187</v>
      </c>
      <c r="P90" s="19">
        <f t="shared" si="18"/>
        <v>1069.6300048828125</v>
      </c>
      <c r="Q90" s="19">
        <f t="shared" si="19"/>
        <v>611.33207396144439</v>
      </c>
      <c r="R90" s="31">
        <f>VLOOKUP(A90,СпартакиадаОчки[],3)</f>
        <v>12</v>
      </c>
    </row>
    <row r="91" spans="1:18" ht="120" x14ac:dyDescent="0.25">
      <c r="A91" s="17">
        <v>11</v>
      </c>
      <c r="B91" s="18" t="s">
        <v>724</v>
      </c>
      <c r="C91" s="18" t="s">
        <v>666</v>
      </c>
      <c r="D91" s="18">
        <v>2000</v>
      </c>
      <c r="E91" s="18">
        <v>1999</v>
      </c>
      <c r="F91" s="18" t="s">
        <v>440</v>
      </c>
      <c r="G91" s="18" t="s">
        <v>196</v>
      </c>
      <c r="H91" s="18" t="s">
        <v>725</v>
      </c>
      <c r="I91" s="18" t="s">
        <v>701</v>
      </c>
      <c r="J91" s="19">
        <v>239.89999389648437</v>
      </c>
      <c r="K91" s="17">
        <v>974</v>
      </c>
      <c r="L91" s="19">
        <f t="shared" si="16"/>
        <v>1213.8999938964844</v>
      </c>
      <c r="M91" s="19">
        <v>271.52999877929687</v>
      </c>
      <c r="N91" s="17">
        <v>718</v>
      </c>
      <c r="O91" s="19">
        <f t="shared" si="17"/>
        <v>989.52999877929687</v>
      </c>
      <c r="P91" s="19">
        <f t="shared" si="18"/>
        <v>989.52999877929687</v>
      </c>
      <c r="Q91" s="19">
        <f t="shared" si="19"/>
        <v>558.06346406284626</v>
      </c>
      <c r="R91" s="31">
        <f>VLOOKUP(A91,СпартакиадаОчки[],3)</f>
        <v>10</v>
      </c>
    </row>
  </sheetData>
  <mergeCells count="81">
    <mergeCell ref="A43:J43"/>
    <mergeCell ref="A44:A45"/>
    <mergeCell ref="B44:B45"/>
    <mergeCell ref="R8:R9"/>
    <mergeCell ref="P8:P9"/>
    <mergeCell ref="Q8:Q9"/>
    <mergeCell ref="G8:G9"/>
    <mergeCell ref="H8:H9"/>
    <mergeCell ref="I8:I9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  <mergeCell ref="A27:J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L28"/>
    <mergeCell ref="M28:O28"/>
    <mergeCell ref="P28:P29"/>
    <mergeCell ref="Q28:Q29"/>
    <mergeCell ref="A7:J7"/>
    <mergeCell ref="C44:C45"/>
    <mergeCell ref="D44:D45"/>
    <mergeCell ref="E44:E45"/>
    <mergeCell ref="F44:F45"/>
    <mergeCell ref="G44:G45"/>
    <mergeCell ref="H44:H45"/>
    <mergeCell ref="I44:I45"/>
    <mergeCell ref="J44:L44"/>
    <mergeCell ref="M44:O44"/>
    <mergeCell ref="P44:P45"/>
    <mergeCell ref="A58:J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L59"/>
    <mergeCell ref="A78:J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L79"/>
    <mergeCell ref="R44:R45"/>
    <mergeCell ref="R28:R29"/>
    <mergeCell ref="M79:O79"/>
    <mergeCell ref="P79:P80"/>
    <mergeCell ref="Q79:Q80"/>
    <mergeCell ref="R59:R60"/>
    <mergeCell ref="R79:R80"/>
    <mergeCell ref="Q44:Q45"/>
    <mergeCell ref="M59:O59"/>
    <mergeCell ref="P59:P60"/>
    <mergeCell ref="Q59:Q60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6"/>
  <sheetViews>
    <sheetView workbookViewId="0">
      <selection sqref="A1:BA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46" t="s">
        <v>348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</row>
    <row r="2" spans="1:53" ht="18.75" x14ac:dyDescent="0.25">
      <c r="A2" s="48" t="s">
        <v>349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</row>
    <row r="3" spans="1:53" x14ac:dyDescent="0.25">
      <c r="A3" s="50" t="s">
        <v>350</v>
      </c>
      <c r="B3" s="50"/>
      <c r="C3" s="51" t="s">
        <v>351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</row>
    <row r="4" spans="1:53" ht="21" x14ac:dyDescent="0.25">
      <c r="A4" s="52" t="s">
        <v>428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53" ht="23.25" x14ac:dyDescent="0.25">
      <c r="A5" s="53" t="s">
        <v>429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</row>
    <row r="7" spans="1:53" ht="18.75" x14ac:dyDescent="0.25">
      <c r="A7" s="49" t="s">
        <v>355</v>
      </c>
      <c r="B7" s="49"/>
      <c r="C7" s="49"/>
      <c r="D7" s="49"/>
      <c r="E7" s="49"/>
      <c r="F7" s="49"/>
      <c r="G7" s="49"/>
      <c r="H7" s="49"/>
      <c r="I7" s="49"/>
      <c r="J7" s="49"/>
    </row>
    <row r="8" spans="1:53" x14ac:dyDescent="0.25">
      <c r="A8" s="54" t="s">
        <v>354</v>
      </c>
      <c r="B8" s="54" t="s">
        <v>1</v>
      </c>
      <c r="C8" s="54" t="s">
        <v>2</v>
      </c>
      <c r="D8" s="54" t="s">
        <v>271</v>
      </c>
      <c r="E8" s="54" t="s">
        <v>272</v>
      </c>
      <c r="F8" s="54" t="s">
        <v>3</v>
      </c>
      <c r="G8" s="54" t="s">
        <v>4</v>
      </c>
      <c r="H8" s="54" t="s">
        <v>5</v>
      </c>
      <c r="I8" s="54" t="s">
        <v>6</v>
      </c>
      <c r="J8" s="65" t="s">
        <v>356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7"/>
      <c r="AE8" s="65" t="s">
        <v>360</v>
      </c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7"/>
      <c r="AZ8" s="54" t="s">
        <v>361</v>
      </c>
      <c r="BA8" s="54" t="s">
        <v>362</v>
      </c>
    </row>
    <row r="9" spans="1:53" x14ac:dyDescent="0.25">
      <c r="A9" s="55"/>
      <c r="B9" s="55"/>
      <c r="C9" s="55"/>
      <c r="D9" s="55"/>
      <c r="E9" s="55"/>
      <c r="F9" s="55"/>
      <c r="G9" s="55"/>
      <c r="H9" s="55"/>
      <c r="I9" s="55"/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9">
        <v>7</v>
      </c>
      <c r="Q9" s="9">
        <v>8</v>
      </c>
      <c r="R9" s="9">
        <v>9</v>
      </c>
      <c r="S9" s="9">
        <v>10</v>
      </c>
      <c r="T9" s="9">
        <v>11</v>
      </c>
      <c r="U9" s="9">
        <v>12</v>
      </c>
      <c r="V9" s="9">
        <v>13</v>
      </c>
      <c r="W9" s="9">
        <v>14</v>
      </c>
      <c r="X9" s="9">
        <v>15</v>
      </c>
      <c r="Y9" s="9">
        <v>16</v>
      </c>
      <c r="Z9" s="9">
        <v>17</v>
      </c>
      <c r="AA9" s="9">
        <v>18</v>
      </c>
      <c r="AB9" s="9" t="s">
        <v>357</v>
      </c>
      <c r="AC9" s="9" t="s">
        <v>358</v>
      </c>
      <c r="AD9" s="9" t="s">
        <v>359</v>
      </c>
      <c r="AE9" s="9">
        <v>1</v>
      </c>
      <c r="AF9" s="9">
        <v>2</v>
      </c>
      <c r="AG9" s="9">
        <v>3</v>
      </c>
      <c r="AH9" s="9">
        <v>4</v>
      </c>
      <c r="AI9" s="9">
        <v>5</v>
      </c>
      <c r="AJ9" s="9">
        <v>6</v>
      </c>
      <c r="AK9" s="9">
        <v>7</v>
      </c>
      <c r="AL9" s="9">
        <v>8</v>
      </c>
      <c r="AM9" s="9">
        <v>9</v>
      </c>
      <c r="AN9" s="9">
        <v>10</v>
      </c>
      <c r="AO9" s="9">
        <v>11</v>
      </c>
      <c r="AP9" s="9">
        <v>12</v>
      </c>
      <c r="AQ9" s="9">
        <v>13</v>
      </c>
      <c r="AR9" s="9">
        <v>14</v>
      </c>
      <c r="AS9" s="9">
        <v>15</v>
      </c>
      <c r="AT9" s="9">
        <v>16</v>
      </c>
      <c r="AU9" s="9">
        <v>17</v>
      </c>
      <c r="AV9" s="9">
        <v>18</v>
      </c>
      <c r="AW9" s="9" t="s">
        <v>357</v>
      </c>
      <c r="AX9" s="9" t="s">
        <v>358</v>
      </c>
      <c r="AY9" s="9" t="s">
        <v>359</v>
      </c>
      <c r="AZ9" s="55"/>
      <c r="BA9" s="55"/>
    </row>
    <row r="10" spans="1:53" ht="75" x14ac:dyDescent="0.25">
      <c r="A10" s="10">
        <v>1</v>
      </c>
      <c r="B10" s="11" t="s">
        <v>229</v>
      </c>
      <c r="C10" s="11">
        <v>1998</v>
      </c>
      <c r="D10" s="11">
        <v>1998</v>
      </c>
      <c r="E10" s="11">
        <v>1998</v>
      </c>
      <c r="F10" s="11" t="s">
        <v>34</v>
      </c>
      <c r="G10" s="11" t="s">
        <v>38</v>
      </c>
      <c r="H10" s="11" t="s">
        <v>75</v>
      </c>
      <c r="I10" s="11" t="s">
        <v>79</v>
      </c>
      <c r="J10" s="10">
        <v>0</v>
      </c>
      <c r="K10" s="10">
        <v>2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2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2</v>
      </c>
      <c r="AB10" s="12">
        <v>95.830001831054687</v>
      </c>
      <c r="AC10" s="10">
        <f t="shared" ref="AC10:AC49" si="0">SUM(J10:AA10)</f>
        <v>6</v>
      </c>
      <c r="AD10" s="12">
        <f t="shared" ref="AD10:AD48" si="1">AB10+AC10</f>
        <v>101.83000183105469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2</v>
      </c>
      <c r="AU10" s="10">
        <v>0</v>
      </c>
      <c r="AV10" s="10">
        <v>0</v>
      </c>
      <c r="AW10" s="12">
        <v>94.989997863769531</v>
      </c>
      <c r="AX10" s="10">
        <f t="shared" ref="AX10:AX49" si="2">SUM(AE10:AV10)</f>
        <v>2</v>
      </c>
      <c r="AY10" s="12">
        <f t="shared" ref="AY10:AY49" si="3">AW10+AX10</f>
        <v>96.989997863769531</v>
      </c>
      <c r="AZ10" s="12">
        <f t="shared" ref="AZ10:AZ49" si="4">MIN(AY10,AD10)</f>
        <v>96.989997863769531</v>
      </c>
      <c r="BA10" s="12">
        <f t="shared" ref="BA10:BA49" si="5">IF( AND(ISNUMBER(AZ$10),ISNUMBER(AZ10)),(AZ10-AZ$10)/AZ$10*100,"")</f>
        <v>0</v>
      </c>
    </row>
    <row r="11" spans="1:53" ht="60" x14ac:dyDescent="0.25">
      <c r="A11" s="4">
        <v>2</v>
      </c>
      <c r="B11" s="8" t="s">
        <v>127</v>
      </c>
      <c r="C11" s="8">
        <v>1998</v>
      </c>
      <c r="D11" s="8">
        <v>1998</v>
      </c>
      <c r="E11" s="8">
        <v>1998</v>
      </c>
      <c r="F11" s="8" t="s">
        <v>34</v>
      </c>
      <c r="G11" s="8" t="s">
        <v>29</v>
      </c>
      <c r="H11" s="8" t="s">
        <v>35</v>
      </c>
      <c r="I11" s="8" t="s">
        <v>128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</v>
      </c>
      <c r="P11" s="4">
        <v>0</v>
      </c>
      <c r="Q11" s="4">
        <v>2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</v>
      </c>
      <c r="Z11" s="4">
        <v>0</v>
      </c>
      <c r="AA11" s="4">
        <v>2</v>
      </c>
      <c r="AB11" s="13">
        <v>98.319999694824219</v>
      </c>
      <c r="AC11" s="4">
        <f t="shared" si="0"/>
        <v>8</v>
      </c>
      <c r="AD11" s="13">
        <f t="shared" si="1"/>
        <v>106.31999969482422</v>
      </c>
      <c r="AE11" s="4">
        <v>0</v>
      </c>
      <c r="AF11" s="4">
        <v>0</v>
      </c>
      <c r="AG11" s="4">
        <v>0</v>
      </c>
      <c r="AH11" s="4">
        <v>0</v>
      </c>
      <c r="AI11" s="4">
        <v>2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13">
        <v>95.489997863769531</v>
      </c>
      <c r="AX11" s="4">
        <f t="shared" si="2"/>
        <v>2</v>
      </c>
      <c r="AY11" s="13">
        <f t="shared" si="3"/>
        <v>97.489997863769531</v>
      </c>
      <c r="AZ11" s="13">
        <f t="shared" si="4"/>
        <v>97.489997863769531</v>
      </c>
      <c r="BA11" s="13">
        <f t="shared" si="5"/>
        <v>0.51551707496920596</v>
      </c>
    </row>
    <row r="12" spans="1:53" ht="45" x14ac:dyDescent="0.25">
      <c r="A12" s="4">
        <v>3</v>
      </c>
      <c r="B12" s="8" t="s">
        <v>81</v>
      </c>
      <c r="C12" s="8">
        <v>1998</v>
      </c>
      <c r="D12" s="8">
        <v>1998</v>
      </c>
      <c r="E12" s="8">
        <v>1998</v>
      </c>
      <c r="F12" s="8">
        <v>1</v>
      </c>
      <c r="G12" s="8" t="s">
        <v>82</v>
      </c>
      <c r="H12" s="8" t="s">
        <v>90</v>
      </c>
      <c r="I12" s="8" t="s">
        <v>84</v>
      </c>
      <c r="J12" s="4">
        <v>0</v>
      </c>
      <c r="K12" s="4">
        <v>0</v>
      </c>
      <c r="L12" s="4">
        <v>0</v>
      </c>
      <c r="M12" s="4">
        <v>2</v>
      </c>
      <c r="N12" s="4">
        <v>50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13">
        <v>100.98000335693359</v>
      </c>
      <c r="AC12" s="4">
        <f t="shared" si="0"/>
        <v>52</v>
      </c>
      <c r="AD12" s="13">
        <f t="shared" si="1"/>
        <v>152.98000335693359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13">
        <v>98.040000915527344</v>
      </c>
      <c r="AX12" s="4">
        <f t="shared" si="2"/>
        <v>0</v>
      </c>
      <c r="AY12" s="13">
        <f t="shared" si="3"/>
        <v>98.040000915527344</v>
      </c>
      <c r="AZ12" s="13">
        <f t="shared" si="4"/>
        <v>98.040000915527344</v>
      </c>
      <c r="BA12" s="13">
        <f t="shared" si="5"/>
        <v>1.0825890039018544</v>
      </c>
    </row>
    <row r="13" spans="1:53" ht="75" x14ac:dyDescent="0.25">
      <c r="A13" s="4">
        <v>4</v>
      </c>
      <c r="B13" s="8" t="s">
        <v>169</v>
      </c>
      <c r="C13" s="8">
        <v>2000</v>
      </c>
      <c r="D13" s="8">
        <v>2000</v>
      </c>
      <c r="E13" s="8">
        <v>2000</v>
      </c>
      <c r="F13" s="8" t="s">
        <v>34</v>
      </c>
      <c r="G13" s="8" t="s">
        <v>46</v>
      </c>
      <c r="H13" s="8" t="s">
        <v>47</v>
      </c>
      <c r="I13" s="8" t="s">
        <v>48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13">
        <v>99.199996948242188</v>
      </c>
      <c r="AC13" s="4">
        <f t="shared" si="0"/>
        <v>0</v>
      </c>
      <c r="AD13" s="13">
        <f t="shared" si="1"/>
        <v>99.199996948242188</v>
      </c>
      <c r="AE13" s="4">
        <v>0</v>
      </c>
      <c r="AF13" s="4">
        <v>0</v>
      </c>
      <c r="AG13" s="4">
        <v>2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13">
        <v>99.199996948242188</v>
      </c>
      <c r="AX13" s="4">
        <f t="shared" si="2"/>
        <v>2</v>
      </c>
      <c r="AY13" s="13">
        <f t="shared" si="3"/>
        <v>101.19999694824219</v>
      </c>
      <c r="AZ13" s="13">
        <f t="shared" si="4"/>
        <v>99.199996948242188</v>
      </c>
      <c r="BA13" s="13">
        <f t="shared" si="5"/>
        <v>2.2785845274239334</v>
      </c>
    </row>
    <row r="14" spans="1:53" ht="75" x14ac:dyDescent="0.25">
      <c r="A14" s="4">
        <v>5</v>
      </c>
      <c r="B14" s="8" t="s">
        <v>218</v>
      </c>
      <c r="C14" s="8">
        <v>2000</v>
      </c>
      <c r="D14" s="8">
        <v>2000</v>
      </c>
      <c r="E14" s="8">
        <v>2000</v>
      </c>
      <c r="F14" s="8">
        <v>1</v>
      </c>
      <c r="G14" s="8" t="s">
        <v>60</v>
      </c>
      <c r="H14" s="8" t="s">
        <v>61</v>
      </c>
      <c r="I14" s="8" t="s">
        <v>62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13">
        <v>101.20999908447266</v>
      </c>
      <c r="AC14" s="4">
        <f t="shared" si="0"/>
        <v>0</v>
      </c>
      <c r="AD14" s="13">
        <f t="shared" si="1"/>
        <v>101.20999908447266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13">
        <v>101.80000305175781</v>
      </c>
      <c r="AX14" s="4">
        <f t="shared" si="2"/>
        <v>0</v>
      </c>
      <c r="AY14" s="13">
        <f t="shared" si="3"/>
        <v>101.80000305175781</v>
      </c>
      <c r="AZ14" s="13">
        <f t="shared" si="4"/>
        <v>101.20999908447266</v>
      </c>
      <c r="BA14" s="13">
        <f t="shared" si="5"/>
        <v>4.3509653713267067</v>
      </c>
    </row>
    <row r="15" spans="1:53" ht="45" x14ac:dyDescent="0.25">
      <c r="A15" s="4">
        <v>6</v>
      </c>
      <c r="B15" s="8" t="s">
        <v>89</v>
      </c>
      <c r="C15" s="8">
        <v>1998</v>
      </c>
      <c r="D15" s="8">
        <v>1998</v>
      </c>
      <c r="E15" s="8">
        <v>1998</v>
      </c>
      <c r="F15" s="8">
        <v>1</v>
      </c>
      <c r="G15" s="8" t="s">
        <v>82</v>
      </c>
      <c r="H15" s="8" t="s">
        <v>90</v>
      </c>
      <c r="I15" s="8" t="s">
        <v>84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13">
        <v>102.08000183105469</v>
      </c>
      <c r="AC15" s="4">
        <f t="shared" si="0"/>
        <v>0</v>
      </c>
      <c r="AD15" s="13">
        <f t="shared" si="1"/>
        <v>102.08000183105469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13">
        <v>101.93000030517578</v>
      </c>
      <c r="AX15" s="4">
        <f t="shared" si="2"/>
        <v>0</v>
      </c>
      <c r="AY15" s="13">
        <f t="shared" si="3"/>
        <v>101.93000030517578</v>
      </c>
      <c r="AZ15" s="13">
        <f t="shared" si="4"/>
        <v>101.93000030517578</v>
      </c>
      <c r="BA15" s="13">
        <f t="shared" si="5"/>
        <v>5.0933112178689717</v>
      </c>
    </row>
    <row r="16" spans="1:53" ht="75" x14ac:dyDescent="0.25">
      <c r="A16" s="4">
        <v>7</v>
      </c>
      <c r="B16" s="8" t="s">
        <v>160</v>
      </c>
      <c r="C16" s="8">
        <v>1999</v>
      </c>
      <c r="D16" s="8">
        <v>1999</v>
      </c>
      <c r="E16" s="8">
        <v>1999</v>
      </c>
      <c r="F16" s="8">
        <v>1</v>
      </c>
      <c r="G16" s="8" t="s">
        <v>29</v>
      </c>
      <c r="H16" s="8" t="s">
        <v>30</v>
      </c>
      <c r="I16" s="8" t="s">
        <v>161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13">
        <v>102.73000335693359</v>
      </c>
      <c r="AC16" s="4">
        <f t="shared" si="0"/>
        <v>0</v>
      </c>
      <c r="AD16" s="13">
        <f t="shared" si="1"/>
        <v>102.73000335693359</v>
      </c>
      <c r="AE16" s="4">
        <v>0</v>
      </c>
      <c r="AF16" s="4">
        <v>2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2</v>
      </c>
      <c r="AU16" s="4">
        <v>0</v>
      </c>
      <c r="AV16" s="4">
        <v>0</v>
      </c>
      <c r="AW16" s="13">
        <v>101.65000152587891</v>
      </c>
      <c r="AX16" s="4">
        <f t="shared" si="2"/>
        <v>4</v>
      </c>
      <c r="AY16" s="13">
        <f t="shared" si="3"/>
        <v>105.65000152587891</v>
      </c>
      <c r="AZ16" s="13">
        <f t="shared" si="4"/>
        <v>102.73000335693359</v>
      </c>
      <c r="BA16" s="13">
        <f t="shared" si="5"/>
        <v>5.9181416842862236</v>
      </c>
    </row>
    <row r="17" spans="1:53" ht="45" x14ac:dyDescent="0.25">
      <c r="A17" s="4">
        <v>8</v>
      </c>
      <c r="B17" s="8" t="s">
        <v>240</v>
      </c>
      <c r="C17" s="8">
        <v>2000</v>
      </c>
      <c r="D17" s="8">
        <v>2000</v>
      </c>
      <c r="E17" s="8">
        <v>2000</v>
      </c>
      <c r="F17" s="8">
        <v>1</v>
      </c>
      <c r="G17" s="8" t="s">
        <v>10</v>
      </c>
      <c r="H17" s="8" t="s">
        <v>11</v>
      </c>
      <c r="I17" s="8" t="s">
        <v>50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13">
        <v>104.58000183105469</v>
      </c>
      <c r="AC17" s="4">
        <f t="shared" si="0"/>
        <v>0</v>
      </c>
      <c r="AD17" s="13">
        <f t="shared" si="1"/>
        <v>104.58000183105469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13">
        <v>103.81999969482422</v>
      </c>
      <c r="AX17" s="4">
        <f t="shared" si="2"/>
        <v>0</v>
      </c>
      <c r="AY17" s="13">
        <f t="shared" si="3"/>
        <v>103.81999969482422</v>
      </c>
      <c r="AZ17" s="13">
        <f t="shared" si="4"/>
        <v>103.81999969482422</v>
      </c>
      <c r="BA17" s="13">
        <f t="shared" si="5"/>
        <v>7.041965131959266</v>
      </c>
    </row>
    <row r="18" spans="1:53" ht="75" x14ac:dyDescent="0.25">
      <c r="A18" s="4">
        <v>9</v>
      </c>
      <c r="B18" s="8" t="s">
        <v>78</v>
      </c>
      <c r="C18" s="8">
        <v>1998</v>
      </c>
      <c r="D18" s="8">
        <v>1998</v>
      </c>
      <c r="E18" s="8">
        <v>1998</v>
      </c>
      <c r="F18" s="8">
        <v>1</v>
      </c>
      <c r="G18" s="8" t="s">
        <v>38</v>
      </c>
      <c r="H18" s="8" t="s">
        <v>75</v>
      </c>
      <c r="I18" s="8" t="s">
        <v>79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2</v>
      </c>
      <c r="X18" s="4">
        <v>0</v>
      </c>
      <c r="Y18" s="4">
        <v>0</v>
      </c>
      <c r="Z18" s="4">
        <v>0</v>
      </c>
      <c r="AA18" s="4">
        <v>0</v>
      </c>
      <c r="AB18" s="13">
        <v>102.48000335693359</v>
      </c>
      <c r="AC18" s="4">
        <f t="shared" si="0"/>
        <v>4</v>
      </c>
      <c r="AD18" s="13">
        <f t="shared" si="1"/>
        <v>106.48000335693359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2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2</v>
      </c>
      <c r="AW18" s="13">
        <v>101.66000366210937</v>
      </c>
      <c r="AX18" s="4">
        <f t="shared" si="2"/>
        <v>4</v>
      </c>
      <c r="AY18" s="13">
        <f t="shared" si="3"/>
        <v>105.66000366210937</v>
      </c>
      <c r="AZ18" s="13">
        <f t="shared" si="4"/>
        <v>105.66000366210937</v>
      </c>
      <c r="BA18" s="13">
        <f t="shared" si="5"/>
        <v>8.9390720582524228</v>
      </c>
    </row>
    <row r="19" spans="1:53" ht="45" x14ac:dyDescent="0.25">
      <c r="A19" s="4">
        <v>10</v>
      </c>
      <c r="B19" s="8" t="s">
        <v>262</v>
      </c>
      <c r="C19" s="8">
        <v>1998</v>
      </c>
      <c r="D19" s="8">
        <v>1998</v>
      </c>
      <c r="E19" s="8">
        <v>1998</v>
      </c>
      <c r="F19" s="8">
        <v>1</v>
      </c>
      <c r="G19" s="8" t="s">
        <v>56</v>
      </c>
      <c r="H19" s="8" t="s">
        <v>57</v>
      </c>
      <c r="I19" s="8" t="s">
        <v>58</v>
      </c>
      <c r="J19" s="4">
        <v>0</v>
      </c>
      <c r="K19" s="4">
        <v>0</v>
      </c>
      <c r="L19" s="4">
        <v>0</v>
      </c>
      <c r="M19" s="4">
        <v>0</v>
      </c>
      <c r="N19" s="4">
        <v>2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13">
        <v>104</v>
      </c>
      <c r="AC19" s="4">
        <f t="shared" si="0"/>
        <v>2</v>
      </c>
      <c r="AD19" s="13">
        <f t="shared" si="1"/>
        <v>106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2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2</v>
      </c>
      <c r="AV19" s="4">
        <v>0</v>
      </c>
      <c r="AW19" s="13">
        <v>103.11000061035156</v>
      </c>
      <c r="AX19" s="4">
        <f t="shared" si="2"/>
        <v>4</v>
      </c>
      <c r="AY19" s="13">
        <f t="shared" si="3"/>
        <v>107.11000061035156</v>
      </c>
      <c r="AZ19" s="13">
        <f t="shared" si="4"/>
        <v>106</v>
      </c>
      <c r="BA19" s="13">
        <f t="shared" si="5"/>
        <v>9.2896198934716558</v>
      </c>
    </row>
    <row r="20" spans="1:53" ht="75" x14ac:dyDescent="0.25">
      <c r="A20" s="4">
        <v>11</v>
      </c>
      <c r="B20" s="8" t="s">
        <v>41</v>
      </c>
      <c r="C20" s="8">
        <v>1998</v>
      </c>
      <c r="D20" s="8">
        <v>1998</v>
      </c>
      <c r="E20" s="8">
        <v>1998</v>
      </c>
      <c r="F20" s="8">
        <v>1</v>
      </c>
      <c r="G20" s="8" t="s">
        <v>42</v>
      </c>
      <c r="H20" s="8" t="s">
        <v>43</v>
      </c>
      <c r="I20" s="8" t="s">
        <v>44</v>
      </c>
      <c r="J20" s="4">
        <v>2</v>
      </c>
      <c r="K20" s="4">
        <v>0</v>
      </c>
      <c r="L20" s="4">
        <v>2</v>
      </c>
      <c r="M20" s="4">
        <v>0</v>
      </c>
      <c r="N20" s="4">
        <v>2</v>
      </c>
      <c r="O20" s="4">
        <v>0</v>
      </c>
      <c r="P20" s="4">
        <v>0</v>
      </c>
      <c r="Q20" s="4">
        <v>2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13">
        <v>106.55999755859375</v>
      </c>
      <c r="AC20" s="4">
        <f t="shared" si="0"/>
        <v>8</v>
      </c>
      <c r="AD20" s="13">
        <f t="shared" si="1"/>
        <v>114.55999755859375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13">
        <v>106.5</v>
      </c>
      <c r="AX20" s="4">
        <f t="shared" si="2"/>
        <v>0</v>
      </c>
      <c r="AY20" s="13">
        <f t="shared" si="3"/>
        <v>106.5</v>
      </c>
      <c r="AZ20" s="13">
        <f t="shared" si="4"/>
        <v>106.5</v>
      </c>
      <c r="BA20" s="13">
        <f t="shared" si="5"/>
        <v>9.8051369684408627</v>
      </c>
    </row>
    <row r="21" spans="1:53" ht="75" x14ac:dyDescent="0.25">
      <c r="A21" s="4">
        <v>12</v>
      </c>
      <c r="B21" s="8" t="s">
        <v>209</v>
      </c>
      <c r="C21" s="8">
        <v>1999</v>
      </c>
      <c r="D21" s="8">
        <v>1999</v>
      </c>
      <c r="E21" s="8">
        <v>1999</v>
      </c>
      <c r="F21" s="8" t="s">
        <v>34</v>
      </c>
      <c r="G21" s="8" t="s">
        <v>46</v>
      </c>
      <c r="H21" s="8" t="s">
        <v>47</v>
      </c>
      <c r="I21" s="8" t="s">
        <v>48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2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13">
        <v>104.88999938964844</v>
      </c>
      <c r="AC21" s="4">
        <f t="shared" si="0"/>
        <v>2</v>
      </c>
      <c r="AD21" s="13">
        <f t="shared" si="1"/>
        <v>106.88999938964844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50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13">
        <v>102.48999786376953</v>
      </c>
      <c r="AX21" s="4">
        <f t="shared" si="2"/>
        <v>50</v>
      </c>
      <c r="AY21" s="13">
        <f t="shared" si="3"/>
        <v>152.48999786376953</v>
      </c>
      <c r="AZ21" s="13">
        <f t="shared" si="4"/>
        <v>106.88999938964844</v>
      </c>
      <c r="BA21" s="13">
        <f t="shared" si="5"/>
        <v>10.207239657623539</v>
      </c>
    </row>
    <row r="22" spans="1:53" ht="75" x14ac:dyDescent="0.25">
      <c r="A22" s="4">
        <v>13</v>
      </c>
      <c r="B22" s="8" t="s">
        <v>224</v>
      </c>
      <c r="C22" s="8">
        <v>2000</v>
      </c>
      <c r="D22" s="8">
        <v>2000</v>
      </c>
      <c r="E22" s="8">
        <v>2000</v>
      </c>
      <c r="F22" s="8">
        <v>1</v>
      </c>
      <c r="G22" s="8" t="s">
        <v>60</v>
      </c>
      <c r="H22" s="8" t="s">
        <v>61</v>
      </c>
      <c r="I22" s="8" t="s">
        <v>62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2</v>
      </c>
      <c r="Z22" s="4">
        <v>0</v>
      </c>
      <c r="AA22" s="4">
        <v>0</v>
      </c>
      <c r="AB22" s="13">
        <v>109.26999664306641</v>
      </c>
      <c r="AC22" s="4">
        <f t="shared" si="0"/>
        <v>2</v>
      </c>
      <c r="AD22" s="13">
        <f t="shared" si="1"/>
        <v>111.26999664306641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2</v>
      </c>
      <c r="AT22" s="4">
        <v>0</v>
      </c>
      <c r="AU22" s="4">
        <v>0</v>
      </c>
      <c r="AV22" s="4">
        <v>0</v>
      </c>
      <c r="AW22" s="13">
        <v>105.40000152587891</v>
      </c>
      <c r="AX22" s="4">
        <f t="shared" si="2"/>
        <v>2</v>
      </c>
      <c r="AY22" s="13">
        <f t="shared" si="3"/>
        <v>107.40000152587891</v>
      </c>
      <c r="AZ22" s="13">
        <f t="shared" si="4"/>
        <v>107.40000152587891</v>
      </c>
      <c r="BA22" s="13">
        <f t="shared" si="5"/>
        <v>10.733069276618695</v>
      </c>
    </row>
    <row r="23" spans="1:53" x14ac:dyDescent="0.25">
      <c r="A23" s="4">
        <v>14</v>
      </c>
      <c r="B23" s="8" t="s">
        <v>179</v>
      </c>
      <c r="C23" s="8">
        <v>1998</v>
      </c>
      <c r="D23" s="8">
        <v>1998</v>
      </c>
      <c r="E23" s="8">
        <v>1998</v>
      </c>
      <c r="F23" s="8" t="s">
        <v>34</v>
      </c>
      <c r="G23" s="8" t="s">
        <v>52</v>
      </c>
      <c r="H23" s="8" t="s">
        <v>53</v>
      </c>
      <c r="I23" s="8" t="s">
        <v>54</v>
      </c>
      <c r="J23" s="4">
        <v>0</v>
      </c>
      <c r="K23" s="4">
        <v>2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2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0</v>
      </c>
      <c r="AB23" s="13">
        <v>110.12999725341797</v>
      </c>
      <c r="AC23" s="4">
        <f t="shared" si="0"/>
        <v>6</v>
      </c>
      <c r="AD23" s="13">
        <f t="shared" si="1"/>
        <v>116.12999725341797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2</v>
      </c>
      <c r="AU23" s="4">
        <v>0</v>
      </c>
      <c r="AV23" s="4">
        <v>2</v>
      </c>
      <c r="AW23" s="13">
        <v>106.40000152587891</v>
      </c>
      <c r="AX23" s="4">
        <f t="shared" si="2"/>
        <v>4</v>
      </c>
      <c r="AY23" s="13">
        <f t="shared" si="3"/>
        <v>110.40000152587891</v>
      </c>
      <c r="AZ23" s="13">
        <f t="shared" si="4"/>
        <v>110.40000152587891</v>
      </c>
      <c r="BA23" s="13">
        <f t="shared" si="5"/>
        <v>13.82617172643393</v>
      </c>
    </row>
    <row r="24" spans="1:53" ht="45" x14ac:dyDescent="0.25">
      <c r="A24" s="4">
        <v>15</v>
      </c>
      <c r="B24" s="8" t="s">
        <v>72</v>
      </c>
      <c r="C24" s="8">
        <v>1998</v>
      </c>
      <c r="D24" s="8">
        <v>1998</v>
      </c>
      <c r="E24" s="8">
        <v>1998</v>
      </c>
      <c r="F24" s="8">
        <v>1</v>
      </c>
      <c r="G24" s="8" t="s">
        <v>56</v>
      </c>
      <c r="H24" s="8" t="s">
        <v>57</v>
      </c>
      <c r="I24" s="8" t="s">
        <v>66</v>
      </c>
      <c r="J24" s="4">
        <v>0</v>
      </c>
      <c r="K24" s="4">
        <v>0</v>
      </c>
      <c r="L24" s="4">
        <v>2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2</v>
      </c>
      <c r="X24" s="4">
        <v>0</v>
      </c>
      <c r="Y24" s="4">
        <v>2</v>
      </c>
      <c r="Z24" s="4">
        <v>0</v>
      </c>
      <c r="AA24" s="4">
        <v>0</v>
      </c>
      <c r="AB24" s="13">
        <v>111.87000274658203</v>
      </c>
      <c r="AC24" s="4">
        <f t="shared" si="0"/>
        <v>6</v>
      </c>
      <c r="AD24" s="13">
        <f t="shared" si="1"/>
        <v>117.87000274658203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2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13">
        <v>109.33000183105469</v>
      </c>
      <c r="AX24" s="4">
        <f t="shared" si="2"/>
        <v>2</v>
      </c>
      <c r="AY24" s="13">
        <f t="shared" si="3"/>
        <v>111.33000183105469</v>
      </c>
      <c r="AZ24" s="13">
        <f t="shared" si="4"/>
        <v>111.33000183105469</v>
      </c>
      <c r="BA24" s="13">
        <f t="shared" si="5"/>
        <v>14.785033800523303</v>
      </c>
    </row>
    <row r="25" spans="1:53" ht="45" x14ac:dyDescent="0.25">
      <c r="A25" s="4">
        <v>16</v>
      </c>
      <c r="B25" s="8" t="s">
        <v>242</v>
      </c>
      <c r="C25" s="8">
        <v>2000</v>
      </c>
      <c r="D25" s="8">
        <v>2000</v>
      </c>
      <c r="E25" s="8">
        <v>2000</v>
      </c>
      <c r="F25" s="8">
        <v>1</v>
      </c>
      <c r="G25" s="8" t="s">
        <v>10</v>
      </c>
      <c r="H25" s="8" t="s">
        <v>11</v>
      </c>
      <c r="I25" s="8" t="s">
        <v>12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50</v>
      </c>
      <c r="S25" s="4">
        <v>50</v>
      </c>
      <c r="T25" s="4">
        <v>50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13">
        <v>142.07000732421875</v>
      </c>
      <c r="AC25" s="4">
        <f t="shared" si="0"/>
        <v>150</v>
      </c>
      <c r="AD25" s="13">
        <f t="shared" si="1"/>
        <v>292.07000732421875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13">
        <v>111.91999816894531</v>
      </c>
      <c r="AX25" s="4">
        <f t="shared" si="2"/>
        <v>0</v>
      </c>
      <c r="AY25" s="13">
        <f t="shared" si="3"/>
        <v>111.91999816894531</v>
      </c>
      <c r="AZ25" s="13">
        <f t="shared" si="4"/>
        <v>111.91999816894531</v>
      </c>
      <c r="BA25" s="13">
        <f t="shared" si="5"/>
        <v>15.393340173227141</v>
      </c>
    </row>
    <row r="26" spans="1:53" ht="75" x14ac:dyDescent="0.25">
      <c r="A26" s="4">
        <v>17</v>
      </c>
      <c r="B26" s="8" t="s">
        <v>170</v>
      </c>
      <c r="C26" s="8">
        <v>1998</v>
      </c>
      <c r="D26" s="8">
        <v>1998</v>
      </c>
      <c r="E26" s="8">
        <v>1998</v>
      </c>
      <c r="F26" s="8">
        <v>1</v>
      </c>
      <c r="G26" s="8" t="s">
        <v>42</v>
      </c>
      <c r="H26" s="8" t="s">
        <v>43</v>
      </c>
      <c r="I26" s="8" t="s">
        <v>44</v>
      </c>
      <c r="J26" s="4">
        <v>0</v>
      </c>
      <c r="K26" s="4">
        <v>0</v>
      </c>
      <c r="L26" s="4">
        <v>2</v>
      </c>
      <c r="M26" s="4">
        <v>0</v>
      </c>
      <c r="N26" s="4">
        <v>0</v>
      </c>
      <c r="O26" s="4">
        <v>0</v>
      </c>
      <c r="P26" s="4">
        <v>0</v>
      </c>
      <c r="Q26" s="4">
        <v>2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13">
        <v>108.19999694824219</v>
      </c>
      <c r="AC26" s="4">
        <f t="shared" si="0"/>
        <v>4</v>
      </c>
      <c r="AD26" s="13">
        <f t="shared" si="1"/>
        <v>112.19999694824219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2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2</v>
      </c>
      <c r="AQ26" s="4">
        <v>0</v>
      </c>
      <c r="AR26" s="4">
        <v>0</v>
      </c>
      <c r="AS26" s="4">
        <v>0</v>
      </c>
      <c r="AT26" s="4">
        <v>2</v>
      </c>
      <c r="AU26" s="4">
        <v>2</v>
      </c>
      <c r="AV26" s="4">
        <v>0</v>
      </c>
      <c r="AW26" s="13">
        <v>106.91000366210937</v>
      </c>
      <c r="AX26" s="4">
        <f t="shared" si="2"/>
        <v>8</v>
      </c>
      <c r="AY26" s="13">
        <f t="shared" si="3"/>
        <v>114.91000366210937</v>
      </c>
      <c r="AZ26" s="13">
        <f t="shared" si="4"/>
        <v>112.19999694824219</v>
      </c>
      <c r="BA26" s="13">
        <f t="shared" si="5"/>
        <v>15.682028476623289</v>
      </c>
    </row>
    <row r="27" spans="1:53" ht="30" x14ac:dyDescent="0.25">
      <c r="A27" s="4">
        <v>18</v>
      </c>
      <c r="B27" s="8" t="s">
        <v>126</v>
      </c>
      <c r="C27" s="8">
        <v>1998</v>
      </c>
      <c r="D27" s="8">
        <v>1998</v>
      </c>
      <c r="E27" s="8">
        <v>1998</v>
      </c>
      <c r="F27" s="8">
        <v>1</v>
      </c>
      <c r="G27" s="8" t="s">
        <v>20</v>
      </c>
      <c r="H27" s="8" t="s">
        <v>100</v>
      </c>
      <c r="I27" s="8" t="s">
        <v>101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2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13">
        <v>111.26999664306641</v>
      </c>
      <c r="AC27" s="4">
        <f t="shared" si="0"/>
        <v>2</v>
      </c>
      <c r="AD27" s="13">
        <f t="shared" si="1"/>
        <v>113.26999664306641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2</v>
      </c>
      <c r="AR27" s="4">
        <v>2</v>
      </c>
      <c r="AS27" s="4">
        <v>0</v>
      </c>
      <c r="AT27" s="4">
        <v>2</v>
      </c>
      <c r="AU27" s="4">
        <v>2</v>
      </c>
      <c r="AV27" s="4">
        <v>2</v>
      </c>
      <c r="AW27" s="13">
        <v>113.23999786376953</v>
      </c>
      <c r="AX27" s="4">
        <f t="shared" si="2"/>
        <v>10</v>
      </c>
      <c r="AY27" s="13">
        <f t="shared" si="3"/>
        <v>123.23999786376953</v>
      </c>
      <c r="AZ27" s="13">
        <f t="shared" si="4"/>
        <v>113.26999664306641</v>
      </c>
      <c r="BA27" s="13">
        <f t="shared" si="5"/>
        <v>16.785234702410737</v>
      </c>
    </row>
    <row r="28" spans="1:53" ht="30" x14ac:dyDescent="0.25">
      <c r="A28" s="4">
        <v>19</v>
      </c>
      <c r="B28" s="8" t="s">
        <v>236</v>
      </c>
      <c r="C28" s="8">
        <v>2000</v>
      </c>
      <c r="D28" s="8">
        <v>2000</v>
      </c>
      <c r="E28" s="8">
        <v>2000</v>
      </c>
      <c r="F28" s="8">
        <v>1</v>
      </c>
      <c r="G28" s="8" t="s">
        <v>114</v>
      </c>
      <c r="H28" s="8" t="s">
        <v>115</v>
      </c>
      <c r="I28" s="8" t="s">
        <v>116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2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13">
        <v>115.12000274658203</v>
      </c>
      <c r="AC28" s="4">
        <f t="shared" si="0"/>
        <v>2</v>
      </c>
      <c r="AD28" s="13">
        <f t="shared" si="1"/>
        <v>117.12000274658203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2</v>
      </c>
      <c r="AS28" s="4">
        <v>0</v>
      </c>
      <c r="AT28" s="4">
        <v>0</v>
      </c>
      <c r="AU28" s="4">
        <v>50</v>
      </c>
      <c r="AV28" s="4">
        <v>0</v>
      </c>
      <c r="AW28" s="13">
        <v>115.52999877929687</v>
      </c>
      <c r="AX28" s="4">
        <f t="shared" si="2"/>
        <v>52</v>
      </c>
      <c r="AY28" s="13">
        <f t="shared" si="3"/>
        <v>167.52999877929687</v>
      </c>
      <c r="AZ28" s="13">
        <f t="shared" si="4"/>
        <v>117.12000274658203</v>
      </c>
      <c r="BA28" s="13">
        <f t="shared" si="5"/>
        <v>20.754722472606666</v>
      </c>
    </row>
    <row r="29" spans="1:53" ht="60" x14ac:dyDescent="0.25">
      <c r="A29" s="4">
        <v>20</v>
      </c>
      <c r="B29" s="8" t="s">
        <v>263</v>
      </c>
      <c r="C29" s="8">
        <v>1998</v>
      </c>
      <c r="D29" s="8">
        <v>1998</v>
      </c>
      <c r="E29" s="8">
        <v>1998</v>
      </c>
      <c r="F29" s="8">
        <v>1</v>
      </c>
      <c r="G29" s="8" t="s">
        <v>86</v>
      </c>
      <c r="H29" s="8" t="s">
        <v>264</v>
      </c>
      <c r="I29" s="8" t="s">
        <v>265</v>
      </c>
      <c r="J29" s="4">
        <v>0</v>
      </c>
      <c r="K29" s="4">
        <v>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13">
        <v>117.69999694824219</v>
      </c>
      <c r="AC29" s="4">
        <f t="shared" si="0"/>
        <v>2</v>
      </c>
      <c r="AD29" s="13">
        <f t="shared" si="1"/>
        <v>119.69999694824219</v>
      </c>
      <c r="AE29" s="4">
        <v>0</v>
      </c>
      <c r="AF29" s="4">
        <v>0</v>
      </c>
      <c r="AG29" s="4">
        <v>0</v>
      </c>
      <c r="AH29" s="4">
        <v>0</v>
      </c>
      <c r="AI29" s="4">
        <v>2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13">
        <v>115.75</v>
      </c>
      <c r="AX29" s="4">
        <f t="shared" si="2"/>
        <v>2</v>
      </c>
      <c r="AY29" s="13">
        <f t="shared" si="3"/>
        <v>117.75</v>
      </c>
      <c r="AZ29" s="13">
        <f t="shared" si="4"/>
        <v>117.75</v>
      </c>
      <c r="BA29" s="13">
        <f t="shared" si="5"/>
        <v>21.404271155247994</v>
      </c>
    </row>
    <row r="30" spans="1:53" ht="30" x14ac:dyDescent="0.25">
      <c r="A30" s="4">
        <v>21</v>
      </c>
      <c r="B30" s="8" t="s">
        <v>204</v>
      </c>
      <c r="C30" s="8">
        <v>1998</v>
      </c>
      <c r="D30" s="8">
        <v>1998</v>
      </c>
      <c r="E30" s="8">
        <v>1998</v>
      </c>
      <c r="F30" s="8">
        <v>1</v>
      </c>
      <c r="G30" s="8" t="s">
        <v>118</v>
      </c>
      <c r="H30" s="8" t="s">
        <v>119</v>
      </c>
      <c r="I30" s="8" t="s">
        <v>205</v>
      </c>
      <c r="J30" s="4">
        <v>0</v>
      </c>
      <c r="K30" s="4">
        <v>2</v>
      </c>
      <c r="L30" s="4">
        <v>2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2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2</v>
      </c>
      <c r="AA30" s="4">
        <v>0</v>
      </c>
      <c r="AB30" s="13">
        <v>119.38999938964844</v>
      </c>
      <c r="AC30" s="4">
        <f t="shared" si="0"/>
        <v>8</v>
      </c>
      <c r="AD30" s="13">
        <f t="shared" si="1"/>
        <v>127.38999938964844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2</v>
      </c>
      <c r="AW30" s="13">
        <v>116.98000335693359</v>
      </c>
      <c r="AX30" s="4">
        <f t="shared" si="2"/>
        <v>2</v>
      </c>
      <c r="AY30" s="13">
        <f t="shared" si="3"/>
        <v>118.98000335693359</v>
      </c>
      <c r="AZ30" s="13">
        <f t="shared" si="4"/>
        <v>118.98000335693359</v>
      </c>
      <c r="BA30" s="13">
        <f t="shared" si="5"/>
        <v>22.672446620785415</v>
      </c>
    </row>
    <row r="31" spans="1:53" ht="30" x14ac:dyDescent="0.25">
      <c r="A31" s="4">
        <v>22</v>
      </c>
      <c r="B31" s="8" t="s">
        <v>231</v>
      </c>
      <c r="C31" s="8">
        <v>1998</v>
      </c>
      <c r="D31" s="8">
        <v>1998</v>
      </c>
      <c r="E31" s="8">
        <v>1998</v>
      </c>
      <c r="F31" s="8" t="s">
        <v>34</v>
      </c>
      <c r="G31" s="8" t="s">
        <v>118</v>
      </c>
      <c r="H31" s="8" t="s">
        <v>119</v>
      </c>
      <c r="I31" s="8" t="s">
        <v>205</v>
      </c>
      <c r="J31" s="4">
        <v>0</v>
      </c>
      <c r="K31" s="4">
        <v>0</v>
      </c>
      <c r="L31" s="4">
        <v>2</v>
      </c>
      <c r="M31" s="4">
        <v>0</v>
      </c>
      <c r="N31" s="4">
        <v>2</v>
      </c>
      <c r="O31" s="4">
        <v>0</v>
      </c>
      <c r="P31" s="4">
        <v>0</v>
      </c>
      <c r="Q31" s="4">
        <v>0</v>
      </c>
      <c r="R31" s="4">
        <v>0</v>
      </c>
      <c r="S31" s="4">
        <v>2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13">
        <v>116.06999969482422</v>
      </c>
      <c r="AC31" s="4">
        <f t="shared" si="0"/>
        <v>6</v>
      </c>
      <c r="AD31" s="13">
        <f t="shared" si="1"/>
        <v>122.06999969482422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2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2</v>
      </c>
      <c r="AW31" s="13">
        <v>117.08000183105469</v>
      </c>
      <c r="AX31" s="4">
        <f t="shared" si="2"/>
        <v>4</v>
      </c>
      <c r="AY31" s="13">
        <f t="shared" si="3"/>
        <v>121.08000183105469</v>
      </c>
      <c r="AZ31" s="13">
        <f t="shared" si="4"/>
        <v>121.08000183105469</v>
      </c>
      <c r="BA31" s="13">
        <f t="shared" si="5"/>
        <v>24.837616762422819</v>
      </c>
    </row>
    <row r="32" spans="1:53" ht="30" x14ac:dyDescent="0.25">
      <c r="A32" s="4">
        <v>23</v>
      </c>
      <c r="B32" s="8" t="s">
        <v>363</v>
      </c>
      <c r="C32" s="8">
        <v>2000</v>
      </c>
      <c r="D32" s="8">
        <v>2000</v>
      </c>
      <c r="E32" s="8">
        <v>2000</v>
      </c>
      <c r="F32" s="8">
        <v>1</v>
      </c>
      <c r="G32" s="8" t="s">
        <v>110</v>
      </c>
      <c r="H32" s="8" t="s">
        <v>111</v>
      </c>
      <c r="I32" s="8" t="s">
        <v>112</v>
      </c>
      <c r="J32" s="4">
        <v>0</v>
      </c>
      <c r="K32" s="4">
        <v>0</v>
      </c>
      <c r="L32" s="4">
        <v>2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2</v>
      </c>
      <c r="V32" s="4">
        <v>2</v>
      </c>
      <c r="W32" s="4">
        <v>2</v>
      </c>
      <c r="X32" s="4">
        <v>0</v>
      </c>
      <c r="Y32" s="4">
        <v>0</v>
      </c>
      <c r="Z32" s="4">
        <v>0</v>
      </c>
      <c r="AA32" s="4">
        <v>0</v>
      </c>
      <c r="AB32" s="13">
        <v>124.77999877929687</v>
      </c>
      <c r="AC32" s="4">
        <f t="shared" si="0"/>
        <v>8</v>
      </c>
      <c r="AD32" s="13">
        <f t="shared" si="1"/>
        <v>132.77999877929687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2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13">
        <v>120.51000213623047</v>
      </c>
      <c r="AX32" s="4">
        <f t="shared" si="2"/>
        <v>2</v>
      </c>
      <c r="AY32" s="13">
        <f t="shared" si="3"/>
        <v>122.51000213623047</v>
      </c>
      <c r="AZ32" s="13">
        <f t="shared" si="4"/>
        <v>122.51000213623047</v>
      </c>
      <c r="BA32" s="13">
        <f t="shared" si="5"/>
        <v>26.3119959114814</v>
      </c>
    </row>
    <row r="33" spans="1:53" ht="60" x14ac:dyDescent="0.25">
      <c r="A33" s="4">
        <v>24</v>
      </c>
      <c r="B33" s="8" t="s">
        <v>134</v>
      </c>
      <c r="C33" s="8">
        <v>1999</v>
      </c>
      <c r="D33" s="8">
        <v>1999</v>
      </c>
      <c r="E33" s="8">
        <v>1999</v>
      </c>
      <c r="F33" s="8">
        <v>2</v>
      </c>
      <c r="G33" s="8" t="s">
        <v>16</v>
      </c>
      <c r="H33" s="8" t="s">
        <v>103</v>
      </c>
      <c r="I33" s="8" t="s">
        <v>104</v>
      </c>
      <c r="J33" s="4">
        <v>0</v>
      </c>
      <c r="K33" s="4">
        <v>2</v>
      </c>
      <c r="L33" s="4">
        <v>0</v>
      </c>
      <c r="M33" s="4">
        <v>0</v>
      </c>
      <c r="N33" s="4">
        <v>2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2</v>
      </c>
      <c r="Z33" s="4">
        <v>0</v>
      </c>
      <c r="AA33" s="4">
        <v>0</v>
      </c>
      <c r="AB33" s="13">
        <v>118.19000244140625</v>
      </c>
      <c r="AC33" s="4">
        <f t="shared" si="0"/>
        <v>6</v>
      </c>
      <c r="AD33" s="13">
        <f t="shared" si="1"/>
        <v>124.19000244140625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2</v>
      </c>
      <c r="AS33" s="4">
        <v>0</v>
      </c>
      <c r="AT33" s="4">
        <v>0</v>
      </c>
      <c r="AU33" s="4">
        <v>2</v>
      </c>
      <c r="AV33" s="4">
        <v>2</v>
      </c>
      <c r="AW33" s="13">
        <v>121.61000061035156</v>
      </c>
      <c r="AX33" s="4">
        <f t="shared" si="2"/>
        <v>6</v>
      </c>
      <c r="AY33" s="13">
        <f t="shared" si="3"/>
        <v>127.61000061035156</v>
      </c>
      <c r="AZ33" s="13">
        <f t="shared" si="4"/>
        <v>124.19000244140625</v>
      </c>
      <c r="BA33" s="13">
        <f t="shared" si="5"/>
        <v>28.044133598024583</v>
      </c>
    </row>
    <row r="34" spans="1:53" ht="30" x14ac:dyDescent="0.25">
      <c r="A34" s="4">
        <v>25</v>
      </c>
      <c r="B34" s="8" t="s">
        <v>244</v>
      </c>
      <c r="C34" s="8">
        <v>2000</v>
      </c>
      <c r="D34" s="8">
        <v>2000</v>
      </c>
      <c r="E34" s="8">
        <v>2000</v>
      </c>
      <c r="F34" s="8">
        <v>1</v>
      </c>
      <c r="G34" s="8" t="s">
        <v>86</v>
      </c>
      <c r="H34" s="8" t="s">
        <v>87</v>
      </c>
      <c r="I34" s="8" t="s">
        <v>222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2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13">
        <v>124.75</v>
      </c>
      <c r="AC34" s="4">
        <f t="shared" si="0"/>
        <v>2</v>
      </c>
      <c r="AD34" s="13">
        <f t="shared" si="1"/>
        <v>126.75</v>
      </c>
      <c r="AE34" s="4">
        <v>0</v>
      </c>
      <c r="AF34" s="4">
        <v>0</v>
      </c>
      <c r="AG34" s="4">
        <v>0</v>
      </c>
      <c r="AH34" s="4">
        <v>0</v>
      </c>
      <c r="AI34" s="4">
        <v>2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2</v>
      </c>
      <c r="AS34" s="4">
        <v>0</v>
      </c>
      <c r="AT34" s="4">
        <v>0</v>
      </c>
      <c r="AU34" s="4">
        <v>0</v>
      </c>
      <c r="AV34" s="4">
        <v>0</v>
      </c>
      <c r="AW34" s="13">
        <v>123.69999694824219</v>
      </c>
      <c r="AX34" s="4">
        <f t="shared" si="2"/>
        <v>4</v>
      </c>
      <c r="AY34" s="13">
        <f t="shared" si="3"/>
        <v>127.69999694824219</v>
      </c>
      <c r="AZ34" s="13">
        <f t="shared" si="4"/>
        <v>126.75</v>
      </c>
      <c r="BA34" s="13">
        <f t="shared" si="5"/>
        <v>30.683578504693703</v>
      </c>
    </row>
    <row r="35" spans="1:53" ht="45" x14ac:dyDescent="0.25">
      <c r="A35" s="4">
        <v>26</v>
      </c>
      <c r="B35" s="8" t="s">
        <v>23</v>
      </c>
      <c r="C35" s="8">
        <v>2000</v>
      </c>
      <c r="D35" s="8">
        <v>2000</v>
      </c>
      <c r="E35" s="8">
        <v>2000</v>
      </c>
      <c r="F35" s="8">
        <v>1</v>
      </c>
      <c r="G35" s="8" t="s">
        <v>24</v>
      </c>
      <c r="H35" s="8" t="s">
        <v>25</v>
      </c>
      <c r="I35" s="8" t="s">
        <v>26</v>
      </c>
      <c r="J35" s="4">
        <v>0</v>
      </c>
      <c r="K35" s="4">
        <v>0</v>
      </c>
      <c r="L35" s="4">
        <v>0</v>
      </c>
      <c r="M35" s="4">
        <v>0</v>
      </c>
      <c r="N35" s="4">
        <v>2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2</v>
      </c>
      <c r="W35" s="4">
        <v>0</v>
      </c>
      <c r="X35" s="4">
        <v>0</v>
      </c>
      <c r="Y35" s="4">
        <v>2</v>
      </c>
      <c r="Z35" s="4">
        <v>2</v>
      </c>
      <c r="AA35" s="4">
        <v>0</v>
      </c>
      <c r="AB35" s="13">
        <v>122.55999755859375</v>
      </c>
      <c r="AC35" s="4">
        <f t="shared" si="0"/>
        <v>8</v>
      </c>
      <c r="AD35" s="13">
        <f t="shared" si="1"/>
        <v>130.55999755859375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13">
        <v>127.48999786376953</v>
      </c>
      <c r="AX35" s="4">
        <f t="shared" si="2"/>
        <v>0</v>
      </c>
      <c r="AY35" s="13">
        <f t="shared" si="3"/>
        <v>127.48999786376953</v>
      </c>
      <c r="AZ35" s="13">
        <f t="shared" si="4"/>
        <v>127.48999786376953</v>
      </c>
      <c r="BA35" s="13">
        <f t="shared" si="5"/>
        <v>31.446541573121561</v>
      </c>
    </row>
    <row r="36" spans="1:53" ht="30" x14ac:dyDescent="0.25">
      <c r="A36" s="4">
        <v>27</v>
      </c>
      <c r="B36" s="8" t="s">
        <v>232</v>
      </c>
      <c r="C36" s="8">
        <v>2000</v>
      </c>
      <c r="D36" s="8">
        <v>2000</v>
      </c>
      <c r="E36" s="8">
        <v>2000</v>
      </c>
      <c r="F36" s="8">
        <v>3</v>
      </c>
      <c r="G36" s="8" t="s">
        <v>114</v>
      </c>
      <c r="H36" s="8" t="s">
        <v>115</v>
      </c>
      <c r="I36" s="8" t="s">
        <v>116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13"/>
      <c r="AC36" s="4">
        <f t="shared" si="0"/>
        <v>0</v>
      </c>
      <c r="AD36" s="13" t="s">
        <v>364</v>
      </c>
      <c r="AE36" s="4">
        <v>0</v>
      </c>
      <c r="AF36" s="4">
        <v>0</v>
      </c>
      <c r="AG36" s="4">
        <v>0</v>
      </c>
      <c r="AH36" s="4">
        <v>2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2</v>
      </c>
      <c r="AV36" s="4">
        <v>2</v>
      </c>
      <c r="AW36" s="13">
        <v>123.54000091552734</v>
      </c>
      <c r="AX36" s="4">
        <f t="shared" si="2"/>
        <v>6</v>
      </c>
      <c r="AY36" s="13">
        <f t="shared" si="3"/>
        <v>129.54000091552734</v>
      </c>
      <c r="AZ36" s="13">
        <f t="shared" si="4"/>
        <v>129.54000091552734</v>
      </c>
      <c r="BA36" s="13">
        <f t="shared" si="5"/>
        <v>33.56016472696183</v>
      </c>
    </row>
    <row r="37" spans="1:53" ht="30" x14ac:dyDescent="0.25">
      <c r="A37" s="4">
        <v>28</v>
      </c>
      <c r="B37" s="8" t="s">
        <v>19</v>
      </c>
      <c r="C37" s="8">
        <v>2000</v>
      </c>
      <c r="D37" s="8">
        <v>2000</v>
      </c>
      <c r="E37" s="8">
        <v>2000</v>
      </c>
      <c r="F37" s="8">
        <v>2</v>
      </c>
      <c r="G37" s="8" t="s">
        <v>20</v>
      </c>
      <c r="H37" s="8" t="s">
        <v>21</v>
      </c>
      <c r="I37" s="8" t="s">
        <v>22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</v>
      </c>
      <c r="Q37" s="4">
        <v>2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13">
        <v>128.66000366210937</v>
      </c>
      <c r="AC37" s="4">
        <f t="shared" si="0"/>
        <v>4</v>
      </c>
      <c r="AD37" s="13">
        <f t="shared" si="1"/>
        <v>132.66000366210937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2</v>
      </c>
      <c r="AM37" s="4">
        <v>0</v>
      </c>
      <c r="AN37" s="4">
        <v>0</v>
      </c>
      <c r="AO37" s="4">
        <v>0</v>
      </c>
      <c r="AP37" s="4">
        <v>0</v>
      </c>
      <c r="AQ37" s="4">
        <v>2</v>
      </c>
      <c r="AR37" s="4">
        <v>2</v>
      </c>
      <c r="AS37" s="4">
        <v>0</v>
      </c>
      <c r="AT37" s="4">
        <v>0</v>
      </c>
      <c r="AU37" s="4">
        <v>2</v>
      </c>
      <c r="AV37" s="4">
        <v>0</v>
      </c>
      <c r="AW37" s="13">
        <v>125.19999694824219</v>
      </c>
      <c r="AX37" s="4">
        <f t="shared" si="2"/>
        <v>8</v>
      </c>
      <c r="AY37" s="13">
        <f t="shared" si="3"/>
        <v>133.19999694824219</v>
      </c>
      <c r="AZ37" s="13">
        <f t="shared" si="4"/>
        <v>132.66000366210937</v>
      </c>
      <c r="BA37" s="13">
        <f t="shared" si="5"/>
        <v>36.776994106589541</v>
      </c>
    </row>
    <row r="38" spans="1:53" ht="45" x14ac:dyDescent="0.25">
      <c r="A38" s="4">
        <v>29</v>
      </c>
      <c r="B38" s="8" t="s">
        <v>73</v>
      </c>
      <c r="C38" s="8">
        <v>1999</v>
      </c>
      <c r="D38" s="8">
        <v>1999</v>
      </c>
      <c r="E38" s="8">
        <v>1999</v>
      </c>
      <c r="F38" s="8">
        <v>2</v>
      </c>
      <c r="G38" s="8" t="s">
        <v>24</v>
      </c>
      <c r="H38" s="8" t="s">
        <v>25</v>
      </c>
      <c r="I38" s="8" t="s">
        <v>26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2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2</v>
      </c>
      <c r="AA38" s="4">
        <v>2</v>
      </c>
      <c r="AB38" s="13">
        <v>131</v>
      </c>
      <c r="AC38" s="4">
        <f t="shared" si="0"/>
        <v>10</v>
      </c>
      <c r="AD38" s="13">
        <f t="shared" si="1"/>
        <v>141</v>
      </c>
      <c r="AE38" s="4">
        <v>0</v>
      </c>
      <c r="AF38" s="4">
        <v>0</v>
      </c>
      <c r="AG38" s="4">
        <v>2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2</v>
      </c>
      <c r="AQ38" s="4">
        <v>0</v>
      </c>
      <c r="AR38" s="4">
        <v>0</v>
      </c>
      <c r="AS38" s="4">
        <v>0</v>
      </c>
      <c r="AT38" s="4">
        <v>0</v>
      </c>
      <c r="AU38" s="4">
        <v>2</v>
      </c>
      <c r="AV38" s="4">
        <v>0</v>
      </c>
      <c r="AW38" s="13">
        <v>127.5</v>
      </c>
      <c r="AX38" s="4">
        <f t="shared" si="2"/>
        <v>6</v>
      </c>
      <c r="AY38" s="13">
        <f t="shared" si="3"/>
        <v>133.5</v>
      </c>
      <c r="AZ38" s="13">
        <f t="shared" si="4"/>
        <v>133.5</v>
      </c>
      <c r="BA38" s="13">
        <f t="shared" si="5"/>
        <v>37.643059016777983</v>
      </c>
    </row>
    <row r="39" spans="1:53" ht="60" x14ac:dyDescent="0.25">
      <c r="A39" s="4">
        <v>30</v>
      </c>
      <c r="B39" s="8" t="s">
        <v>14</v>
      </c>
      <c r="C39" s="8">
        <v>2000</v>
      </c>
      <c r="D39" s="8">
        <v>2000</v>
      </c>
      <c r="E39" s="8">
        <v>2000</v>
      </c>
      <c r="F39" s="8">
        <v>2</v>
      </c>
      <c r="G39" s="8" t="s">
        <v>16</v>
      </c>
      <c r="H39" s="8" t="s">
        <v>17</v>
      </c>
      <c r="I39" s="8" t="s">
        <v>18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13">
        <v>173.78999328613281</v>
      </c>
      <c r="AC39" s="4">
        <f t="shared" si="0"/>
        <v>2</v>
      </c>
      <c r="AD39" s="13">
        <f t="shared" si="1"/>
        <v>175.78999328613281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2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13">
        <v>135.27999877929687</v>
      </c>
      <c r="AX39" s="4">
        <f t="shared" si="2"/>
        <v>2</v>
      </c>
      <c r="AY39" s="13">
        <f t="shared" si="3"/>
        <v>137.27999877929687</v>
      </c>
      <c r="AZ39" s="13">
        <f t="shared" si="4"/>
        <v>137.27999877929687</v>
      </c>
      <c r="BA39" s="13">
        <f t="shared" si="5"/>
        <v>41.540366844958569</v>
      </c>
    </row>
    <row r="40" spans="1:53" ht="30" x14ac:dyDescent="0.25">
      <c r="A40" s="4">
        <v>31</v>
      </c>
      <c r="B40" s="8" t="s">
        <v>190</v>
      </c>
      <c r="C40" s="8">
        <v>2000</v>
      </c>
      <c r="D40" s="8">
        <v>2000</v>
      </c>
      <c r="E40" s="8">
        <v>2000</v>
      </c>
      <c r="F40" s="8">
        <v>1</v>
      </c>
      <c r="G40" s="8" t="s">
        <v>110</v>
      </c>
      <c r="H40" s="8" t="s">
        <v>111</v>
      </c>
      <c r="I40" s="8" t="s">
        <v>112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2</v>
      </c>
      <c r="AA40" s="4">
        <v>0</v>
      </c>
      <c r="AB40" s="13">
        <v>143.97999572753906</v>
      </c>
      <c r="AC40" s="4">
        <f t="shared" si="0"/>
        <v>2</v>
      </c>
      <c r="AD40" s="13">
        <f t="shared" si="1"/>
        <v>145.97999572753906</v>
      </c>
      <c r="AE40" s="4">
        <v>0</v>
      </c>
      <c r="AF40" s="4">
        <v>2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2</v>
      </c>
      <c r="AS40" s="4">
        <v>0</v>
      </c>
      <c r="AT40" s="4">
        <v>0</v>
      </c>
      <c r="AU40" s="4">
        <v>0</v>
      </c>
      <c r="AV40" s="4">
        <v>0</v>
      </c>
      <c r="AW40" s="13">
        <v>133.8699951171875</v>
      </c>
      <c r="AX40" s="4">
        <f t="shared" si="2"/>
        <v>4</v>
      </c>
      <c r="AY40" s="13">
        <f t="shared" si="3"/>
        <v>137.8699951171875</v>
      </c>
      <c r="AZ40" s="13">
        <f t="shared" si="4"/>
        <v>137.8699951171875</v>
      </c>
      <c r="BA40" s="13">
        <f t="shared" si="5"/>
        <v>42.148673217662406</v>
      </c>
    </row>
    <row r="41" spans="1:53" ht="45" x14ac:dyDescent="0.25">
      <c r="A41" s="4">
        <v>32</v>
      </c>
      <c r="B41" s="8" t="s">
        <v>230</v>
      </c>
      <c r="C41" s="8">
        <v>2001</v>
      </c>
      <c r="D41" s="8">
        <v>2001</v>
      </c>
      <c r="E41" s="8">
        <v>2001</v>
      </c>
      <c r="F41" s="8" t="s">
        <v>68</v>
      </c>
      <c r="G41" s="8" t="s">
        <v>196</v>
      </c>
      <c r="H41" s="8" t="s">
        <v>96</v>
      </c>
      <c r="I41" s="8" t="s">
        <v>136</v>
      </c>
      <c r="J41" s="4">
        <v>0</v>
      </c>
      <c r="K41" s="4">
        <v>0</v>
      </c>
      <c r="L41" s="4">
        <v>0</v>
      </c>
      <c r="M41" s="4">
        <v>2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2</v>
      </c>
      <c r="T41" s="4">
        <v>0</v>
      </c>
      <c r="U41" s="4">
        <v>2</v>
      </c>
      <c r="V41" s="4">
        <v>0</v>
      </c>
      <c r="W41" s="4">
        <v>0</v>
      </c>
      <c r="X41" s="4">
        <v>0</v>
      </c>
      <c r="Y41" s="4">
        <v>0</v>
      </c>
      <c r="Z41" s="4">
        <v>2</v>
      </c>
      <c r="AA41" s="4">
        <v>2</v>
      </c>
      <c r="AB41" s="13">
        <v>138.10000610351562</v>
      </c>
      <c r="AC41" s="4">
        <f t="shared" si="0"/>
        <v>10</v>
      </c>
      <c r="AD41" s="13">
        <f t="shared" si="1"/>
        <v>148.10000610351562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2</v>
      </c>
      <c r="AP41" s="4">
        <v>2</v>
      </c>
      <c r="AQ41" s="4">
        <v>0</v>
      </c>
      <c r="AR41" s="4">
        <v>0</v>
      </c>
      <c r="AS41" s="4">
        <v>0</v>
      </c>
      <c r="AT41" s="4">
        <v>2</v>
      </c>
      <c r="AU41" s="4">
        <v>0</v>
      </c>
      <c r="AV41" s="4">
        <v>0</v>
      </c>
      <c r="AW41" s="13">
        <v>133.99000549316406</v>
      </c>
      <c r="AX41" s="4">
        <f t="shared" si="2"/>
        <v>6</v>
      </c>
      <c r="AY41" s="13">
        <f t="shared" si="3"/>
        <v>139.99000549316406</v>
      </c>
      <c r="AZ41" s="13">
        <f t="shared" si="4"/>
        <v>139.99000549316406</v>
      </c>
      <c r="BA41" s="13">
        <f t="shared" si="5"/>
        <v>44.33447631351801</v>
      </c>
    </row>
    <row r="42" spans="1:53" ht="30" x14ac:dyDescent="0.25">
      <c r="A42" s="4">
        <v>33</v>
      </c>
      <c r="B42" s="8" t="s">
        <v>67</v>
      </c>
      <c r="C42" s="8">
        <v>2000</v>
      </c>
      <c r="D42" s="8">
        <v>2000</v>
      </c>
      <c r="E42" s="8">
        <v>2000</v>
      </c>
      <c r="F42" s="8" t="s">
        <v>68</v>
      </c>
      <c r="G42" s="8" t="s">
        <v>69</v>
      </c>
      <c r="H42" s="8" t="s">
        <v>70</v>
      </c>
      <c r="I42" s="8" t="s">
        <v>71</v>
      </c>
      <c r="J42" s="4">
        <v>0</v>
      </c>
      <c r="K42" s="4">
        <v>0</v>
      </c>
      <c r="L42" s="4">
        <v>0</v>
      </c>
      <c r="M42" s="4">
        <v>0</v>
      </c>
      <c r="N42" s="4">
        <v>2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2</v>
      </c>
      <c r="AB42" s="13">
        <v>135.30999755859375</v>
      </c>
      <c r="AC42" s="4">
        <f t="shared" si="0"/>
        <v>6</v>
      </c>
      <c r="AD42" s="13">
        <f t="shared" si="1"/>
        <v>141.30999755859375</v>
      </c>
      <c r="AE42" s="4">
        <v>0</v>
      </c>
      <c r="AF42" s="4">
        <v>0</v>
      </c>
      <c r="AG42" s="4">
        <v>2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50</v>
      </c>
      <c r="AQ42" s="4">
        <v>0</v>
      </c>
      <c r="AR42" s="4">
        <v>0</v>
      </c>
      <c r="AS42" s="4">
        <v>0</v>
      </c>
      <c r="AT42" s="4">
        <v>0</v>
      </c>
      <c r="AU42" s="4">
        <v>2</v>
      </c>
      <c r="AV42" s="4">
        <v>2</v>
      </c>
      <c r="AW42" s="13">
        <v>129.6199951171875</v>
      </c>
      <c r="AX42" s="4">
        <f t="shared" si="2"/>
        <v>56</v>
      </c>
      <c r="AY42" s="13">
        <f t="shared" si="3"/>
        <v>185.6199951171875</v>
      </c>
      <c r="AZ42" s="13">
        <f t="shared" si="4"/>
        <v>141.30999755859375</v>
      </c>
      <c r="BA42" s="13">
        <f t="shared" si="5"/>
        <v>45.695433210623762</v>
      </c>
    </row>
    <row r="43" spans="1:53" ht="45" x14ac:dyDescent="0.25">
      <c r="A43" s="4">
        <v>34</v>
      </c>
      <c r="B43" s="8" t="s">
        <v>137</v>
      </c>
      <c r="C43" s="8">
        <v>2000</v>
      </c>
      <c r="D43" s="8">
        <v>2000</v>
      </c>
      <c r="E43" s="8">
        <v>2000</v>
      </c>
      <c r="F43" s="8" t="s">
        <v>68</v>
      </c>
      <c r="G43" s="8" t="s">
        <v>95</v>
      </c>
      <c r="H43" s="8" t="s">
        <v>96</v>
      </c>
      <c r="I43" s="8" t="s">
        <v>136</v>
      </c>
      <c r="J43" s="4">
        <v>0</v>
      </c>
      <c r="K43" s="4">
        <v>0</v>
      </c>
      <c r="L43" s="4">
        <v>0</v>
      </c>
      <c r="M43" s="4">
        <v>0</v>
      </c>
      <c r="N43" s="4">
        <v>2</v>
      </c>
      <c r="O43" s="4">
        <v>0</v>
      </c>
      <c r="P43" s="4">
        <v>0</v>
      </c>
      <c r="Q43" s="4">
        <v>2</v>
      </c>
      <c r="R43" s="4">
        <v>0</v>
      </c>
      <c r="S43" s="4">
        <v>2</v>
      </c>
      <c r="T43" s="4">
        <v>0</v>
      </c>
      <c r="U43" s="4">
        <v>0</v>
      </c>
      <c r="V43" s="4">
        <v>0</v>
      </c>
      <c r="W43" s="4">
        <v>2</v>
      </c>
      <c r="X43" s="4">
        <v>0</v>
      </c>
      <c r="Y43" s="4">
        <v>2</v>
      </c>
      <c r="Z43" s="4">
        <v>50</v>
      </c>
      <c r="AA43" s="4">
        <v>2</v>
      </c>
      <c r="AB43" s="13">
        <v>134.64999389648437</v>
      </c>
      <c r="AC43" s="4">
        <f t="shared" si="0"/>
        <v>62</v>
      </c>
      <c r="AD43" s="13">
        <f t="shared" si="1"/>
        <v>196.64999389648437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2</v>
      </c>
      <c r="AS43" s="4">
        <v>0</v>
      </c>
      <c r="AT43" s="4">
        <v>0</v>
      </c>
      <c r="AU43" s="4">
        <v>0</v>
      </c>
      <c r="AV43" s="4">
        <v>0</v>
      </c>
      <c r="AW43" s="13">
        <v>140.44999694824219</v>
      </c>
      <c r="AX43" s="4">
        <f t="shared" si="2"/>
        <v>2</v>
      </c>
      <c r="AY43" s="13">
        <f t="shared" si="3"/>
        <v>142.44999694824219</v>
      </c>
      <c r="AZ43" s="13">
        <f t="shared" si="4"/>
        <v>142.44999694824219</v>
      </c>
      <c r="BA43" s="13">
        <f t="shared" si="5"/>
        <v>46.870811512260246</v>
      </c>
    </row>
    <row r="44" spans="1:53" x14ac:dyDescent="0.25">
      <c r="A44" s="4">
        <v>35</v>
      </c>
      <c r="B44" s="8" t="s">
        <v>210</v>
      </c>
      <c r="C44" s="8">
        <v>2000</v>
      </c>
      <c r="D44" s="8">
        <v>2000</v>
      </c>
      <c r="E44" s="8">
        <v>2000</v>
      </c>
      <c r="F44" s="8">
        <v>1</v>
      </c>
      <c r="G44" s="8" t="s">
        <v>52</v>
      </c>
      <c r="H44" s="8" t="s">
        <v>53</v>
      </c>
      <c r="I44" s="8" t="s">
        <v>54</v>
      </c>
      <c r="J44" s="4">
        <v>0</v>
      </c>
      <c r="K44" s="4">
        <v>0</v>
      </c>
      <c r="L44" s="4">
        <v>0</v>
      </c>
      <c r="M44" s="4">
        <v>0</v>
      </c>
      <c r="N44" s="4">
        <v>2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2</v>
      </c>
      <c r="Z44" s="4">
        <v>2</v>
      </c>
      <c r="AA44" s="4">
        <v>2</v>
      </c>
      <c r="AB44" s="13">
        <v>140.57000732421875</v>
      </c>
      <c r="AC44" s="4">
        <f t="shared" si="0"/>
        <v>8</v>
      </c>
      <c r="AD44" s="13">
        <f t="shared" si="1"/>
        <v>148.57000732421875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2</v>
      </c>
      <c r="AP44" s="4">
        <v>2</v>
      </c>
      <c r="AQ44" s="4">
        <v>0</v>
      </c>
      <c r="AR44" s="4">
        <v>2</v>
      </c>
      <c r="AS44" s="4">
        <v>0</v>
      </c>
      <c r="AT44" s="4">
        <v>0</v>
      </c>
      <c r="AU44" s="4">
        <v>2</v>
      </c>
      <c r="AV44" s="4">
        <v>0</v>
      </c>
      <c r="AW44" s="13">
        <v>157.05000305175781</v>
      </c>
      <c r="AX44" s="4">
        <f t="shared" si="2"/>
        <v>8</v>
      </c>
      <c r="AY44" s="13">
        <f t="shared" si="3"/>
        <v>165.05000305175781</v>
      </c>
      <c r="AZ44" s="13">
        <f t="shared" si="4"/>
        <v>148.57000732421875</v>
      </c>
      <c r="BA44" s="13">
        <f t="shared" si="5"/>
        <v>53.180751207869505</v>
      </c>
    </row>
    <row r="45" spans="1:53" x14ac:dyDescent="0.25">
      <c r="A45" s="4">
        <v>36</v>
      </c>
      <c r="B45" s="8" t="s">
        <v>122</v>
      </c>
      <c r="C45" s="8">
        <v>2000</v>
      </c>
      <c r="D45" s="8">
        <v>2000</v>
      </c>
      <c r="E45" s="8">
        <v>2000</v>
      </c>
      <c r="F45" s="8" t="s">
        <v>68</v>
      </c>
      <c r="G45" s="8" t="s">
        <v>123</v>
      </c>
      <c r="H45" s="8" t="s">
        <v>124</v>
      </c>
      <c r="I45" s="8" t="s">
        <v>125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</v>
      </c>
      <c r="Q45" s="4">
        <v>0</v>
      </c>
      <c r="R45" s="4">
        <v>0</v>
      </c>
      <c r="S45" s="4">
        <v>2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2</v>
      </c>
      <c r="Z45" s="4">
        <v>0</v>
      </c>
      <c r="AA45" s="4">
        <v>0</v>
      </c>
      <c r="AB45" s="13">
        <v>145.30000305175781</v>
      </c>
      <c r="AC45" s="4">
        <f t="shared" si="0"/>
        <v>6</v>
      </c>
      <c r="AD45" s="13">
        <f t="shared" si="1"/>
        <v>151.30000305175781</v>
      </c>
      <c r="AE45" s="4">
        <v>0</v>
      </c>
      <c r="AF45" s="4">
        <v>0</v>
      </c>
      <c r="AG45" s="4">
        <v>0</v>
      </c>
      <c r="AH45" s="4">
        <v>0</v>
      </c>
      <c r="AI45" s="4">
        <v>2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2</v>
      </c>
      <c r="AP45" s="4">
        <v>2</v>
      </c>
      <c r="AQ45" s="4">
        <v>0</v>
      </c>
      <c r="AR45" s="4">
        <v>50</v>
      </c>
      <c r="AS45" s="4">
        <v>0</v>
      </c>
      <c r="AT45" s="4">
        <v>0</v>
      </c>
      <c r="AU45" s="4">
        <v>0</v>
      </c>
      <c r="AV45" s="4">
        <v>0</v>
      </c>
      <c r="AW45" s="13">
        <v>143.10000610351562</v>
      </c>
      <c r="AX45" s="4">
        <f t="shared" si="2"/>
        <v>56</v>
      </c>
      <c r="AY45" s="13">
        <f t="shared" si="3"/>
        <v>199.10000610351562</v>
      </c>
      <c r="AZ45" s="13">
        <f t="shared" si="4"/>
        <v>151.30000305175781</v>
      </c>
      <c r="BA45" s="13">
        <f t="shared" si="5"/>
        <v>55.995470032148233</v>
      </c>
    </row>
    <row r="46" spans="1:53" ht="30" x14ac:dyDescent="0.25">
      <c r="A46" s="4">
        <v>37</v>
      </c>
      <c r="B46" s="8" t="s">
        <v>139</v>
      </c>
      <c r="C46" s="8">
        <v>2001</v>
      </c>
      <c r="D46" s="8">
        <v>2001</v>
      </c>
      <c r="E46" s="8">
        <v>2001</v>
      </c>
      <c r="F46" s="8" t="s">
        <v>68</v>
      </c>
      <c r="G46" s="8" t="s">
        <v>69</v>
      </c>
      <c r="H46" s="8" t="s">
        <v>70</v>
      </c>
      <c r="I46" s="8" t="s">
        <v>71</v>
      </c>
      <c r="J46" s="4">
        <v>0</v>
      </c>
      <c r="K46" s="4">
        <v>0</v>
      </c>
      <c r="L46" s="4">
        <v>50</v>
      </c>
      <c r="M46" s="4">
        <v>50</v>
      </c>
      <c r="N46" s="4">
        <v>2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</v>
      </c>
      <c r="U46" s="4">
        <v>0</v>
      </c>
      <c r="V46" s="4">
        <v>0</v>
      </c>
      <c r="W46" s="4">
        <v>2</v>
      </c>
      <c r="X46" s="4">
        <v>0</v>
      </c>
      <c r="Y46" s="4">
        <v>0</v>
      </c>
      <c r="Z46" s="4">
        <v>2</v>
      </c>
      <c r="AA46" s="4">
        <v>0</v>
      </c>
      <c r="AB46" s="13">
        <v>149.50999450683594</v>
      </c>
      <c r="AC46" s="4">
        <f t="shared" si="0"/>
        <v>108</v>
      </c>
      <c r="AD46" s="13">
        <f t="shared" si="1"/>
        <v>257.50999450683594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2</v>
      </c>
      <c r="AO46" s="4">
        <v>0</v>
      </c>
      <c r="AP46" s="4">
        <v>0</v>
      </c>
      <c r="AQ46" s="4">
        <v>0</v>
      </c>
      <c r="AR46" s="4">
        <v>2</v>
      </c>
      <c r="AS46" s="4">
        <v>2</v>
      </c>
      <c r="AT46" s="4">
        <v>0</v>
      </c>
      <c r="AU46" s="4">
        <v>2</v>
      </c>
      <c r="AV46" s="4">
        <v>0</v>
      </c>
      <c r="AW46" s="13">
        <v>144.57000732421875</v>
      </c>
      <c r="AX46" s="4">
        <f t="shared" si="2"/>
        <v>8</v>
      </c>
      <c r="AY46" s="13">
        <f t="shared" si="3"/>
        <v>152.57000732421875</v>
      </c>
      <c r="AZ46" s="13">
        <f t="shared" si="4"/>
        <v>152.57000732421875</v>
      </c>
      <c r="BA46" s="13">
        <f t="shared" si="5"/>
        <v>57.304887807623153</v>
      </c>
    </row>
    <row r="47" spans="1:53" x14ac:dyDescent="0.25">
      <c r="A47" s="4">
        <v>38</v>
      </c>
      <c r="B47" s="8" t="s">
        <v>257</v>
      </c>
      <c r="C47" s="8">
        <v>2001</v>
      </c>
      <c r="D47" s="8">
        <v>2001</v>
      </c>
      <c r="E47" s="8">
        <v>2001</v>
      </c>
      <c r="F47" s="8" t="s">
        <v>68</v>
      </c>
      <c r="G47" s="8" t="s">
        <v>123</v>
      </c>
      <c r="H47" s="8" t="s">
        <v>124</v>
      </c>
      <c r="I47" s="8" t="s">
        <v>125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2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50</v>
      </c>
      <c r="X47" s="4">
        <v>50</v>
      </c>
      <c r="Y47" s="4">
        <v>0</v>
      </c>
      <c r="Z47" s="4">
        <v>2</v>
      </c>
      <c r="AA47" s="4">
        <v>0</v>
      </c>
      <c r="AB47" s="13">
        <v>155.86000061035156</v>
      </c>
      <c r="AC47" s="4">
        <f t="shared" si="0"/>
        <v>104</v>
      </c>
      <c r="AD47" s="13">
        <f t="shared" si="1"/>
        <v>259.86000061035156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2</v>
      </c>
      <c r="AR47" s="4">
        <v>2</v>
      </c>
      <c r="AS47" s="4">
        <v>2</v>
      </c>
      <c r="AT47" s="4">
        <v>2</v>
      </c>
      <c r="AU47" s="4">
        <v>2</v>
      </c>
      <c r="AV47" s="4">
        <v>0</v>
      </c>
      <c r="AW47" s="13">
        <v>217.1300048828125</v>
      </c>
      <c r="AX47" s="4">
        <f t="shared" si="2"/>
        <v>10</v>
      </c>
      <c r="AY47" s="13">
        <f t="shared" si="3"/>
        <v>227.1300048828125</v>
      </c>
      <c r="AZ47" s="13">
        <f t="shared" si="4"/>
        <v>227.1300048828125</v>
      </c>
      <c r="BA47" s="13">
        <f t="shared" si="5"/>
        <v>134.17879150985792</v>
      </c>
    </row>
    <row r="48" spans="1:53" ht="30" x14ac:dyDescent="0.25">
      <c r="A48" s="4"/>
      <c r="B48" s="8" t="s">
        <v>201</v>
      </c>
      <c r="C48" s="8">
        <v>2000</v>
      </c>
      <c r="D48" s="8">
        <v>2000</v>
      </c>
      <c r="E48" s="8">
        <v>2000</v>
      </c>
      <c r="F48" s="8" t="s">
        <v>68</v>
      </c>
      <c r="G48" s="8" t="s">
        <v>107</v>
      </c>
      <c r="H48" s="8"/>
      <c r="I48" s="8" t="s">
        <v>108</v>
      </c>
      <c r="J48" s="4">
        <v>0</v>
      </c>
      <c r="K48" s="4">
        <v>2</v>
      </c>
      <c r="L48" s="4">
        <v>2</v>
      </c>
      <c r="M48" s="4">
        <v>2</v>
      </c>
      <c r="N48" s="4">
        <v>2</v>
      </c>
      <c r="O48" s="4">
        <v>0</v>
      </c>
      <c r="P48" s="4">
        <v>0</v>
      </c>
      <c r="Q48" s="4">
        <v>2</v>
      </c>
      <c r="R48" s="4">
        <v>2</v>
      </c>
      <c r="S48" s="4">
        <v>2</v>
      </c>
      <c r="T48" s="4">
        <v>2</v>
      </c>
      <c r="U48" s="4">
        <v>0</v>
      </c>
      <c r="V48" s="4">
        <v>2</v>
      </c>
      <c r="W48" s="4">
        <v>0</v>
      </c>
      <c r="X48" s="4">
        <v>0</v>
      </c>
      <c r="Y48" s="4">
        <v>2</v>
      </c>
      <c r="Z48" s="4">
        <v>0</v>
      </c>
      <c r="AA48" s="4">
        <v>2</v>
      </c>
      <c r="AB48" s="13">
        <v>177.22000122070312</v>
      </c>
      <c r="AC48" s="4">
        <f t="shared" si="0"/>
        <v>22</v>
      </c>
      <c r="AD48" s="13">
        <f t="shared" si="1"/>
        <v>199.22000122070312</v>
      </c>
      <c r="AE48" s="4">
        <v>0</v>
      </c>
      <c r="AF48" s="4">
        <v>0</v>
      </c>
      <c r="AG48" s="4">
        <v>2</v>
      </c>
      <c r="AH48" s="4">
        <v>0</v>
      </c>
      <c r="AI48" s="4">
        <v>0</v>
      </c>
      <c r="AJ48" s="4">
        <v>0</v>
      </c>
      <c r="AK48" s="4">
        <v>0</v>
      </c>
      <c r="AL48" s="4">
        <v>2</v>
      </c>
      <c r="AM48" s="4">
        <v>0</v>
      </c>
      <c r="AN48" s="4">
        <v>2</v>
      </c>
      <c r="AO48" s="4">
        <v>50</v>
      </c>
      <c r="AP48" s="4">
        <v>0</v>
      </c>
      <c r="AQ48" s="4">
        <v>0</v>
      </c>
      <c r="AR48" s="4">
        <v>2</v>
      </c>
      <c r="AS48" s="4">
        <v>50</v>
      </c>
      <c r="AT48" s="4">
        <v>0</v>
      </c>
      <c r="AU48" s="4">
        <v>0</v>
      </c>
      <c r="AV48" s="4">
        <v>2</v>
      </c>
      <c r="AW48" s="13">
        <v>173.19999694824219</v>
      </c>
      <c r="AX48" s="4">
        <f t="shared" si="2"/>
        <v>110</v>
      </c>
      <c r="AY48" s="13">
        <f t="shared" si="3"/>
        <v>283.19999694824219</v>
      </c>
      <c r="AZ48" s="13">
        <f t="shared" si="4"/>
        <v>199.22000122070312</v>
      </c>
      <c r="BA48" s="13">
        <f t="shared" si="5"/>
        <v>105.40262460931702</v>
      </c>
    </row>
    <row r="49" spans="1:53" ht="30" x14ac:dyDescent="0.25">
      <c r="A49" s="4"/>
      <c r="B49" s="8" t="s">
        <v>106</v>
      </c>
      <c r="C49" s="8">
        <v>2000</v>
      </c>
      <c r="D49" s="8">
        <v>2000</v>
      </c>
      <c r="E49" s="8">
        <v>2000</v>
      </c>
      <c r="F49" s="8" t="s">
        <v>68</v>
      </c>
      <c r="G49" s="8" t="s">
        <v>107</v>
      </c>
      <c r="H49" s="8"/>
      <c r="I49" s="8" t="s">
        <v>108</v>
      </c>
      <c r="J49" s="4">
        <v>0</v>
      </c>
      <c r="K49" s="4">
        <v>2</v>
      </c>
      <c r="L49" s="4">
        <v>0</v>
      </c>
      <c r="M49" s="4">
        <v>0</v>
      </c>
      <c r="N49" s="4">
        <v>2</v>
      </c>
      <c r="O49" s="4">
        <v>2</v>
      </c>
      <c r="P49" s="4">
        <v>0</v>
      </c>
      <c r="Q49" s="4">
        <v>2</v>
      </c>
      <c r="R49" s="4">
        <v>0</v>
      </c>
      <c r="S49" s="4">
        <v>2</v>
      </c>
      <c r="T49" s="4">
        <v>0</v>
      </c>
      <c r="U49" s="4"/>
      <c r="V49" s="4"/>
      <c r="W49" s="4"/>
      <c r="X49" s="4"/>
      <c r="Y49" s="4"/>
      <c r="Z49" s="4"/>
      <c r="AA49" s="4"/>
      <c r="AB49" s="13"/>
      <c r="AC49" s="4">
        <f t="shared" si="0"/>
        <v>10</v>
      </c>
      <c r="AD49" s="13" t="s">
        <v>365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2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50</v>
      </c>
      <c r="AS49" s="4">
        <v>50</v>
      </c>
      <c r="AT49" s="4">
        <v>0</v>
      </c>
      <c r="AU49" s="4">
        <v>2</v>
      </c>
      <c r="AV49" s="4">
        <v>0</v>
      </c>
      <c r="AW49" s="13">
        <v>161.80999755859375</v>
      </c>
      <c r="AX49" s="4">
        <f t="shared" si="2"/>
        <v>104</v>
      </c>
      <c r="AY49" s="13">
        <f t="shared" si="3"/>
        <v>265.80999755859375</v>
      </c>
      <c r="AZ49" s="13">
        <f t="shared" si="4"/>
        <v>265.80999755859375</v>
      </c>
      <c r="BA49" s="13">
        <f t="shared" si="5"/>
        <v>174.05918487795603</v>
      </c>
    </row>
    <row r="51" spans="1:53" ht="18.75" x14ac:dyDescent="0.25">
      <c r="A51" s="49" t="s">
        <v>366</v>
      </c>
      <c r="B51" s="49"/>
      <c r="C51" s="49"/>
      <c r="D51" s="49"/>
      <c r="E51" s="49"/>
      <c r="F51" s="49"/>
      <c r="G51" s="49"/>
      <c r="H51" s="49"/>
      <c r="I51" s="49"/>
      <c r="J51" s="49"/>
    </row>
    <row r="52" spans="1:53" x14ac:dyDescent="0.25">
      <c r="A52" s="54" t="s">
        <v>354</v>
      </c>
      <c r="B52" s="54" t="s">
        <v>1</v>
      </c>
      <c r="C52" s="54" t="s">
        <v>2</v>
      </c>
      <c r="D52" s="54" t="s">
        <v>271</v>
      </c>
      <c r="E52" s="54" t="s">
        <v>272</v>
      </c>
      <c r="F52" s="54" t="s">
        <v>3</v>
      </c>
      <c r="G52" s="54" t="s">
        <v>4</v>
      </c>
      <c r="H52" s="54" t="s">
        <v>5</v>
      </c>
      <c r="I52" s="54" t="s">
        <v>6</v>
      </c>
      <c r="J52" s="65" t="s">
        <v>356</v>
      </c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7"/>
      <c r="AE52" s="65" t="s">
        <v>360</v>
      </c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7"/>
      <c r="AZ52" s="54" t="s">
        <v>361</v>
      </c>
      <c r="BA52" s="54" t="s">
        <v>362</v>
      </c>
    </row>
    <row r="53" spans="1:53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9">
        <v>1</v>
      </c>
      <c r="K53" s="9">
        <v>2</v>
      </c>
      <c r="L53" s="9">
        <v>3</v>
      </c>
      <c r="M53" s="9">
        <v>4</v>
      </c>
      <c r="N53" s="9">
        <v>5</v>
      </c>
      <c r="O53" s="9">
        <v>6</v>
      </c>
      <c r="P53" s="9">
        <v>7</v>
      </c>
      <c r="Q53" s="9">
        <v>8</v>
      </c>
      <c r="R53" s="9">
        <v>9</v>
      </c>
      <c r="S53" s="9">
        <v>10</v>
      </c>
      <c r="T53" s="9">
        <v>11</v>
      </c>
      <c r="U53" s="9">
        <v>12</v>
      </c>
      <c r="V53" s="9">
        <v>13</v>
      </c>
      <c r="W53" s="9">
        <v>14</v>
      </c>
      <c r="X53" s="9">
        <v>15</v>
      </c>
      <c r="Y53" s="9">
        <v>16</v>
      </c>
      <c r="Z53" s="9">
        <v>17</v>
      </c>
      <c r="AA53" s="9">
        <v>18</v>
      </c>
      <c r="AB53" s="9" t="s">
        <v>357</v>
      </c>
      <c r="AC53" s="9" t="s">
        <v>358</v>
      </c>
      <c r="AD53" s="9" t="s">
        <v>359</v>
      </c>
      <c r="AE53" s="9">
        <v>1</v>
      </c>
      <c r="AF53" s="9">
        <v>2</v>
      </c>
      <c r="AG53" s="9">
        <v>3</v>
      </c>
      <c r="AH53" s="9">
        <v>4</v>
      </c>
      <c r="AI53" s="9">
        <v>5</v>
      </c>
      <c r="AJ53" s="9">
        <v>6</v>
      </c>
      <c r="AK53" s="9">
        <v>7</v>
      </c>
      <c r="AL53" s="9">
        <v>8</v>
      </c>
      <c r="AM53" s="9">
        <v>9</v>
      </c>
      <c r="AN53" s="9">
        <v>10</v>
      </c>
      <c r="AO53" s="9">
        <v>11</v>
      </c>
      <c r="AP53" s="9">
        <v>12</v>
      </c>
      <c r="AQ53" s="9">
        <v>13</v>
      </c>
      <c r="AR53" s="9">
        <v>14</v>
      </c>
      <c r="AS53" s="9">
        <v>15</v>
      </c>
      <c r="AT53" s="9">
        <v>16</v>
      </c>
      <c r="AU53" s="9">
        <v>17</v>
      </c>
      <c r="AV53" s="9">
        <v>18</v>
      </c>
      <c r="AW53" s="9" t="s">
        <v>357</v>
      </c>
      <c r="AX53" s="9" t="s">
        <v>358</v>
      </c>
      <c r="AY53" s="9" t="s">
        <v>359</v>
      </c>
      <c r="AZ53" s="55"/>
      <c r="BA53" s="55"/>
    </row>
    <row r="54" spans="1:53" ht="60" x14ac:dyDescent="0.25">
      <c r="A54" s="10">
        <v>1</v>
      </c>
      <c r="B54" s="11" t="s">
        <v>367</v>
      </c>
      <c r="C54" s="11" t="s">
        <v>368</v>
      </c>
      <c r="D54" s="11">
        <v>1998</v>
      </c>
      <c r="E54" s="11">
        <v>1998</v>
      </c>
      <c r="F54" s="11" t="s">
        <v>369</v>
      </c>
      <c r="G54" s="11" t="s">
        <v>16</v>
      </c>
      <c r="H54" s="11" t="s">
        <v>17</v>
      </c>
      <c r="I54" s="11" t="s">
        <v>145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2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2</v>
      </c>
      <c r="X54" s="10">
        <v>0</v>
      </c>
      <c r="Y54" s="10">
        <v>0</v>
      </c>
      <c r="Z54" s="10">
        <v>0</v>
      </c>
      <c r="AA54" s="10">
        <v>0</v>
      </c>
      <c r="AB54" s="12">
        <v>108.43000030517578</v>
      </c>
      <c r="AC54" s="10">
        <f t="shared" ref="AC54:AC87" si="6">SUM(J54:AA54)</f>
        <v>4</v>
      </c>
      <c r="AD54" s="12">
        <f t="shared" ref="AD54:AD87" si="7">AB54+AC54</f>
        <v>112.43000030517578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2">
        <v>106.98999786376953</v>
      </c>
      <c r="AX54" s="10">
        <f t="shared" ref="AX54:AX87" si="8">SUM(AE54:AV54)</f>
        <v>0</v>
      </c>
      <c r="AY54" s="12">
        <f t="shared" ref="AY54:AY86" si="9">AW54+AX54</f>
        <v>106.98999786376953</v>
      </c>
      <c r="AZ54" s="12">
        <f t="shared" ref="AZ54:AZ87" si="10">MIN(AY54,AD54)</f>
        <v>106.98999786376953</v>
      </c>
      <c r="BA54" s="12">
        <f t="shared" ref="BA54:BA87" si="11">IF( AND(ISNUMBER(AZ$54),ISNUMBER(AZ54)),(AZ54-AZ$54)/AZ$54*100,"")</f>
        <v>0</v>
      </c>
    </row>
    <row r="55" spans="1:53" ht="75" x14ac:dyDescent="0.25">
      <c r="A55" s="4">
        <v>2</v>
      </c>
      <c r="B55" s="8" t="s">
        <v>370</v>
      </c>
      <c r="C55" s="8" t="s">
        <v>371</v>
      </c>
      <c r="D55" s="8">
        <v>1999</v>
      </c>
      <c r="E55" s="8">
        <v>1998</v>
      </c>
      <c r="F55" s="8" t="s">
        <v>369</v>
      </c>
      <c r="G55" s="8" t="s">
        <v>46</v>
      </c>
      <c r="H55" s="8" t="s">
        <v>47</v>
      </c>
      <c r="I55" s="8" t="s">
        <v>48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2</v>
      </c>
      <c r="X55" s="4">
        <v>0</v>
      </c>
      <c r="Y55" s="4">
        <v>0</v>
      </c>
      <c r="Z55" s="4">
        <v>0</v>
      </c>
      <c r="AA55" s="4">
        <v>0</v>
      </c>
      <c r="AB55" s="13">
        <v>115.75</v>
      </c>
      <c r="AC55" s="4">
        <f t="shared" si="6"/>
        <v>2</v>
      </c>
      <c r="AD55" s="13">
        <f t="shared" si="7"/>
        <v>117.75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13">
        <v>112.55999755859375</v>
      </c>
      <c r="AX55" s="4">
        <f t="shared" si="8"/>
        <v>0</v>
      </c>
      <c r="AY55" s="13">
        <f t="shared" si="9"/>
        <v>112.55999755859375</v>
      </c>
      <c r="AZ55" s="13">
        <f t="shared" si="10"/>
        <v>112.55999755859375</v>
      </c>
      <c r="BA55" s="13">
        <f t="shared" si="11"/>
        <v>5.2060938461897202</v>
      </c>
    </row>
    <row r="56" spans="1:53" ht="45" x14ac:dyDescent="0.25">
      <c r="A56" s="4">
        <v>3</v>
      </c>
      <c r="B56" s="8" t="s">
        <v>372</v>
      </c>
      <c r="C56" s="8" t="s">
        <v>368</v>
      </c>
      <c r="D56" s="8">
        <v>1998</v>
      </c>
      <c r="E56" s="8">
        <v>1998</v>
      </c>
      <c r="F56" s="8" t="s">
        <v>373</v>
      </c>
      <c r="G56" s="8" t="s">
        <v>82</v>
      </c>
      <c r="H56" s="8" t="s">
        <v>90</v>
      </c>
      <c r="I56" s="8" t="s">
        <v>84</v>
      </c>
      <c r="J56" s="4">
        <v>0</v>
      </c>
      <c r="K56" s="4">
        <v>2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2</v>
      </c>
      <c r="X56" s="4">
        <v>0</v>
      </c>
      <c r="Y56" s="4">
        <v>0</v>
      </c>
      <c r="Z56" s="4">
        <v>0</v>
      </c>
      <c r="AA56" s="4">
        <v>2</v>
      </c>
      <c r="AB56" s="13">
        <v>114.55000305175781</v>
      </c>
      <c r="AC56" s="4">
        <f t="shared" si="6"/>
        <v>8</v>
      </c>
      <c r="AD56" s="13">
        <f t="shared" si="7"/>
        <v>122.55000305175781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13">
        <v>113.51999664306641</v>
      </c>
      <c r="AX56" s="4">
        <f t="shared" si="8"/>
        <v>0</v>
      </c>
      <c r="AY56" s="13">
        <f t="shared" si="9"/>
        <v>113.51999664306641</v>
      </c>
      <c r="AZ56" s="13">
        <f t="shared" si="10"/>
        <v>113.51999664306641</v>
      </c>
      <c r="BA56" s="13">
        <f t="shared" si="11"/>
        <v>6.1033731280297143</v>
      </c>
    </row>
    <row r="57" spans="1:53" ht="45" x14ac:dyDescent="0.25">
      <c r="A57" s="4">
        <v>4</v>
      </c>
      <c r="B57" s="8" t="s">
        <v>374</v>
      </c>
      <c r="C57" s="8" t="s">
        <v>368</v>
      </c>
      <c r="D57" s="8">
        <v>1998</v>
      </c>
      <c r="E57" s="8">
        <v>1998</v>
      </c>
      <c r="F57" s="8" t="s">
        <v>369</v>
      </c>
      <c r="G57" s="8" t="s">
        <v>10</v>
      </c>
      <c r="H57" s="8" t="s">
        <v>11</v>
      </c>
      <c r="I57" s="8" t="s">
        <v>50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2</v>
      </c>
      <c r="X57" s="4">
        <v>0</v>
      </c>
      <c r="Y57" s="4">
        <v>2</v>
      </c>
      <c r="Z57" s="4">
        <v>2</v>
      </c>
      <c r="AA57" s="4">
        <v>0</v>
      </c>
      <c r="AB57" s="13">
        <v>112.23000335693359</v>
      </c>
      <c r="AC57" s="4">
        <f t="shared" si="6"/>
        <v>8</v>
      </c>
      <c r="AD57" s="13">
        <f t="shared" si="7"/>
        <v>120.23000335693359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2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2</v>
      </c>
      <c r="AS57" s="4">
        <v>0</v>
      </c>
      <c r="AT57" s="4">
        <v>0</v>
      </c>
      <c r="AU57" s="4">
        <v>0</v>
      </c>
      <c r="AV57" s="4">
        <v>0</v>
      </c>
      <c r="AW57" s="13">
        <v>115.12000274658203</v>
      </c>
      <c r="AX57" s="4">
        <f t="shared" si="8"/>
        <v>4</v>
      </c>
      <c r="AY57" s="13">
        <f t="shared" si="9"/>
        <v>119.12000274658203</v>
      </c>
      <c r="AZ57" s="13">
        <f t="shared" si="10"/>
        <v>119.12000274658203</v>
      </c>
      <c r="BA57" s="13">
        <f t="shared" si="11"/>
        <v>11.337512968509118</v>
      </c>
    </row>
    <row r="58" spans="1:53" ht="75" x14ac:dyDescent="0.25">
      <c r="A58" s="4">
        <v>5</v>
      </c>
      <c r="B58" s="8" t="s">
        <v>375</v>
      </c>
      <c r="C58" s="8" t="s">
        <v>371</v>
      </c>
      <c r="D58" s="8">
        <v>1999</v>
      </c>
      <c r="E58" s="8">
        <v>1998</v>
      </c>
      <c r="F58" s="8" t="s">
        <v>373</v>
      </c>
      <c r="G58" s="8" t="s">
        <v>42</v>
      </c>
      <c r="H58" s="8" t="s">
        <v>43</v>
      </c>
      <c r="I58" s="8" t="s">
        <v>44</v>
      </c>
      <c r="J58" s="4">
        <v>0</v>
      </c>
      <c r="K58" s="4">
        <v>0</v>
      </c>
      <c r="L58" s="4">
        <v>0</v>
      </c>
      <c r="M58" s="4">
        <v>0</v>
      </c>
      <c r="N58" s="4">
        <v>2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2</v>
      </c>
      <c r="W58" s="4">
        <v>2</v>
      </c>
      <c r="X58" s="4">
        <v>0</v>
      </c>
      <c r="Y58" s="4">
        <v>0</v>
      </c>
      <c r="Z58" s="4">
        <v>0</v>
      </c>
      <c r="AA58" s="4">
        <v>0</v>
      </c>
      <c r="AB58" s="13">
        <v>120.75</v>
      </c>
      <c r="AC58" s="4">
        <f t="shared" si="6"/>
        <v>6</v>
      </c>
      <c r="AD58" s="13">
        <f t="shared" si="7"/>
        <v>126.75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2</v>
      </c>
      <c r="AS58" s="4">
        <v>0</v>
      </c>
      <c r="AT58" s="4">
        <v>0</v>
      </c>
      <c r="AU58" s="4">
        <v>0</v>
      </c>
      <c r="AV58" s="4">
        <v>0</v>
      </c>
      <c r="AW58" s="13">
        <v>126.23999786376953</v>
      </c>
      <c r="AX58" s="4">
        <f t="shared" si="8"/>
        <v>2</v>
      </c>
      <c r="AY58" s="13">
        <f t="shared" si="9"/>
        <v>128.23999786376953</v>
      </c>
      <c r="AZ58" s="13">
        <f t="shared" si="10"/>
        <v>126.75</v>
      </c>
      <c r="BA58" s="13">
        <f t="shared" si="11"/>
        <v>18.469018161296628</v>
      </c>
    </row>
    <row r="59" spans="1:53" ht="75" x14ac:dyDescent="0.25">
      <c r="A59" s="4">
        <v>6</v>
      </c>
      <c r="B59" s="8" t="s">
        <v>376</v>
      </c>
      <c r="C59" s="8" t="s">
        <v>377</v>
      </c>
      <c r="D59" s="8">
        <v>1999</v>
      </c>
      <c r="E59" s="8">
        <v>1999</v>
      </c>
      <c r="F59" s="8" t="s">
        <v>373</v>
      </c>
      <c r="G59" s="8" t="s">
        <v>82</v>
      </c>
      <c r="H59" s="8" t="s">
        <v>90</v>
      </c>
      <c r="I59" s="8" t="s">
        <v>339</v>
      </c>
      <c r="J59" s="4">
        <v>0</v>
      </c>
      <c r="K59" s="4">
        <v>0</v>
      </c>
      <c r="L59" s="4">
        <v>2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2</v>
      </c>
      <c r="U59" s="4">
        <v>0</v>
      </c>
      <c r="V59" s="4">
        <v>0</v>
      </c>
      <c r="W59" s="4">
        <v>2</v>
      </c>
      <c r="X59" s="4">
        <v>0</v>
      </c>
      <c r="Y59" s="4">
        <v>0</v>
      </c>
      <c r="Z59" s="4">
        <v>0</v>
      </c>
      <c r="AA59" s="4">
        <v>0</v>
      </c>
      <c r="AB59" s="13">
        <v>132.16000366210937</v>
      </c>
      <c r="AC59" s="4">
        <f t="shared" si="6"/>
        <v>6</v>
      </c>
      <c r="AD59" s="13">
        <f t="shared" si="7"/>
        <v>138.16000366210937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2</v>
      </c>
      <c r="AQ59" s="4">
        <v>0</v>
      </c>
      <c r="AR59" s="4">
        <v>0</v>
      </c>
      <c r="AS59" s="4">
        <v>0</v>
      </c>
      <c r="AT59" s="4">
        <v>2</v>
      </c>
      <c r="AU59" s="4">
        <v>0</v>
      </c>
      <c r="AV59" s="4">
        <v>0</v>
      </c>
      <c r="AW59" s="13">
        <v>123.55999755859375</v>
      </c>
      <c r="AX59" s="4">
        <f t="shared" si="8"/>
        <v>4</v>
      </c>
      <c r="AY59" s="13">
        <f t="shared" si="9"/>
        <v>127.55999755859375</v>
      </c>
      <c r="AZ59" s="13">
        <f t="shared" si="10"/>
        <v>127.55999755859375</v>
      </c>
      <c r="BA59" s="13">
        <f t="shared" si="11"/>
        <v>19.226095995455594</v>
      </c>
    </row>
    <row r="60" spans="1:53" ht="60" x14ac:dyDescent="0.25">
      <c r="A60" s="4">
        <v>7</v>
      </c>
      <c r="B60" s="8" t="s">
        <v>378</v>
      </c>
      <c r="C60" s="8" t="s">
        <v>379</v>
      </c>
      <c r="D60" s="8">
        <v>2000</v>
      </c>
      <c r="E60" s="8">
        <v>1999</v>
      </c>
      <c r="F60" s="8" t="s">
        <v>373</v>
      </c>
      <c r="G60" s="8" t="s">
        <v>86</v>
      </c>
      <c r="H60" s="8" t="s">
        <v>87</v>
      </c>
      <c r="I60" s="8" t="s">
        <v>304</v>
      </c>
      <c r="J60" s="4">
        <v>0</v>
      </c>
      <c r="K60" s="4">
        <v>2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2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13">
        <v>133.11000061035156</v>
      </c>
      <c r="AC60" s="4">
        <f t="shared" si="6"/>
        <v>4</v>
      </c>
      <c r="AD60" s="13">
        <f t="shared" si="7"/>
        <v>137.11000061035156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2</v>
      </c>
      <c r="AS60" s="4">
        <v>0</v>
      </c>
      <c r="AT60" s="4">
        <v>0</v>
      </c>
      <c r="AU60" s="4">
        <v>0</v>
      </c>
      <c r="AV60" s="4">
        <v>0</v>
      </c>
      <c r="AW60" s="13">
        <v>127.75</v>
      </c>
      <c r="AX60" s="4">
        <f t="shared" si="8"/>
        <v>2</v>
      </c>
      <c r="AY60" s="13">
        <f t="shared" si="9"/>
        <v>129.75</v>
      </c>
      <c r="AZ60" s="13">
        <f t="shared" si="10"/>
        <v>129.75</v>
      </c>
      <c r="BA60" s="13">
        <f t="shared" si="11"/>
        <v>21.273018591149803</v>
      </c>
    </row>
    <row r="61" spans="1:53" ht="30" x14ac:dyDescent="0.25">
      <c r="A61" s="4">
        <v>8</v>
      </c>
      <c r="B61" s="8" t="s">
        <v>380</v>
      </c>
      <c r="C61" s="8" t="s">
        <v>368</v>
      </c>
      <c r="D61" s="8">
        <v>1998</v>
      </c>
      <c r="E61" s="8">
        <v>1998</v>
      </c>
      <c r="F61" s="8" t="s">
        <v>369</v>
      </c>
      <c r="G61" s="8" t="s">
        <v>52</v>
      </c>
      <c r="H61" s="8" t="s">
        <v>53</v>
      </c>
      <c r="I61" s="8" t="s">
        <v>54</v>
      </c>
      <c r="J61" s="4">
        <v>0</v>
      </c>
      <c r="K61" s="4">
        <v>0</v>
      </c>
      <c r="L61" s="4">
        <v>0</v>
      </c>
      <c r="M61" s="4">
        <v>0</v>
      </c>
      <c r="N61" s="4">
        <v>2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2</v>
      </c>
      <c r="U61" s="4">
        <v>2</v>
      </c>
      <c r="V61" s="4">
        <v>0</v>
      </c>
      <c r="W61" s="4">
        <v>2</v>
      </c>
      <c r="X61" s="4">
        <v>0</v>
      </c>
      <c r="Y61" s="4">
        <v>0</v>
      </c>
      <c r="Z61" s="4">
        <v>2</v>
      </c>
      <c r="AA61" s="4">
        <v>0</v>
      </c>
      <c r="AB61" s="13">
        <v>130.44000244140625</v>
      </c>
      <c r="AC61" s="4">
        <f t="shared" si="6"/>
        <v>12</v>
      </c>
      <c r="AD61" s="13">
        <f t="shared" si="7"/>
        <v>142.44000244140625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2</v>
      </c>
      <c r="AW61" s="13">
        <v>127.83999633789062</v>
      </c>
      <c r="AX61" s="4">
        <f t="shared" si="8"/>
        <v>2</v>
      </c>
      <c r="AY61" s="13">
        <f t="shared" si="9"/>
        <v>129.83999633789062</v>
      </c>
      <c r="AZ61" s="13">
        <f t="shared" si="10"/>
        <v>129.83999633789062</v>
      </c>
      <c r="BA61" s="13">
        <f t="shared" si="11"/>
        <v>21.357135181193311</v>
      </c>
    </row>
    <row r="62" spans="1:53" ht="75" x14ac:dyDescent="0.25">
      <c r="A62" s="4">
        <v>9</v>
      </c>
      <c r="B62" s="8" t="s">
        <v>381</v>
      </c>
      <c r="C62" s="8" t="s">
        <v>379</v>
      </c>
      <c r="D62" s="8">
        <v>2000</v>
      </c>
      <c r="E62" s="8">
        <v>1999</v>
      </c>
      <c r="F62" s="8" t="s">
        <v>373</v>
      </c>
      <c r="G62" s="8" t="s">
        <v>60</v>
      </c>
      <c r="H62" s="8" t="s">
        <v>61</v>
      </c>
      <c r="I62" s="8" t="s">
        <v>64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2</v>
      </c>
      <c r="X62" s="4">
        <v>2</v>
      </c>
      <c r="Y62" s="4">
        <v>0</v>
      </c>
      <c r="Z62" s="4">
        <v>2</v>
      </c>
      <c r="AA62" s="4">
        <v>2</v>
      </c>
      <c r="AB62" s="13">
        <v>127.56999969482422</v>
      </c>
      <c r="AC62" s="4">
        <f t="shared" si="6"/>
        <v>8</v>
      </c>
      <c r="AD62" s="13">
        <f t="shared" si="7"/>
        <v>135.56999969482422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2</v>
      </c>
      <c r="AS62" s="4">
        <v>2</v>
      </c>
      <c r="AT62" s="4">
        <v>0</v>
      </c>
      <c r="AU62" s="4">
        <v>2</v>
      </c>
      <c r="AV62" s="4">
        <v>0</v>
      </c>
      <c r="AW62" s="13">
        <v>123.88999938964844</v>
      </c>
      <c r="AX62" s="4">
        <f t="shared" si="8"/>
        <v>6</v>
      </c>
      <c r="AY62" s="13">
        <f t="shared" si="9"/>
        <v>129.88999938964844</v>
      </c>
      <c r="AZ62" s="13">
        <f t="shared" si="10"/>
        <v>129.88999938964844</v>
      </c>
      <c r="BA62" s="13">
        <f t="shared" si="11"/>
        <v>21.403871374067602</v>
      </c>
    </row>
    <row r="63" spans="1:53" ht="45" x14ac:dyDescent="0.25">
      <c r="A63" s="4">
        <v>10</v>
      </c>
      <c r="B63" s="8" t="s">
        <v>382</v>
      </c>
      <c r="C63" s="8" t="s">
        <v>383</v>
      </c>
      <c r="D63" s="8">
        <v>2000</v>
      </c>
      <c r="E63" s="8">
        <v>2000</v>
      </c>
      <c r="F63" s="8" t="s">
        <v>373</v>
      </c>
      <c r="G63" s="8" t="s">
        <v>56</v>
      </c>
      <c r="H63" s="8" t="s">
        <v>57</v>
      </c>
      <c r="I63" s="8" t="s">
        <v>334</v>
      </c>
      <c r="J63" s="4">
        <v>0</v>
      </c>
      <c r="K63" s="4">
        <v>2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2</v>
      </c>
      <c r="X63" s="4">
        <v>0</v>
      </c>
      <c r="Y63" s="4">
        <v>0</v>
      </c>
      <c r="Z63" s="4">
        <v>2</v>
      </c>
      <c r="AA63" s="4">
        <v>2</v>
      </c>
      <c r="AB63" s="13">
        <v>126.72000122070312</v>
      </c>
      <c r="AC63" s="4">
        <f t="shared" si="6"/>
        <v>8</v>
      </c>
      <c r="AD63" s="13">
        <f t="shared" si="7"/>
        <v>134.72000122070312</v>
      </c>
      <c r="AE63" s="4">
        <v>0</v>
      </c>
      <c r="AF63" s="4">
        <v>2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2</v>
      </c>
      <c r="AS63" s="4">
        <v>0</v>
      </c>
      <c r="AT63" s="4">
        <v>0</v>
      </c>
      <c r="AU63" s="4">
        <v>0</v>
      </c>
      <c r="AV63" s="4">
        <v>0</v>
      </c>
      <c r="AW63" s="13">
        <v>128.32000732421875</v>
      </c>
      <c r="AX63" s="4">
        <f t="shared" si="8"/>
        <v>4</v>
      </c>
      <c r="AY63" s="13">
        <f t="shared" si="9"/>
        <v>132.32000732421875</v>
      </c>
      <c r="AZ63" s="13">
        <f t="shared" si="10"/>
        <v>132.32000732421875</v>
      </c>
      <c r="BA63" s="13">
        <f t="shared" si="11"/>
        <v>23.675119138428197</v>
      </c>
    </row>
    <row r="64" spans="1:53" ht="30" x14ac:dyDescent="0.25">
      <c r="A64" s="4">
        <v>11</v>
      </c>
      <c r="B64" s="8" t="s">
        <v>384</v>
      </c>
      <c r="C64" s="8" t="s">
        <v>368</v>
      </c>
      <c r="D64" s="8">
        <v>1998</v>
      </c>
      <c r="E64" s="8">
        <v>1998</v>
      </c>
      <c r="F64" s="8" t="s">
        <v>385</v>
      </c>
      <c r="G64" s="8" t="s">
        <v>118</v>
      </c>
      <c r="H64" s="8" t="s">
        <v>119</v>
      </c>
      <c r="I64" s="8" t="s">
        <v>205</v>
      </c>
      <c r="J64" s="4">
        <v>0</v>
      </c>
      <c r="K64" s="4">
        <v>0</v>
      </c>
      <c r="L64" s="4">
        <v>2</v>
      </c>
      <c r="M64" s="4">
        <v>0</v>
      </c>
      <c r="N64" s="4">
        <v>2</v>
      </c>
      <c r="O64" s="4">
        <v>0</v>
      </c>
      <c r="P64" s="4">
        <v>0</v>
      </c>
      <c r="Q64" s="4">
        <v>0</v>
      </c>
      <c r="R64" s="4">
        <v>2</v>
      </c>
      <c r="S64" s="4">
        <v>0</v>
      </c>
      <c r="T64" s="4">
        <v>2</v>
      </c>
      <c r="U64" s="4">
        <v>0</v>
      </c>
      <c r="V64" s="4">
        <v>0</v>
      </c>
      <c r="W64" s="4">
        <v>2</v>
      </c>
      <c r="X64" s="4">
        <v>0</v>
      </c>
      <c r="Y64" s="4">
        <v>0</v>
      </c>
      <c r="Z64" s="4">
        <v>2</v>
      </c>
      <c r="AA64" s="4">
        <v>0</v>
      </c>
      <c r="AB64" s="13">
        <v>125.36000061035156</v>
      </c>
      <c r="AC64" s="4">
        <f t="shared" si="6"/>
        <v>12</v>
      </c>
      <c r="AD64" s="13">
        <f t="shared" si="7"/>
        <v>137.36000061035156</v>
      </c>
      <c r="AE64" s="4">
        <v>0</v>
      </c>
      <c r="AF64" s="4">
        <v>2</v>
      </c>
      <c r="AG64" s="4">
        <v>2</v>
      </c>
      <c r="AH64" s="4">
        <v>2</v>
      </c>
      <c r="AI64" s="4">
        <v>0</v>
      </c>
      <c r="AJ64" s="4">
        <v>0</v>
      </c>
      <c r="AK64" s="4">
        <v>0</v>
      </c>
      <c r="AL64" s="4">
        <v>2</v>
      </c>
      <c r="AM64" s="4">
        <v>0</v>
      </c>
      <c r="AN64" s="4">
        <v>0</v>
      </c>
      <c r="AO64" s="4">
        <v>0</v>
      </c>
      <c r="AP64" s="4">
        <v>2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13">
        <v>124.16999816894531</v>
      </c>
      <c r="AX64" s="4">
        <f t="shared" si="8"/>
        <v>10</v>
      </c>
      <c r="AY64" s="13">
        <f t="shared" si="9"/>
        <v>134.16999816894531</v>
      </c>
      <c r="AZ64" s="13">
        <f t="shared" si="10"/>
        <v>134.16999816894531</v>
      </c>
      <c r="BA64" s="13">
        <f t="shared" si="11"/>
        <v>25.404244179707437</v>
      </c>
    </row>
    <row r="65" spans="1:53" ht="45" x14ac:dyDescent="0.25">
      <c r="A65" s="4">
        <v>12</v>
      </c>
      <c r="B65" s="8" t="s">
        <v>386</v>
      </c>
      <c r="C65" s="8" t="s">
        <v>368</v>
      </c>
      <c r="D65" s="8">
        <v>1998</v>
      </c>
      <c r="E65" s="8">
        <v>1998</v>
      </c>
      <c r="F65" s="8" t="s">
        <v>373</v>
      </c>
      <c r="G65" s="8" t="s">
        <v>24</v>
      </c>
      <c r="H65" s="8" t="s">
        <v>25</v>
      </c>
      <c r="I65" s="8" t="s">
        <v>26</v>
      </c>
      <c r="J65" s="4">
        <v>0</v>
      </c>
      <c r="K65" s="4">
        <v>2</v>
      </c>
      <c r="L65" s="4">
        <v>0</v>
      </c>
      <c r="M65" s="4">
        <v>0</v>
      </c>
      <c r="N65" s="4">
        <v>2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2</v>
      </c>
      <c r="X65" s="4">
        <v>0</v>
      </c>
      <c r="Y65" s="4">
        <v>0</v>
      </c>
      <c r="Z65" s="4">
        <v>2</v>
      </c>
      <c r="AA65" s="4">
        <v>0</v>
      </c>
      <c r="AB65" s="13">
        <v>129.99000549316406</v>
      </c>
      <c r="AC65" s="4">
        <f t="shared" si="6"/>
        <v>8</v>
      </c>
      <c r="AD65" s="13">
        <f t="shared" si="7"/>
        <v>137.99000549316406</v>
      </c>
      <c r="AE65" s="4">
        <v>0</v>
      </c>
      <c r="AF65" s="4">
        <v>2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2</v>
      </c>
      <c r="AO65" s="4">
        <v>2</v>
      </c>
      <c r="AP65" s="4">
        <v>0</v>
      </c>
      <c r="AQ65" s="4">
        <v>0</v>
      </c>
      <c r="AR65" s="4">
        <v>2</v>
      </c>
      <c r="AS65" s="4">
        <v>0</v>
      </c>
      <c r="AT65" s="4">
        <v>0</v>
      </c>
      <c r="AU65" s="4">
        <v>0</v>
      </c>
      <c r="AV65" s="4">
        <v>0</v>
      </c>
      <c r="AW65" s="13">
        <v>127.44999694824219</v>
      </c>
      <c r="AX65" s="4">
        <f t="shared" si="8"/>
        <v>8</v>
      </c>
      <c r="AY65" s="13">
        <f t="shared" si="9"/>
        <v>135.44999694824219</v>
      </c>
      <c r="AZ65" s="13">
        <f t="shared" si="10"/>
        <v>135.44999694824219</v>
      </c>
      <c r="BA65" s="13">
        <f t="shared" si="11"/>
        <v>26.600616555494096</v>
      </c>
    </row>
    <row r="66" spans="1:53" ht="75" x14ac:dyDescent="0.25">
      <c r="A66" s="4">
        <v>13</v>
      </c>
      <c r="B66" s="8" t="s">
        <v>387</v>
      </c>
      <c r="C66" s="8" t="s">
        <v>371</v>
      </c>
      <c r="D66" s="8">
        <v>1999</v>
      </c>
      <c r="E66" s="8">
        <v>1998</v>
      </c>
      <c r="F66" s="8" t="s">
        <v>373</v>
      </c>
      <c r="G66" s="8" t="s">
        <v>42</v>
      </c>
      <c r="H66" s="8" t="s">
        <v>43</v>
      </c>
      <c r="I66" s="8" t="s">
        <v>44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2</v>
      </c>
      <c r="V66" s="4">
        <v>0</v>
      </c>
      <c r="W66" s="4">
        <v>2</v>
      </c>
      <c r="X66" s="4">
        <v>0</v>
      </c>
      <c r="Y66" s="4">
        <v>0</v>
      </c>
      <c r="Z66" s="4">
        <v>0</v>
      </c>
      <c r="AA66" s="4">
        <v>0</v>
      </c>
      <c r="AB66" s="13">
        <v>132.47000122070312</v>
      </c>
      <c r="AC66" s="4">
        <f t="shared" si="6"/>
        <v>4</v>
      </c>
      <c r="AD66" s="13">
        <f t="shared" si="7"/>
        <v>136.47000122070313</v>
      </c>
      <c r="AE66" s="4">
        <v>0</v>
      </c>
      <c r="AF66" s="4">
        <v>2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2</v>
      </c>
      <c r="AS66" s="4">
        <v>0</v>
      </c>
      <c r="AT66" s="4">
        <v>2</v>
      </c>
      <c r="AU66" s="4">
        <v>2</v>
      </c>
      <c r="AV66" s="4">
        <v>2</v>
      </c>
      <c r="AW66" s="13">
        <v>130.6300048828125</v>
      </c>
      <c r="AX66" s="4">
        <f t="shared" si="8"/>
        <v>10</v>
      </c>
      <c r="AY66" s="13">
        <f t="shared" si="9"/>
        <v>140.6300048828125</v>
      </c>
      <c r="AZ66" s="13">
        <f t="shared" si="10"/>
        <v>136.47000122070313</v>
      </c>
      <c r="BA66" s="13">
        <f t="shared" si="11"/>
        <v>27.553980694971607</v>
      </c>
    </row>
    <row r="67" spans="1:53" ht="45" x14ac:dyDescent="0.25">
      <c r="A67" s="4">
        <v>14</v>
      </c>
      <c r="B67" s="8" t="s">
        <v>388</v>
      </c>
      <c r="C67" s="8" t="s">
        <v>389</v>
      </c>
      <c r="D67" s="8">
        <v>2000</v>
      </c>
      <c r="E67" s="8">
        <v>1998</v>
      </c>
      <c r="F67" s="8" t="s">
        <v>373</v>
      </c>
      <c r="G67" s="8" t="s">
        <v>56</v>
      </c>
      <c r="H67" s="8" t="s">
        <v>57</v>
      </c>
      <c r="I67" s="8" t="s">
        <v>334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2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2</v>
      </c>
      <c r="X67" s="4">
        <v>2</v>
      </c>
      <c r="Y67" s="4">
        <v>0</v>
      </c>
      <c r="Z67" s="4">
        <v>0</v>
      </c>
      <c r="AA67" s="4">
        <v>0</v>
      </c>
      <c r="AB67" s="13">
        <v>132</v>
      </c>
      <c r="AC67" s="4">
        <f t="shared" si="6"/>
        <v>6</v>
      </c>
      <c r="AD67" s="13">
        <f t="shared" si="7"/>
        <v>138</v>
      </c>
      <c r="AE67" s="4">
        <v>0</v>
      </c>
      <c r="AF67" s="4">
        <v>2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2</v>
      </c>
      <c r="AM67" s="4">
        <v>0</v>
      </c>
      <c r="AN67" s="4">
        <v>2</v>
      </c>
      <c r="AO67" s="4">
        <v>2</v>
      </c>
      <c r="AP67" s="4">
        <v>0</v>
      </c>
      <c r="AQ67" s="4">
        <v>0</v>
      </c>
      <c r="AR67" s="4">
        <v>50</v>
      </c>
      <c r="AS67" s="4">
        <v>0</v>
      </c>
      <c r="AT67" s="4">
        <v>0</v>
      </c>
      <c r="AU67" s="4">
        <v>0</v>
      </c>
      <c r="AV67" s="4">
        <v>0</v>
      </c>
      <c r="AW67" s="13">
        <v>133.49000549316406</v>
      </c>
      <c r="AX67" s="4">
        <f t="shared" si="8"/>
        <v>58</v>
      </c>
      <c r="AY67" s="13">
        <f t="shared" si="9"/>
        <v>191.49000549316406</v>
      </c>
      <c r="AZ67" s="13">
        <f t="shared" si="10"/>
        <v>138</v>
      </c>
      <c r="BA67" s="13">
        <f t="shared" si="11"/>
        <v>28.984019773246033</v>
      </c>
    </row>
    <row r="68" spans="1:53" ht="120" x14ac:dyDescent="0.25">
      <c r="A68" s="4">
        <v>15</v>
      </c>
      <c r="B68" s="8" t="s">
        <v>390</v>
      </c>
      <c r="C68" s="8" t="s">
        <v>377</v>
      </c>
      <c r="D68" s="8">
        <v>1999</v>
      </c>
      <c r="E68" s="8">
        <v>1999</v>
      </c>
      <c r="F68" s="8" t="s">
        <v>373</v>
      </c>
      <c r="G68" s="8" t="s">
        <v>29</v>
      </c>
      <c r="H68" s="8" t="s">
        <v>321</v>
      </c>
      <c r="I68" s="8" t="s">
        <v>322</v>
      </c>
      <c r="J68" s="4">
        <v>0</v>
      </c>
      <c r="K68" s="4">
        <v>2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2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2</v>
      </c>
      <c r="X68" s="4">
        <v>2</v>
      </c>
      <c r="Y68" s="4">
        <v>0</v>
      </c>
      <c r="Z68" s="4">
        <v>2</v>
      </c>
      <c r="AA68" s="4">
        <v>0</v>
      </c>
      <c r="AB68" s="13">
        <v>127.18000030517578</v>
      </c>
      <c r="AC68" s="4">
        <f t="shared" si="6"/>
        <v>12</v>
      </c>
      <c r="AD68" s="13">
        <f t="shared" si="7"/>
        <v>139.18000030517578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2</v>
      </c>
      <c r="AQ68" s="4">
        <v>0</v>
      </c>
      <c r="AR68" s="4">
        <v>50</v>
      </c>
      <c r="AS68" s="4">
        <v>2</v>
      </c>
      <c r="AT68" s="4">
        <v>0</v>
      </c>
      <c r="AU68" s="4">
        <v>2</v>
      </c>
      <c r="AV68" s="4">
        <v>0</v>
      </c>
      <c r="AW68" s="13">
        <v>124.23000335693359</v>
      </c>
      <c r="AX68" s="4">
        <f t="shared" si="8"/>
        <v>56</v>
      </c>
      <c r="AY68" s="13">
        <f t="shared" si="9"/>
        <v>180.23000335693359</v>
      </c>
      <c r="AZ68" s="13">
        <f t="shared" si="10"/>
        <v>139.18000030517578</v>
      </c>
      <c r="BA68" s="13">
        <f t="shared" si="11"/>
        <v>30.086926894225957</v>
      </c>
    </row>
    <row r="69" spans="1:53" ht="75" x14ac:dyDescent="0.25">
      <c r="A69" s="4">
        <v>16</v>
      </c>
      <c r="B69" s="8" t="s">
        <v>391</v>
      </c>
      <c r="C69" s="8" t="s">
        <v>383</v>
      </c>
      <c r="D69" s="8">
        <v>2000</v>
      </c>
      <c r="E69" s="8">
        <v>2000</v>
      </c>
      <c r="F69" s="8" t="s">
        <v>373</v>
      </c>
      <c r="G69" s="8" t="s">
        <v>29</v>
      </c>
      <c r="H69" s="8" t="s">
        <v>30</v>
      </c>
      <c r="I69" s="8" t="s">
        <v>31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2</v>
      </c>
      <c r="U69" s="4">
        <v>0</v>
      </c>
      <c r="V69" s="4">
        <v>0</v>
      </c>
      <c r="W69" s="4">
        <v>2</v>
      </c>
      <c r="X69" s="4">
        <v>0</v>
      </c>
      <c r="Y69" s="4">
        <v>0</v>
      </c>
      <c r="Z69" s="4">
        <v>0</v>
      </c>
      <c r="AA69" s="4">
        <v>0</v>
      </c>
      <c r="AB69" s="13">
        <v>135.33999633789063</v>
      </c>
      <c r="AC69" s="4">
        <f t="shared" si="6"/>
        <v>4</v>
      </c>
      <c r="AD69" s="13">
        <f t="shared" si="7"/>
        <v>139.33999633789063</v>
      </c>
      <c r="AE69" s="4">
        <v>0</v>
      </c>
      <c r="AF69" s="4">
        <v>2</v>
      </c>
      <c r="AG69" s="4">
        <v>0</v>
      </c>
      <c r="AH69" s="4">
        <v>0</v>
      </c>
      <c r="AI69" s="4">
        <v>0</v>
      </c>
      <c r="AJ69" s="4">
        <v>0</v>
      </c>
      <c r="AK69" s="4">
        <v>2</v>
      </c>
      <c r="AL69" s="4">
        <v>0</v>
      </c>
      <c r="AM69" s="4">
        <v>0</v>
      </c>
      <c r="AN69" s="4">
        <v>0</v>
      </c>
      <c r="AO69" s="4">
        <v>0</v>
      </c>
      <c r="AP69" s="4">
        <v>2</v>
      </c>
      <c r="AQ69" s="4">
        <v>0</v>
      </c>
      <c r="AR69" s="4">
        <v>2</v>
      </c>
      <c r="AS69" s="4">
        <v>0</v>
      </c>
      <c r="AT69" s="4">
        <v>0</v>
      </c>
      <c r="AU69" s="4">
        <v>2</v>
      </c>
      <c r="AV69" s="4">
        <v>0</v>
      </c>
      <c r="AW69" s="13">
        <v>134.27000427246094</v>
      </c>
      <c r="AX69" s="4">
        <f t="shared" si="8"/>
        <v>10</v>
      </c>
      <c r="AY69" s="13">
        <f t="shared" si="9"/>
        <v>144.27000427246094</v>
      </c>
      <c r="AZ69" s="13">
        <f t="shared" si="10"/>
        <v>139.33999633789063</v>
      </c>
      <c r="BA69" s="13">
        <f t="shared" si="11"/>
        <v>30.236469875728361</v>
      </c>
    </row>
    <row r="70" spans="1:53" ht="45" x14ac:dyDescent="0.25">
      <c r="A70" s="4">
        <v>17</v>
      </c>
      <c r="B70" s="8" t="s">
        <v>392</v>
      </c>
      <c r="C70" s="8" t="s">
        <v>393</v>
      </c>
      <c r="D70" s="8">
        <v>2000</v>
      </c>
      <c r="E70" s="8">
        <v>1999</v>
      </c>
      <c r="F70" s="8" t="s">
        <v>373</v>
      </c>
      <c r="G70" s="8" t="s">
        <v>10</v>
      </c>
      <c r="H70" s="8" t="s">
        <v>11</v>
      </c>
      <c r="I70" s="8" t="s">
        <v>12</v>
      </c>
      <c r="J70" s="4">
        <v>0</v>
      </c>
      <c r="K70" s="4">
        <v>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2</v>
      </c>
      <c r="V70" s="4">
        <v>0</v>
      </c>
      <c r="W70" s="4">
        <v>2</v>
      </c>
      <c r="X70" s="4">
        <v>0</v>
      </c>
      <c r="Y70" s="4">
        <v>2</v>
      </c>
      <c r="Z70" s="4">
        <v>0</v>
      </c>
      <c r="AA70" s="4">
        <v>0</v>
      </c>
      <c r="AB70" s="13">
        <v>134.38999938964844</v>
      </c>
      <c r="AC70" s="4">
        <f t="shared" si="6"/>
        <v>8</v>
      </c>
      <c r="AD70" s="13">
        <f t="shared" si="7"/>
        <v>142.38999938964844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2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2</v>
      </c>
      <c r="AS70" s="4">
        <v>0</v>
      </c>
      <c r="AT70" s="4">
        <v>2</v>
      </c>
      <c r="AU70" s="4">
        <v>2</v>
      </c>
      <c r="AV70" s="4">
        <v>0</v>
      </c>
      <c r="AW70" s="13">
        <v>131.71000671386719</v>
      </c>
      <c r="AX70" s="4">
        <f t="shared" si="8"/>
        <v>8</v>
      </c>
      <c r="AY70" s="13">
        <f t="shared" si="9"/>
        <v>139.71000671386719</v>
      </c>
      <c r="AZ70" s="13">
        <f t="shared" si="10"/>
        <v>139.71000671386719</v>
      </c>
      <c r="BA70" s="13">
        <f t="shared" si="11"/>
        <v>30.582306293491168</v>
      </c>
    </row>
    <row r="71" spans="1:53" ht="60" x14ac:dyDescent="0.25">
      <c r="A71" s="4">
        <v>18</v>
      </c>
      <c r="B71" s="8" t="s">
        <v>394</v>
      </c>
      <c r="C71" s="8" t="s">
        <v>371</v>
      </c>
      <c r="D71" s="8">
        <v>1999</v>
      </c>
      <c r="E71" s="8">
        <v>1998</v>
      </c>
      <c r="F71" s="8" t="s">
        <v>373</v>
      </c>
      <c r="G71" s="8" t="s">
        <v>16</v>
      </c>
      <c r="H71" s="8" t="s">
        <v>17</v>
      </c>
      <c r="I71" s="8" t="s">
        <v>18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2</v>
      </c>
      <c r="V71" s="4">
        <v>0</v>
      </c>
      <c r="W71" s="4">
        <v>2</v>
      </c>
      <c r="X71" s="4">
        <v>0</v>
      </c>
      <c r="Y71" s="4">
        <v>0</v>
      </c>
      <c r="Z71" s="4">
        <v>0</v>
      </c>
      <c r="AA71" s="4">
        <v>0</v>
      </c>
      <c r="AB71" s="13">
        <v>139.52000427246094</v>
      </c>
      <c r="AC71" s="4">
        <f t="shared" si="6"/>
        <v>4</v>
      </c>
      <c r="AD71" s="13">
        <f t="shared" si="7"/>
        <v>143.52000427246094</v>
      </c>
      <c r="AE71" s="4">
        <v>0</v>
      </c>
      <c r="AF71" s="4">
        <v>2</v>
      </c>
      <c r="AG71" s="4">
        <v>0</v>
      </c>
      <c r="AH71" s="4">
        <v>2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2</v>
      </c>
      <c r="AQ71" s="4">
        <v>0</v>
      </c>
      <c r="AR71" s="4">
        <v>2</v>
      </c>
      <c r="AS71" s="4">
        <v>0</v>
      </c>
      <c r="AT71" s="4">
        <v>0</v>
      </c>
      <c r="AU71" s="4">
        <v>2</v>
      </c>
      <c r="AV71" s="4">
        <v>0</v>
      </c>
      <c r="AW71" s="13">
        <v>142.28999328613281</v>
      </c>
      <c r="AX71" s="4">
        <f t="shared" si="8"/>
        <v>10</v>
      </c>
      <c r="AY71" s="13">
        <f t="shared" si="9"/>
        <v>152.28999328613281</v>
      </c>
      <c r="AZ71" s="13">
        <f t="shared" si="10"/>
        <v>143.52000427246094</v>
      </c>
      <c r="BA71" s="13">
        <f t="shared" si="11"/>
        <v>34.14338455750331</v>
      </c>
    </row>
    <row r="72" spans="1:53" ht="45" x14ac:dyDescent="0.25">
      <c r="A72" s="4">
        <v>19</v>
      </c>
      <c r="B72" s="8" t="s">
        <v>395</v>
      </c>
      <c r="C72" s="8" t="s">
        <v>383</v>
      </c>
      <c r="D72" s="8">
        <v>2000</v>
      </c>
      <c r="E72" s="8">
        <v>2000</v>
      </c>
      <c r="F72" s="8" t="s">
        <v>396</v>
      </c>
      <c r="G72" s="8" t="s">
        <v>95</v>
      </c>
      <c r="H72" s="8" t="s">
        <v>96</v>
      </c>
      <c r="I72" s="8" t="s">
        <v>136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2</v>
      </c>
      <c r="X72" s="4">
        <v>0</v>
      </c>
      <c r="Y72" s="4">
        <v>2</v>
      </c>
      <c r="Z72" s="4">
        <v>0</v>
      </c>
      <c r="AA72" s="4">
        <v>0</v>
      </c>
      <c r="AB72" s="13">
        <v>141.94000244140625</v>
      </c>
      <c r="AC72" s="4">
        <f t="shared" si="6"/>
        <v>4</v>
      </c>
      <c r="AD72" s="13">
        <f t="shared" si="7"/>
        <v>145.94000244140625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50</v>
      </c>
      <c r="AS72" s="4">
        <v>0</v>
      </c>
      <c r="AT72" s="4">
        <v>0</v>
      </c>
      <c r="AU72" s="4">
        <v>2</v>
      </c>
      <c r="AV72" s="4">
        <v>2</v>
      </c>
      <c r="AW72" s="13">
        <v>150.11000061035156</v>
      </c>
      <c r="AX72" s="4">
        <f t="shared" si="8"/>
        <v>54</v>
      </c>
      <c r="AY72" s="13">
        <f t="shared" si="9"/>
        <v>204.11000061035156</v>
      </c>
      <c r="AZ72" s="13">
        <f t="shared" si="10"/>
        <v>145.94000244140625</v>
      </c>
      <c r="BA72" s="13">
        <f t="shared" si="11"/>
        <v>36.405276526158822</v>
      </c>
    </row>
    <row r="73" spans="1:53" ht="30" x14ac:dyDescent="0.25">
      <c r="A73" s="4">
        <v>20</v>
      </c>
      <c r="B73" s="8" t="s">
        <v>397</v>
      </c>
      <c r="C73" s="8" t="s">
        <v>377</v>
      </c>
      <c r="D73" s="8">
        <v>1999</v>
      </c>
      <c r="E73" s="8">
        <v>1999</v>
      </c>
      <c r="F73" s="8" t="s">
        <v>398</v>
      </c>
      <c r="G73" s="8" t="s">
        <v>114</v>
      </c>
      <c r="H73" s="8" t="s">
        <v>115</v>
      </c>
      <c r="I73" s="8" t="s">
        <v>116</v>
      </c>
      <c r="J73" s="4">
        <v>0</v>
      </c>
      <c r="K73" s="4">
        <v>2</v>
      </c>
      <c r="L73" s="4">
        <v>0</v>
      </c>
      <c r="M73" s="4">
        <v>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2</v>
      </c>
      <c r="U73" s="4">
        <v>2</v>
      </c>
      <c r="V73" s="4">
        <v>0</v>
      </c>
      <c r="W73" s="4">
        <v>2</v>
      </c>
      <c r="X73" s="4">
        <v>2</v>
      </c>
      <c r="Y73" s="4">
        <v>0</v>
      </c>
      <c r="Z73" s="4">
        <v>2</v>
      </c>
      <c r="AA73" s="4">
        <v>0</v>
      </c>
      <c r="AB73" s="13">
        <v>137.67999267578125</v>
      </c>
      <c r="AC73" s="4">
        <f t="shared" si="6"/>
        <v>14</v>
      </c>
      <c r="AD73" s="13">
        <f t="shared" si="7"/>
        <v>151.67999267578125</v>
      </c>
      <c r="AE73" s="4">
        <v>0</v>
      </c>
      <c r="AF73" s="4">
        <v>2</v>
      </c>
      <c r="AG73" s="4">
        <v>0</v>
      </c>
      <c r="AH73" s="4">
        <v>2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2</v>
      </c>
      <c r="AP73" s="4">
        <v>0</v>
      </c>
      <c r="AQ73" s="4">
        <v>0</v>
      </c>
      <c r="AR73" s="4">
        <v>2</v>
      </c>
      <c r="AS73" s="4">
        <v>2</v>
      </c>
      <c r="AT73" s="4">
        <v>0</v>
      </c>
      <c r="AU73" s="4">
        <v>0</v>
      </c>
      <c r="AV73" s="4">
        <v>0</v>
      </c>
      <c r="AW73" s="13">
        <v>155.60000610351562</v>
      </c>
      <c r="AX73" s="4">
        <f t="shared" si="8"/>
        <v>10</v>
      </c>
      <c r="AY73" s="13">
        <f t="shared" si="9"/>
        <v>165.60000610351562</v>
      </c>
      <c r="AZ73" s="13">
        <f t="shared" si="10"/>
        <v>151.67999267578125</v>
      </c>
      <c r="BA73" s="13">
        <f t="shared" si="11"/>
        <v>41.770254887672337</v>
      </c>
    </row>
    <row r="74" spans="1:53" ht="30" x14ac:dyDescent="0.25">
      <c r="A74" s="4">
        <v>21</v>
      </c>
      <c r="B74" s="8" t="s">
        <v>399</v>
      </c>
      <c r="C74" s="8" t="s">
        <v>400</v>
      </c>
      <c r="D74" s="8">
        <v>2001</v>
      </c>
      <c r="E74" s="8">
        <v>1999</v>
      </c>
      <c r="F74" s="8" t="s">
        <v>401</v>
      </c>
      <c r="G74" s="8" t="s">
        <v>99</v>
      </c>
      <c r="H74" s="8" t="s">
        <v>100</v>
      </c>
      <c r="I74" s="8" t="s">
        <v>101</v>
      </c>
      <c r="J74" s="4">
        <v>0</v>
      </c>
      <c r="K74" s="4">
        <v>0</v>
      </c>
      <c r="L74" s="4">
        <v>2</v>
      </c>
      <c r="M74" s="4">
        <v>0</v>
      </c>
      <c r="N74" s="4">
        <v>2</v>
      </c>
      <c r="O74" s="4">
        <v>0</v>
      </c>
      <c r="P74" s="4">
        <v>0</v>
      </c>
      <c r="Q74" s="4">
        <v>2</v>
      </c>
      <c r="R74" s="4">
        <v>0</v>
      </c>
      <c r="S74" s="4">
        <v>2</v>
      </c>
      <c r="T74" s="4">
        <v>0</v>
      </c>
      <c r="U74" s="4">
        <v>0</v>
      </c>
      <c r="V74" s="4">
        <v>2</v>
      </c>
      <c r="W74" s="4">
        <v>50</v>
      </c>
      <c r="X74" s="4">
        <v>0</v>
      </c>
      <c r="Y74" s="4">
        <v>0</v>
      </c>
      <c r="Z74" s="4">
        <v>2</v>
      </c>
      <c r="AA74" s="4">
        <v>0</v>
      </c>
      <c r="AB74" s="13">
        <v>152.1199951171875</v>
      </c>
      <c r="AC74" s="4">
        <f t="shared" si="6"/>
        <v>62</v>
      </c>
      <c r="AD74" s="13">
        <f t="shared" si="7"/>
        <v>214.1199951171875</v>
      </c>
      <c r="AE74" s="4">
        <v>0</v>
      </c>
      <c r="AF74" s="4">
        <v>2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2</v>
      </c>
      <c r="AM74" s="4">
        <v>0</v>
      </c>
      <c r="AN74" s="4">
        <v>0</v>
      </c>
      <c r="AO74" s="4">
        <v>2</v>
      </c>
      <c r="AP74" s="4">
        <v>0</v>
      </c>
      <c r="AQ74" s="4">
        <v>2</v>
      </c>
      <c r="AR74" s="4">
        <v>2</v>
      </c>
      <c r="AS74" s="4">
        <v>0</v>
      </c>
      <c r="AT74" s="4">
        <v>0</v>
      </c>
      <c r="AU74" s="4">
        <v>0</v>
      </c>
      <c r="AV74" s="4">
        <v>0</v>
      </c>
      <c r="AW74" s="13">
        <v>142.88999938964844</v>
      </c>
      <c r="AX74" s="4">
        <f t="shared" si="8"/>
        <v>10</v>
      </c>
      <c r="AY74" s="13">
        <f t="shared" si="9"/>
        <v>152.88999938964844</v>
      </c>
      <c r="AZ74" s="13">
        <f t="shared" si="10"/>
        <v>152.88999938964844</v>
      </c>
      <c r="BA74" s="13">
        <f t="shared" si="11"/>
        <v>42.901208002941942</v>
      </c>
    </row>
    <row r="75" spans="1:53" ht="75" x14ac:dyDescent="0.25">
      <c r="A75" s="4">
        <v>22</v>
      </c>
      <c r="B75" s="8" t="s">
        <v>402</v>
      </c>
      <c r="C75" s="8" t="s">
        <v>383</v>
      </c>
      <c r="D75" s="8">
        <v>2000</v>
      </c>
      <c r="E75" s="8">
        <v>2000</v>
      </c>
      <c r="F75" s="8" t="s">
        <v>403</v>
      </c>
      <c r="G75" s="8" t="s">
        <v>60</v>
      </c>
      <c r="H75" s="8" t="s">
        <v>61</v>
      </c>
      <c r="I75" s="8" t="s">
        <v>292</v>
      </c>
      <c r="J75" s="4">
        <v>0</v>
      </c>
      <c r="K75" s="4">
        <v>0</v>
      </c>
      <c r="L75" s="4">
        <v>0</v>
      </c>
      <c r="M75" s="4">
        <v>0</v>
      </c>
      <c r="N75" s="4">
        <v>2</v>
      </c>
      <c r="O75" s="4">
        <v>0</v>
      </c>
      <c r="P75" s="4">
        <v>2</v>
      </c>
      <c r="Q75" s="4">
        <v>0</v>
      </c>
      <c r="R75" s="4">
        <v>0</v>
      </c>
      <c r="S75" s="4">
        <v>2</v>
      </c>
      <c r="T75" s="4">
        <v>2</v>
      </c>
      <c r="U75" s="4">
        <v>2</v>
      </c>
      <c r="V75" s="4">
        <v>0</v>
      </c>
      <c r="W75" s="4">
        <v>2</v>
      </c>
      <c r="X75" s="4">
        <v>2</v>
      </c>
      <c r="Y75" s="4">
        <v>0</v>
      </c>
      <c r="Z75" s="4">
        <v>2</v>
      </c>
      <c r="AA75" s="4">
        <v>0</v>
      </c>
      <c r="AB75" s="13">
        <v>141.89999389648437</v>
      </c>
      <c r="AC75" s="4">
        <f t="shared" si="6"/>
        <v>16</v>
      </c>
      <c r="AD75" s="13">
        <f t="shared" si="7"/>
        <v>157.89999389648437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2</v>
      </c>
      <c r="AM75" s="4">
        <v>0</v>
      </c>
      <c r="AN75" s="4">
        <v>2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2</v>
      </c>
      <c r="AU75" s="4">
        <v>0</v>
      </c>
      <c r="AV75" s="4">
        <v>2</v>
      </c>
      <c r="AW75" s="13">
        <v>144.92999267578125</v>
      </c>
      <c r="AX75" s="4">
        <f t="shared" si="8"/>
        <v>8</v>
      </c>
      <c r="AY75" s="13">
        <f t="shared" si="9"/>
        <v>152.92999267578125</v>
      </c>
      <c r="AZ75" s="13">
        <f t="shared" si="10"/>
        <v>152.92999267578125</v>
      </c>
      <c r="BA75" s="13">
        <f t="shared" si="11"/>
        <v>42.938588400111158</v>
      </c>
    </row>
    <row r="76" spans="1:53" ht="30" x14ac:dyDescent="0.25">
      <c r="A76" s="4">
        <v>23</v>
      </c>
      <c r="B76" s="8" t="s">
        <v>404</v>
      </c>
      <c r="C76" s="8" t="s">
        <v>405</v>
      </c>
      <c r="D76" s="8">
        <v>2001</v>
      </c>
      <c r="E76" s="8">
        <v>2001</v>
      </c>
      <c r="F76" s="8" t="s">
        <v>401</v>
      </c>
      <c r="G76" s="8" t="s">
        <v>114</v>
      </c>
      <c r="H76" s="8" t="s">
        <v>115</v>
      </c>
      <c r="I76" s="8" t="s">
        <v>116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2</v>
      </c>
      <c r="T76" s="4">
        <v>2</v>
      </c>
      <c r="U76" s="4">
        <v>0</v>
      </c>
      <c r="V76" s="4">
        <v>0</v>
      </c>
      <c r="W76" s="4">
        <v>2</v>
      </c>
      <c r="X76" s="4">
        <v>50</v>
      </c>
      <c r="Y76" s="4">
        <v>0</v>
      </c>
      <c r="Z76" s="4">
        <v>2</v>
      </c>
      <c r="AA76" s="4">
        <v>0</v>
      </c>
      <c r="AB76" s="13">
        <v>154.03999328613281</v>
      </c>
      <c r="AC76" s="4">
        <f t="shared" si="6"/>
        <v>58</v>
      </c>
      <c r="AD76" s="13">
        <f t="shared" si="7"/>
        <v>212.03999328613281</v>
      </c>
      <c r="AE76" s="4">
        <v>0</v>
      </c>
      <c r="AF76" s="4">
        <v>0</v>
      </c>
      <c r="AG76" s="4">
        <v>2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2</v>
      </c>
      <c r="AP76" s="4">
        <v>0</v>
      </c>
      <c r="AQ76" s="4">
        <v>0</v>
      </c>
      <c r="AR76" s="4">
        <v>0</v>
      </c>
      <c r="AS76" s="4">
        <v>2</v>
      </c>
      <c r="AT76" s="4">
        <v>0</v>
      </c>
      <c r="AU76" s="4">
        <v>0</v>
      </c>
      <c r="AV76" s="4">
        <v>0</v>
      </c>
      <c r="AW76" s="13">
        <v>150.8699951171875</v>
      </c>
      <c r="AX76" s="4">
        <f t="shared" si="8"/>
        <v>6</v>
      </c>
      <c r="AY76" s="13">
        <f t="shared" si="9"/>
        <v>156.8699951171875</v>
      </c>
      <c r="AZ76" s="13">
        <f t="shared" si="10"/>
        <v>156.8699951171875</v>
      </c>
      <c r="BA76" s="13">
        <f t="shared" si="11"/>
        <v>46.621177913219718</v>
      </c>
    </row>
    <row r="77" spans="1:53" ht="90" x14ac:dyDescent="0.25">
      <c r="A77" s="4">
        <v>24</v>
      </c>
      <c r="B77" s="8" t="s">
        <v>406</v>
      </c>
      <c r="C77" s="8" t="s">
        <v>407</v>
      </c>
      <c r="D77" s="8">
        <v>2001</v>
      </c>
      <c r="E77" s="8">
        <v>1998</v>
      </c>
      <c r="F77" s="8" t="s">
        <v>408</v>
      </c>
      <c r="G77" s="8" t="s">
        <v>38</v>
      </c>
      <c r="H77" s="8" t="s">
        <v>301</v>
      </c>
      <c r="I77" s="8" t="s">
        <v>302</v>
      </c>
      <c r="J77" s="4">
        <v>0</v>
      </c>
      <c r="K77" s="4">
        <v>2</v>
      </c>
      <c r="L77" s="4">
        <v>0</v>
      </c>
      <c r="M77" s="4">
        <v>0</v>
      </c>
      <c r="N77" s="4">
        <v>2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2</v>
      </c>
      <c r="X77" s="4">
        <v>2</v>
      </c>
      <c r="Y77" s="4">
        <v>0</v>
      </c>
      <c r="Z77" s="4">
        <v>2</v>
      </c>
      <c r="AA77" s="4">
        <v>0</v>
      </c>
      <c r="AB77" s="13">
        <v>149.47999572753906</v>
      </c>
      <c r="AC77" s="4">
        <f t="shared" si="6"/>
        <v>10</v>
      </c>
      <c r="AD77" s="13">
        <f t="shared" si="7"/>
        <v>159.47999572753906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2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2</v>
      </c>
      <c r="AS77" s="4">
        <v>50</v>
      </c>
      <c r="AT77" s="4">
        <v>0</v>
      </c>
      <c r="AU77" s="4">
        <v>2</v>
      </c>
      <c r="AV77" s="4">
        <v>0</v>
      </c>
      <c r="AW77" s="13">
        <v>148.49000549316406</v>
      </c>
      <c r="AX77" s="4">
        <f t="shared" si="8"/>
        <v>56</v>
      </c>
      <c r="AY77" s="13">
        <f t="shared" si="9"/>
        <v>204.49000549316406</v>
      </c>
      <c r="AZ77" s="13">
        <f t="shared" si="10"/>
        <v>159.47999572753906</v>
      </c>
      <c r="BA77" s="13">
        <f t="shared" si="11"/>
        <v>49.060658857667327</v>
      </c>
    </row>
    <row r="78" spans="1:53" ht="30" x14ac:dyDescent="0.25">
      <c r="A78" s="4">
        <v>25</v>
      </c>
      <c r="B78" s="8" t="s">
        <v>409</v>
      </c>
      <c r="C78" s="8" t="s">
        <v>368</v>
      </c>
      <c r="D78" s="8">
        <v>1998</v>
      </c>
      <c r="E78" s="8">
        <v>1998</v>
      </c>
      <c r="F78" s="8" t="s">
        <v>396</v>
      </c>
      <c r="G78" s="8" t="s">
        <v>95</v>
      </c>
      <c r="H78" s="8" t="s">
        <v>96</v>
      </c>
      <c r="I78" s="8" t="s">
        <v>97</v>
      </c>
      <c r="J78" s="4">
        <v>0</v>
      </c>
      <c r="K78" s="4">
        <v>2</v>
      </c>
      <c r="L78" s="4">
        <v>0</v>
      </c>
      <c r="M78" s="4">
        <v>2</v>
      </c>
      <c r="N78" s="4">
        <v>50</v>
      </c>
      <c r="O78" s="4">
        <v>2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2</v>
      </c>
      <c r="W78" s="4">
        <v>2</v>
      </c>
      <c r="X78" s="4">
        <v>0</v>
      </c>
      <c r="Y78" s="4">
        <v>0</v>
      </c>
      <c r="Z78" s="4">
        <v>2</v>
      </c>
      <c r="AA78" s="4">
        <v>0</v>
      </c>
      <c r="AB78" s="13">
        <v>209.97999572753906</v>
      </c>
      <c r="AC78" s="4">
        <f t="shared" si="6"/>
        <v>62</v>
      </c>
      <c r="AD78" s="13">
        <f t="shared" si="7"/>
        <v>271.97999572753906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2</v>
      </c>
      <c r="AQ78" s="4">
        <v>0</v>
      </c>
      <c r="AR78" s="4">
        <v>0</v>
      </c>
      <c r="AS78" s="4">
        <v>0</v>
      </c>
      <c r="AT78" s="4">
        <v>2</v>
      </c>
      <c r="AU78" s="4">
        <v>2</v>
      </c>
      <c r="AV78" s="4">
        <v>2</v>
      </c>
      <c r="AW78" s="13">
        <v>156.21000671386719</v>
      </c>
      <c r="AX78" s="4">
        <f t="shared" si="8"/>
        <v>8</v>
      </c>
      <c r="AY78" s="13">
        <f t="shared" si="9"/>
        <v>164.21000671386719</v>
      </c>
      <c r="AZ78" s="13">
        <f t="shared" si="10"/>
        <v>164.21000671386719</v>
      </c>
      <c r="BA78" s="13">
        <f t="shared" si="11"/>
        <v>53.481643137292089</v>
      </c>
    </row>
    <row r="79" spans="1:53" ht="75" x14ac:dyDescent="0.25">
      <c r="A79" s="4">
        <v>26</v>
      </c>
      <c r="B79" s="8" t="s">
        <v>410</v>
      </c>
      <c r="C79" s="8" t="s">
        <v>411</v>
      </c>
      <c r="D79" s="8">
        <v>2001</v>
      </c>
      <c r="E79" s="8">
        <v>2000</v>
      </c>
      <c r="F79" s="8" t="s">
        <v>373</v>
      </c>
      <c r="G79" s="8" t="s">
        <v>46</v>
      </c>
      <c r="H79" s="8" t="s">
        <v>47</v>
      </c>
      <c r="I79" s="8" t="s">
        <v>48</v>
      </c>
      <c r="J79" s="4">
        <v>0</v>
      </c>
      <c r="K79" s="4">
        <v>2</v>
      </c>
      <c r="L79" s="4">
        <v>0</v>
      </c>
      <c r="M79" s="4">
        <v>0</v>
      </c>
      <c r="N79" s="4">
        <v>2</v>
      </c>
      <c r="O79" s="4">
        <v>2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2</v>
      </c>
      <c r="V79" s="4">
        <v>0</v>
      </c>
      <c r="W79" s="4">
        <v>2</v>
      </c>
      <c r="X79" s="4">
        <v>0</v>
      </c>
      <c r="Y79" s="4">
        <v>0</v>
      </c>
      <c r="Z79" s="4">
        <v>2</v>
      </c>
      <c r="AA79" s="4">
        <v>2</v>
      </c>
      <c r="AB79" s="13">
        <v>154.1300048828125</v>
      </c>
      <c r="AC79" s="4">
        <f t="shared" si="6"/>
        <v>14</v>
      </c>
      <c r="AD79" s="13">
        <f t="shared" si="7"/>
        <v>168.1300048828125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2</v>
      </c>
      <c r="AL79" s="4">
        <v>2</v>
      </c>
      <c r="AM79" s="4">
        <v>0</v>
      </c>
      <c r="AN79" s="4">
        <v>0</v>
      </c>
      <c r="AO79" s="4">
        <v>2</v>
      </c>
      <c r="AP79" s="4">
        <v>0</v>
      </c>
      <c r="AQ79" s="4">
        <v>0</v>
      </c>
      <c r="AR79" s="4">
        <v>2</v>
      </c>
      <c r="AS79" s="4">
        <v>50</v>
      </c>
      <c r="AT79" s="4">
        <v>0</v>
      </c>
      <c r="AU79" s="4">
        <v>2</v>
      </c>
      <c r="AV79" s="4">
        <v>2</v>
      </c>
      <c r="AW79" s="13">
        <v>158.8699951171875</v>
      </c>
      <c r="AX79" s="4">
        <f t="shared" si="8"/>
        <v>62</v>
      </c>
      <c r="AY79" s="13">
        <f t="shared" si="9"/>
        <v>220.8699951171875</v>
      </c>
      <c r="AZ79" s="13">
        <f t="shared" si="10"/>
        <v>168.1300048828125</v>
      </c>
      <c r="BA79" s="13">
        <f t="shared" si="11"/>
        <v>57.145535320874195</v>
      </c>
    </row>
    <row r="80" spans="1:53" ht="30" x14ac:dyDescent="0.25">
      <c r="A80" s="4">
        <v>27</v>
      </c>
      <c r="B80" s="8" t="s">
        <v>412</v>
      </c>
      <c r="C80" s="8" t="s">
        <v>411</v>
      </c>
      <c r="D80" s="8">
        <v>2001</v>
      </c>
      <c r="E80" s="8">
        <v>2000</v>
      </c>
      <c r="F80" s="8" t="s">
        <v>413</v>
      </c>
      <c r="G80" s="8" t="s">
        <v>38</v>
      </c>
      <c r="H80" s="8" t="s">
        <v>39</v>
      </c>
      <c r="I80" s="8" t="s">
        <v>283</v>
      </c>
      <c r="J80" s="4">
        <v>0</v>
      </c>
      <c r="K80" s="4">
        <v>2</v>
      </c>
      <c r="L80" s="4">
        <v>2</v>
      </c>
      <c r="M80" s="4">
        <v>0</v>
      </c>
      <c r="N80" s="4">
        <v>2</v>
      </c>
      <c r="O80" s="4">
        <v>0</v>
      </c>
      <c r="P80" s="4">
        <v>0</v>
      </c>
      <c r="Q80" s="4">
        <v>0</v>
      </c>
      <c r="R80" s="4">
        <v>0</v>
      </c>
      <c r="S80" s="4">
        <v>2</v>
      </c>
      <c r="T80" s="4">
        <v>0</v>
      </c>
      <c r="U80" s="4">
        <v>2</v>
      </c>
      <c r="V80" s="4">
        <v>2</v>
      </c>
      <c r="W80" s="4">
        <v>2</v>
      </c>
      <c r="X80" s="4">
        <v>0</v>
      </c>
      <c r="Y80" s="4">
        <v>0</v>
      </c>
      <c r="Z80" s="4">
        <v>50</v>
      </c>
      <c r="AA80" s="4">
        <v>0</v>
      </c>
      <c r="AB80" s="13">
        <v>156.55999755859375</v>
      </c>
      <c r="AC80" s="4">
        <f t="shared" si="6"/>
        <v>64</v>
      </c>
      <c r="AD80" s="13">
        <f t="shared" si="7"/>
        <v>220.55999755859375</v>
      </c>
      <c r="AE80" s="4">
        <v>2</v>
      </c>
      <c r="AF80" s="4">
        <v>2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2</v>
      </c>
      <c r="AP80" s="4">
        <v>2</v>
      </c>
      <c r="AQ80" s="4">
        <v>0</v>
      </c>
      <c r="AR80" s="4">
        <v>0</v>
      </c>
      <c r="AS80" s="4">
        <v>2</v>
      </c>
      <c r="AT80" s="4">
        <v>0</v>
      </c>
      <c r="AU80" s="4">
        <v>2</v>
      </c>
      <c r="AV80" s="4">
        <v>2</v>
      </c>
      <c r="AW80" s="13">
        <v>160.66999816894531</v>
      </c>
      <c r="AX80" s="4">
        <f t="shared" si="8"/>
        <v>14</v>
      </c>
      <c r="AY80" s="13">
        <f t="shared" si="9"/>
        <v>174.66999816894531</v>
      </c>
      <c r="AZ80" s="13">
        <f t="shared" si="10"/>
        <v>174.66999816894531</v>
      </c>
      <c r="BA80" s="13">
        <f t="shared" si="11"/>
        <v>63.258249982725289</v>
      </c>
    </row>
    <row r="81" spans="1:53" ht="30" x14ac:dyDescent="0.25">
      <c r="A81" s="4">
        <v>28</v>
      </c>
      <c r="B81" s="8" t="s">
        <v>414</v>
      </c>
      <c r="C81" s="8" t="s">
        <v>411</v>
      </c>
      <c r="D81" s="8">
        <v>2001</v>
      </c>
      <c r="E81" s="8">
        <v>2000</v>
      </c>
      <c r="F81" s="8" t="s">
        <v>396</v>
      </c>
      <c r="G81" s="8" t="s">
        <v>69</v>
      </c>
      <c r="H81" s="8" t="s">
        <v>70</v>
      </c>
      <c r="I81" s="8" t="s">
        <v>71</v>
      </c>
      <c r="J81" s="4">
        <v>0</v>
      </c>
      <c r="K81" s="4">
        <v>0</v>
      </c>
      <c r="L81" s="4">
        <v>2</v>
      </c>
      <c r="M81" s="4">
        <v>0</v>
      </c>
      <c r="N81" s="4">
        <v>0</v>
      </c>
      <c r="O81" s="4">
        <v>2</v>
      </c>
      <c r="P81" s="4">
        <v>0</v>
      </c>
      <c r="Q81" s="4">
        <v>0</v>
      </c>
      <c r="R81" s="4">
        <v>0</v>
      </c>
      <c r="S81" s="4">
        <v>0</v>
      </c>
      <c r="T81" s="4">
        <v>2</v>
      </c>
      <c r="U81" s="4">
        <v>2</v>
      </c>
      <c r="V81" s="4">
        <v>2</v>
      </c>
      <c r="W81" s="4">
        <v>2</v>
      </c>
      <c r="X81" s="4">
        <v>2</v>
      </c>
      <c r="Y81" s="4">
        <v>0</v>
      </c>
      <c r="Z81" s="4">
        <v>0</v>
      </c>
      <c r="AA81" s="4">
        <v>0</v>
      </c>
      <c r="AB81" s="13">
        <v>181.91000366210937</v>
      </c>
      <c r="AC81" s="4">
        <f t="shared" si="6"/>
        <v>14</v>
      </c>
      <c r="AD81" s="13">
        <f t="shared" si="7"/>
        <v>195.91000366210937</v>
      </c>
      <c r="AE81" s="4">
        <v>2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2</v>
      </c>
      <c r="AO81" s="4">
        <v>2</v>
      </c>
      <c r="AP81" s="4">
        <v>2</v>
      </c>
      <c r="AQ81" s="4">
        <v>0</v>
      </c>
      <c r="AR81" s="4">
        <v>2</v>
      </c>
      <c r="AS81" s="4">
        <v>2</v>
      </c>
      <c r="AT81" s="4">
        <v>2</v>
      </c>
      <c r="AU81" s="4">
        <v>0</v>
      </c>
      <c r="AV81" s="4">
        <v>2</v>
      </c>
      <c r="AW81" s="13">
        <v>167.00999450683594</v>
      </c>
      <c r="AX81" s="4">
        <f t="shared" si="8"/>
        <v>16</v>
      </c>
      <c r="AY81" s="13">
        <f t="shared" si="9"/>
        <v>183.00999450683594</v>
      </c>
      <c r="AZ81" s="13">
        <f t="shared" si="10"/>
        <v>183.00999450683594</v>
      </c>
      <c r="BA81" s="13">
        <f t="shared" si="11"/>
        <v>71.053367754865022</v>
      </c>
    </row>
    <row r="82" spans="1:53" ht="30" x14ac:dyDescent="0.25">
      <c r="A82" s="4">
        <v>29</v>
      </c>
      <c r="B82" s="8" t="s">
        <v>415</v>
      </c>
      <c r="C82" s="8" t="s">
        <v>383</v>
      </c>
      <c r="D82" s="8">
        <v>2000</v>
      </c>
      <c r="E82" s="8">
        <v>2000</v>
      </c>
      <c r="F82" s="8" t="s">
        <v>373</v>
      </c>
      <c r="G82" s="8" t="s">
        <v>110</v>
      </c>
      <c r="H82" s="8" t="s">
        <v>111</v>
      </c>
      <c r="I82" s="8" t="s">
        <v>112</v>
      </c>
      <c r="J82" s="4">
        <v>0</v>
      </c>
      <c r="K82" s="4">
        <v>0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50</v>
      </c>
      <c r="U82" s="4">
        <v>2</v>
      </c>
      <c r="V82" s="4">
        <v>2</v>
      </c>
      <c r="W82" s="4">
        <v>2</v>
      </c>
      <c r="X82" s="4">
        <v>0</v>
      </c>
      <c r="Y82" s="4">
        <v>0</v>
      </c>
      <c r="Z82" s="4">
        <v>2</v>
      </c>
      <c r="AA82" s="4">
        <v>0</v>
      </c>
      <c r="AB82" s="13">
        <v>157.25999450683594</v>
      </c>
      <c r="AC82" s="4">
        <f t="shared" si="6"/>
        <v>60</v>
      </c>
      <c r="AD82" s="13">
        <f t="shared" si="7"/>
        <v>217.25999450683594</v>
      </c>
      <c r="AE82" s="4">
        <v>2</v>
      </c>
      <c r="AF82" s="4">
        <v>2</v>
      </c>
      <c r="AG82" s="4">
        <v>0</v>
      </c>
      <c r="AH82" s="4">
        <v>0</v>
      </c>
      <c r="AI82" s="4">
        <v>2</v>
      </c>
      <c r="AJ82" s="4">
        <v>0</v>
      </c>
      <c r="AK82" s="4">
        <v>2</v>
      </c>
      <c r="AL82" s="4">
        <v>0</v>
      </c>
      <c r="AM82" s="4">
        <v>0</v>
      </c>
      <c r="AN82" s="4">
        <v>0</v>
      </c>
      <c r="AO82" s="4">
        <v>0</v>
      </c>
      <c r="AP82" s="4">
        <v>2</v>
      </c>
      <c r="AQ82" s="4">
        <v>0</v>
      </c>
      <c r="AR82" s="4">
        <v>50</v>
      </c>
      <c r="AS82" s="4">
        <v>2</v>
      </c>
      <c r="AT82" s="4">
        <v>0</v>
      </c>
      <c r="AU82" s="4">
        <v>0</v>
      </c>
      <c r="AV82" s="4">
        <v>0</v>
      </c>
      <c r="AW82" s="13">
        <v>148.72999572753906</v>
      </c>
      <c r="AX82" s="4">
        <f t="shared" si="8"/>
        <v>62</v>
      </c>
      <c r="AY82" s="13">
        <f t="shared" si="9"/>
        <v>210.72999572753906</v>
      </c>
      <c r="AZ82" s="13">
        <f t="shared" si="10"/>
        <v>210.72999572753906</v>
      </c>
      <c r="BA82" s="13">
        <f t="shared" si="11"/>
        <v>96.962332867659057</v>
      </c>
    </row>
    <row r="83" spans="1:53" ht="30" x14ac:dyDescent="0.25">
      <c r="A83" s="4">
        <v>30</v>
      </c>
      <c r="B83" s="8" t="s">
        <v>416</v>
      </c>
      <c r="C83" s="8" t="s">
        <v>405</v>
      </c>
      <c r="D83" s="8">
        <v>2001</v>
      </c>
      <c r="E83" s="8">
        <v>2001</v>
      </c>
      <c r="F83" s="8" t="s">
        <v>396</v>
      </c>
      <c r="G83" s="8" t="s">
        <v>123</v>
      </c>
      <c r="H83" s="8" t="s">
        <v>124</v>
      </c>
      <c r="I83" s="8" t="s">
        <v>125</v>
      </c>
      <c r="J83" s="4">
        <v>0</v>
      </c>
      <c r="K83" s="4">
        <v>0</v>
      </c>
      <c r="L83" s="4">
        <v>2</v>
      </c>
      <c r="M83" s="4">
        <v>0</v>
      </c>
      <c r="N83" s="4">
        <v>2</v>
      </c>
      <c r="O83" s="4">
        <v>2</v>
      </c>
      <c r="P83" s="4">
        <v>0</v>
      </c>
      <c r="Q83" s="4">
        <v>0</v>
      </c>
      <c r="R83" s="4">
        <v>0</v>
      </c>
      <c r="S83" s="4">
        <v>0</v>
      </c>
      <c r="T83" s="4">
        <v>2</v>
      </c>
      <c r="U83" s="4">
        <v>2</v>
      </c>
      <c r="V83" s="4">
        <v>2</v>
      </c>
      <c r="W83" s="4">
        <v>2</v>
      </c>
      <c r="X83" s="4">
        <v>0</v>
      </c>
      <c r="Y83" s="4">
        <v>2</v>
      </c>
      <c r="Z83" s="4">
        <v>2</v>
      </c>
      <c r="AA83" s="4">
        <v>0</v>
      </c>
      <c r="AB83" s="13">
        <v>196.07000732421875</v>
      </c>
      <c r="AC83" s="4">
        <f t="shared" si="6"/>
        <v>18</v>
      </c>
      <c r="AD83" s="13">
        <f t="shared" si="7"/>
        <v>214.07000732421875</v>
      </c>
      <c r="AE83" s="4">
        <v>0</v>
      </c>
      <c r="AF83" s="4">
        <v>2</v>
      </c>
      <c r="AG83" s="4">
        <v>0</v>
      </c>
      <c r="AH83" s="4">
        <v>0</v>
      </c>
      <c r="AI83" s="4">
        <v>0</v>
      </c>
      <c r="AJ83" s="4">
        <v>0</v>
      </c>
      <c r="AK83" s="4">
        <v>2</v>
      </c>
      <c r="AL83" s="4">
        <v>2</v>
      </c>
      <c r="AM83" s="4">
        <v>0</v>
      </c>
      <c r="AN83" s="4">
        <v>0</v>
      </c>
      <c r="AO83" s="4">
        <v>2</v>
      </c>
      <c r="AP83" s="4">
        <v>0</v>
      </c>
      <c r="AQ83" s="4">
        <v>0</v>
      </c>
      <c r="AR83" s="4">
        <v>50</v>
      </c>
      <c r="AS83" s="4">
        <v>50</v>
      </c>
      <c r="AT83" s="4">
        <v>2</v>
      </c>
      <c r="AU83" s="4">
        <v>2</v>
      </c>
      <c r="AV83" s="4">
        <v>0</v>
      </c>
      <c r="AW83" s="13">
        <v>190.44999694824219</v>
      </c>
      <c r="AX83" s="4">
        <f t="shared" si="8"/>
        <v>112</v>
      </c>
      <c r="AY83" s="13">
        <f t="shared" si="9"/>
        <v>302.44999694824219</v>
      </c>
      <c r="AZ83" s="13">
        <f t="shared" si="10"/>
        <v>214.07000732421875</v>
      </c>
      <c r="BA83" s="13">
        <f t="shared" si="11"/>
        <v>100.0841308519272</v>
      </c>
    </row>
    <row r="84" spans="1:53" ht="30" x14ac:dyDescent="0.25">
      <c r="A84" s="4">
        <v>31</v>
      </c>
      <c r="B84" s="8" t="s">
        <v>417</v>
      </c>
      <c r="C84" s="8" t="s">
        <v>418</v>
      </c>
      <c r="D84" s="8">
        <v>2001</v>
      </c>
      <c r="E84" s="8">
        <v>1999</v>
      </c>
      <c r="F84" s="8" t="s">
        <v>419</v>
      </c>
      <c r="G84" s="8" t="s">
        <v>20</v>
      </c>
      <c r="H84" s="8" t="s">
        <v>100</v>
      </c>
      <c r="I84" s="8" t="s">
        <v>101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2</v>
      </c>
      <c r="U84" s="4">
        <v>0</v>
      </c>
      <c r="V84" s="4">
        <v>2</v>
      </c>
      <c r="W84" s="4">
        <v>2</v>
      </c>
      <c r="X84" s="4">
        <v>2</v>
      </c>
      <c r="Y84" s="4">
        <v>2</v>
      </c>
      <c r="Z84" s="4">
        <v>2</v>
      </c>
      <c r="AA84" s="4">
        <v>50</v>
      </c>
      <c r="AB84" s="13">
        <v>194.5</v>
      </c>
      <c r="AC84" s="4">
        <f t="shared" si="6"/>
        <v>62</v>
      </c>
      <c r="AD84" s="13">
        <f t="shared" si="7"/>
        <v>256.5</v>
      </c>
      <c r="AE84" s="4">
        <v>0</v>
      </c>
      <c r="AF84" s="4">
        <v>2</v>
      </c>
      <c r="AG84" s="4">
        <v>2</v>
      </c>
      <c r="AH84" s="4">
        <v>0</v>
      </c>
      <c r="AI84" s="4">
        <v>2</v>
      </c>
      <c r="AJ84" s="4">
        <v>0</v>
      </c>
      <c r="AK84" s="4">
        <v>0</v>
      </c>
      <c r="AL84" s="4">
        <v>2</v>
      </c>
      <c r="AM84" s="4">
        <v>0</v>
      </c>
      <c r="AN84" s="4">
        <v>0</v>
      </c>
      <c r="AO84" s="4">
        <v>0</v>
      </c>
      <c r="AP84" s="4">
        <v>2</v>
      </c>
      <c r="AQ84" s="4">
        <v>0</v>
      </c>
      <c r="AR84" s="4">
        <v>50</v>
      </c>
      <c r="AS84" s="4">
        <v>2</v>
      </c>
      <c r="AT84" s="4">
        <v>0</v>
      </c>
      <c r="AU84" s="4">
        <v>2</v>
      </c>
      <c r="AV84" s="4">
        <v>2</v>
      </c>
      <c r="AW84" s="13">
        <v>162.55000305175781</v>
      </c>
      <c r="AX84" s="4">
        <f t="shared" si="8"/>
        <v>66</v>
      </c>
      <c r="AY84" s="13">
        <f t="shared" si="9"/>
        <v>228.55000305175781</v>
      </c>
      <c r="AZ84" s="13">
        <f t="shared" si="10"/>
        <v>228.55000305175781</v>
      </c>
      <c r="BA84" s="13">
        <f t="shared" si="11"/>
        <v>113.6181022666911</v>
      </c>
    </row>
    <row r="85" spans="1:53" ht="30" x14ac:dyDescent="0.25">
      <c r="A85" s="4">
        <v>32</v>
      </c>
      <c r="B85" s="8" t="s">
        <v>420</v>
      </c>
      <c r="C85" s="8" t="s">
        <v>379</v>
      </c>
      <c r="D85" s="8">
        <v>2000</v>
      </c>
      <c r="E85" s="8">
        <v>1999</v>
      </c>
      <c r="F85" s="8" t="s">
        <v>396</v>
      </c>
      <c r="G85" s="8" t="s">
        <v>52</v>
      </c>
      <c r="H85" s="8" t="s">
        <v>53</v>
      </c>
      <c r="I85" s="8" t="s">
        <v>54</v>
      </c>
      <c r="J85" s="4">
        <v>0</v>
      </c>
      <c r="K85" s="4">
        <v>2</v>
      </c>
      <c r="L85" s="4">
        <v>2</v>
      </c>
      <c r="M85" s="4">
        <v>0</v>
      </c>
      <c r="N85" s="4">
        <v>2</v>
      </c>
      <c r="O85" s="4">
        <v>2</v>
      </c>
      <c r="P85" s="4">
        <v>0</v>
      </c>
      <c r="Q85" s="4">
        <v>2</v>
      </c>
      <c r="R85" s="4">
        <v>50</v>
      </c>
      <c r="S85" s="4">
        <v>50</v>
      </c>
      <c r="T85" s="4">
        <v>2</v>
      </c>
      <c r="U85" s="4">
        <v>2</v>
      </c>
      <c r="V85" s="4">
        <v>2</v>
      </c>
      <c r="W85" s="4">
        <v>50</v>
      </c>
      <c r="X85" s="4">
        <v>50</v>
      </c>
      <c r="Y85" s="4"/>
      <c r="Z85" s="4"/>
      <c r="AA85" s="4"/>
      <c r="AB85" s="13"/>
      <c r="AC85" s="4">
        <f t="shared" si="6"/>
        <v>216</v>
      </c>
      <c r="AD85" s="13" t="s">
        <v>421</v>
      </c>
      <c r="AE85" s="4">
        <v>0</v>
      </c>
      <c r="AF85" s="4">
        <v>0</v>
      </c>
      <c r="AG85" s="4">
        <v>2</v>
      </c>
      <c r="AH85" s="4">
        <v>2</v>
      </c>
      <c r="AI85" s="4">
        <v>0</v>
      </c>
      <c r="AJ85" s="4">
        <v>0</v>
      </c>
      <c r="AK85" s="4">
        <v>0</v>
      </c>
      <c r="AL85" s="4">
        <v>2</v>
      </c>
      <c r="AM85" s="4">
        <v>50</v>
      </c>
      <c r="AN85" s="4">
        <v>2</v>
      </c>
      <c r="AO85" s="4">
        <v>50</v>
      </c>
      <c r="AP85" s="4">
        <v>0</v>
      </c>
      <c r="AQ85" s="4">
        <v>0</v>
      </c>
      <c r="AR85" s="4">
        <v>50</v>
      </c>
      <c r="AS85" s="4">
        <v>50</v>
      </c>
      <c r="AT85" s="4">
        <v>0</v>
      </c>
      <c r="AU85" s="4">
        <v>50</v>
      </c>
      <c r="AV85" s="4">
        <v>0</v>
      </c>
      <c r="AW85" s="13">
        <v>186.19999694824219</v>
      </c>
      <c r="AX85" s="4">
        <f t="shared" si="8"/>
        <v>258</v>
      </c>
      <c r="AY85" s="13">
        <f t="shared" si="9"/>
        <v>444.19999694824219</v>
      </c>
      <c r="AZ85" s="13">
        <f t="shared" si="10"/>
        <v>444.19999694824219</v>
      </c>
      <c r="BA85" s="13">
        <f t="shared" si="11"/>
        <v>315.1789941278833</v>
      </c>
    </row>
    <row r="86" spans="1:53" ht="30" x14ac:dyDescent="0.25">
      <c r="A86" s="4">
        <v>33</v>
      </c>
      <c r="B86" s="8" t="s">
        <v>422</v>
      </c>
      <c r="C86" s="8" t="s">
        <v>411</v>
      </c>
      <c r="D86" s="8">
        <v>2001</v>
      </c>
      <c r="E86" s="8">
        <v>2000</v>
      </c>
      <c r="F86" s="8" t="s">
        <v>396</v>
      </c>
      <c r="G86" s="8" t="s">
        <v>123</v>
      </c>
      <c r="H86" s="8" t="s">
        <v>124</v>
      </c>
      <c r="I86" s="8" t="s">
        <v>125</v>
      </c>
      <c r="J86" s="4">
        <v>0</v>
      </c>
      <c r="K86" s="4">
        <v>50</v>
      </c>
      <c r="L86" s="4">
        <v>50</v>
      </c>
      <c r="M86" s="4">
        <v>50</v>
      </c>
      <c r="N86" s="4">
        <v>2</v>
      </c>
      <c r="O86" s="4">
        <v>0</v>
      </c>
      <c r="P86" s="4">
        <v>0</v>
      </c>
      <c r="Q86" s="4">
        <v>2</v>
      </c>
      <c r="R86" s="4">
        <v>50</v>
      </c>
      <c r="S86" s="4">
        <v>2</v>
      </c>
      <c r="T86" s="4">
        <v>50</v>
      </c>
      <c r="U86" s="4">
        <v>2</v>
      </c>
      <c r="V86" s="4">
        <v>2</v>
      </c>
      <c r="W86" s="4">
        <v>50</v>
      </c>
      <c r="X86" s="4">
        <v>50</v>
      </c>
      <c r="Y86" s="4">
        <v>2</v>
      </c>
      <c r="Z86" s="4">
        <v>50</v>
      </c>
      <c r="AA86" s="4">
        <v>2</v>
      </c>
      <c r="AB86" s="13">
        <v>194.55999755859375</v>
      </c>
      <c r="AC86" s="4">
        <f t="shared" si="6"/>
        <v>414</v>
      </c>
      <c r="AD86" s="13">
        <f t="shared" si="7"/>
        <v>608.55999755859375</v>
      </c>
      <c r="AE86" s="4">
        <v>0</v>
      </c>
      <c r="AF86" s="4">
        <v>2</v>
      </c>
      <c r="AG86" s="4">
        <v>50</v>
      </c>
      <c r="AH86" s="4">
        <v>2</v>
      </c>
      <c r="AI86" s="4">
        <v>50</v>
      </c>
      <c r="AJ86" s="4">
        <v>50</v>
      </c>
      <c r="AK86" s="4">
        <v>0</v>
      </c>
      <c r="AL86" s="4">
        <v>2</v>
      </c>
      <c r="AM86" s="4">
        <v>0</v>
      </c>
      <c r="AN86" s="4">
        <v>2</v>
      </c>
      <c r="AO86" s="4">
        <v>2</v>
      </c>
      <c r="AP86" s="4">
        <v>50</v>
      </c>
      <c r="AQ86" s="4">
        <v>50</v>
      </c>
      <c r="AR86" s="4">
        <v>50</v>
      </c>
      <c r="AS86" s="4">
        <v>50</v>
      </c>
      <c r="AT86" s="4">
        <v>2</v>
      </c>
      <c r="AU86" s="4">
        <v>2</v>
      </c>
      <c r="AV86" s="4">
        <v>50</v>
      </c>
      <c r="AW86" s="13">
        <v>175.41000366210937</v>
      </c>
      <c r="AX86" s="4">
        <f t="shared" si="8"/>
        <v>414</v>
      </c>
      <c r="AY86" s="13">
        <f t="shared" si="9"/>
        <v>589.41000366210937</v>
      </c>
      <c r="AZ86" s="13">
        <f t="shared" si="10"/>
        <v>589.41000366210937</v>
      </c>
      <c r="BA86" s="13">
        <f t="shared" si="11"/>
        <v>450.90196787610529</v>
      </c>
    </row>
    <row r="87" spans="1:53" ht="30" x14ac:dyDescent="0.25">
      <c r="A87" s="4"/>
      <c r="B87" s="8" t="s">
        <v>423</v>
      </c>
      <c r="C87" s="8" t="s">
        <v>383</v>
      </c>
      <c r="D87" s="8">
        <v>2000</v>
      </c>
      <c r="E87" s="8">
        <v>2000</v>
      </c>
      <c r="F87" s="8" t="s">
        <v>396</v>
      </c>
      <c r="G87" s="8" t="s">
        <v>107</v>
      </c>
      <c r="H87" s="8"/>
      <c r="I87" s="8" t="s">
        <v>108</v>
      </c>
      <c r="J87" s="4">
        <v>0</v>
      </c>
      <c r="K87" s="4">
        <v>2</v>
      </c>
      <c r="L87" s="4">
        <v>0</v>
      </c>
      <c r="M87" s="4">
        <v>0</v>
      </c>
      <c r="N87" s="4">
        <v>2</v>
      </c>
      <c r="O87" s="4">
        <v>0</v>
      </c>
      <c r="P87" s="4">
        <v>0</v>
      </c>
      <c r="Q87" s="4">
        <v>2</v>
      </c>
      <c r="R87" s="4">
        <v>0</v>
      </c>
      <c r="S87" s="4">
        <v>0</v>
      </c>
      <c r="T87" s="4">
        <v>0</v>
      </c>
      <c r="U87" s="4">
        <v>2</v>
      </c>
      <c r="V87" s="4">
        <v>0</v>
      </c>
      <c r="W87" s="4">
        <v>2</v>
      </c>
      <c r="X87" s="4">
        <v>2</v>
      </c>
      <c r="Y87" s="4">
        <v>2</v>
      </c>
      <c r="Z87" s="4">
        <v>2</v>
      </c>
      <c r="AA87" s="4">
        <v>0</v>
      </c>
      <c r="AB87" s="13">
        <v>157.42999267578125</v>
      </c>
      <c r="AC87" s="4">
        <f t="shared" si="6"/>
        <v>16</v>
      </c>
      <c r="AD87" s="13">
        <f t="shared" si="7"/>
        <v>173.42999267578125</v>
      </c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13"/>
      <c r="AX87" s="4">
        <f t="shared" si="8"/>
        <v>0</v>
      </c>
      <c r="AY87" s="13" t="s">
        <v>365</v>
      </c>
      <c r="AZ87" s="13">
        <f t="shared" si="10"/>
        <v>173.42999267578125</v>
      </c>
      <c r="BA87" s="13">
        <f t="shared" si="11"/>
        <v>62.099258004107853</v>
      </c>
    </row>
    <row r="89" spans="1:53" ht="18.75" x14ac:dyDescent="0.25">
      <c r="A89" s="49" t="s">
        <v>424</v>
      </c>
      <c r="B89" s="49"/>
      <c r="C89" s="49"/>
      <c r="D89" s="49"/>
      <c r="E89" s="49"/>
      <c r="F89" s="49"/>
      <c r="G89" s="49"/>
      <c r="H89" s="49"/>
      <c r="I89" s="49"/>
      <c r="J89" s="49"/>
    </row>
    <row r="90" spans="1:53" x14ac:dyDescent="0.25">
      <c r="A90" s="54" t="s">
        <v>354</v>
      </c>
      <c r="B90" s="54" t="s">
        <v>1</v>
      </c>
      <c r="C90" s="54" t="s">
        <v>2</v>
      </c>
      <c r="D90" s="54" t="s">
        <v>271</v>
      </c>
      <c r="E90" s="54" t="s">
        <v>272</v>
      </c>
      <c r="F90" s="54" t="s">
        <v>3</v>
      </c>
      <c r="G90" s="54" t="s">
        <v>4</v>
      </c>
      <c r="H90" s="54" t="s">
        <v>5</v>
      </c>
      <c r="I90" s="54" t="s">
        <v>6</v>
      </c>
      <c r="J90" s="65" t="s">
        <v>356</v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7"/>
      <c r="AE90" s="65" t="s">
        <v>360</v>
      </c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7"/>
      <c r="AZ90" s="54" t="s">
        <v>361</v>
      </c>
      <c r="BA90" s="54" t="s">
        <v>362</v>
      </c>
    </row>
    <row r="91" spans="1:53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9">
        <v>1</v>
      </c>
      <c r="K91" s="9">
        <v>2</v>
      </c>
      <c r="L91" s="9">
        <v>3</v>
      </c>
      <c r="M91" s="9">
        <v>4</v>
      </c>
      <c r="N91" s="9">
        <v>5</v>
      </c>
      <c r="O91" s="9">
        <v>6</v>
      </c>
      <c r="P91" s="9">
        <v>7</v>
      </c>
      <c r="Q91" s="9">
        <v>8</v>
      </c>
      <c r="R91" s="9">
        <v>9</v>
      </c>
      <c r="S91" s="9">
        <v>10</v>
      </c>
      <c r="T91" s="9">
        <v>11</v>
      </c>
      <c r="U91" s="9">
        <v>12</v>
      </c>
      <c r="V91" s="9">
        <v>13</v>
      </c>
      <c r="W91" s="9">
        <v>14</v>
      </c>
      <c r="X91" s="9">
        <v>15</v>
      </c>
      <c r="Y91" s="9">
        <v>16</v>
      </c>
      <c r="Z91" s="9">
        <v>17</v>
      </c>
      <c r="AA91" s="9">
        <v>18</v>
      </c>
      <c r="AB91" s="9" t="s">
        <v>357</v>
      </c>
      <c r="AC91" s="9" t="s">
        <v>358</v>
      </c>
      <c r="AD91" s="9" t="s">
        <v>359</v>
      </c>
      <c r="AE91" s="9">
        <v>1</v>
      </c>
      <c r="AF91" s="9">
        <v>2</v>
      </c>
      <c r="AG91" s="9">
        <v>3</v>
      </c>
      <c r="AH91" s="9">
        <v>4</v>
      </c>
      <c r="AI91" s="9">
        <v>5</v>
      </c>
      <c r="AJ91" s="9">
        <v>6</v>
      </c>
      <c r="AK91" s="9">
        <v>7</v>
      </c>
      <c r="AL91" s="9">
        <v>8</v>
      </c>
      <c r="AM91" s="9">
        <v>9</v>
      </c>
      <c r="AN91" s="9">
        <v>10</v>
      </c>
      <c r="AO91" s="9">
        <v>11</v>
      </c>
      <c r="AP91" s="9">
        <v>12</v>
      </c>
      <c r="AQ91" s="9">
        <v>13</v>
      </c>
      <c r="AR91" s="9">
        <v>14</v>
      </c>
      <c r="AS91" s="9">
        <v>15</v>
      </c>
      <c r="AT91" s="9">
        <v>16</v>
      </c>
      <c r="AU91" s="9">
        <v>17</v>
      </c>
      <c r="AV91" s="9">
        <v>18</v>
      </c>
      <c r="AW91" s="9" t="s">
        <v>357</v>
      </c>
      <c r="AX91" s="9" t="s">
        <v>358</v>
      </c>
      <c r="AY91" s="9" t="s">
        <v>359</v>
      </c>
      <c r="AZ91" s="55"/>
      <c r="BA91" s="55"/>
    </row>
    <row r="92" spans="1:53" ht="60" x14ac:dyDescent="0.25">
      <c r="A92" s="10">
        <v>1</v>
      </c>
      <c r="B92" s="11" t="s">
        <v>185</v>
      </c>
      <c r="C92" s="11">
        <v>1998</v>
      </c>
      <c r="D92" s="11">
        <v>1998</v>
      </c>
      <c r="E92" s="11">
        <v>1998</v>
      </c>
      <c r="F92" s="11" t="s">
        <v>186</v>
      </c>
      <c r="G92" s="11" t="s">
        <v>86</v>
      </c>
      <c r="H92" s="11" t="s">
        <v>187</v>
      </c>
      <c r="I92" s="11" t="s">
        <v>188</v>
      </c>
      <c r="J92" s="10">
        <v>0</v>
      </c>
      <c r="K92" s="10">
        <v>2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2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2</v>
      </c>
      <c r="AA92" s="10">
        <v>2</v>
      </c>
      <c r="AB92" s="12">
        <v>107.59999847412109</v>
      </c>
      <c r="AC92" s="10">
        <f t="shared" ref="AC92:AC120" si="12">SUM(J92:AA92)</f>
        <v>8</v>
      </c>
      <c r="AD92" s="12">
        <f t="shared" ref="AD92:AD120" si="13">AB92+AC92</f>
        <v>115.59999847412109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10">
        <v>0</v>
      </c>
      <c r="AT92" s="10">
        <v>0</v>
      </c>
      <c r="AU92" s="10">
        <v>0</v>
      </c>
      <c r="AV92" s="10">
        <v>0</v>
      </c>
      <c r="AW92" s="12">
        <v>105.33000183105469</v>
      </c>
      <c r="AX92" s="10">
        <f t="shared" ref="AX92:AX120" si="14">SUM(AE92:AV92)</f>
        <v>0</v>
      </c>
      <c r="AY92" s="12">
        <f t="shared" ref="AY92:AY120" si="15">AW92+AX92</f>
        <v>105.33000183105469</v>
      </c>
      <c r="AZ92" s="12">
        <f t="shared" ref="AZ92:AZ120" si="16">MIN(AY92,AD92)</f>
        <v>105.33000183105469</v>
      </c>
      <c r="BA92" s="12">
        <f t="shared" ref="BA92:BA120" si="17">IF( AND(ISNUMBER(AZ$92),ISNUMBER(AZ92)),(AZ92-AZ$92)/AZ$92*100,"")</f>
        <v>0</v>
      </c>
    </row>
    <row r="93" spans="1:53" ht="45" x14ac:dyDescent="0.25">
      <c r="A93" s="4">
        <v>2</v>
      </c>
      <c r="B93" s="8" t="s">
        <v>141</v>
      </c>
      <c r="C93" s="8">
        <v>1998</v>
      </c>
      <c r="D93" s="8">
        <v>1998</v>
      </c>
      <c r="E93" s="8">
        <v>1998</v>
      </c>
      <c r="F93" s="8" t="s">
        <v>34</v>
      </c>
      <c r="G93" s="8" t="s">
        <v>82</v>
      </c>
      <c r="H93" s="8" t="s">
        <v>90</v>
      </c>
      <c r="I93" s="8" t="s">
        <v>84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13">
        <v>107.55999755859375</v>
      </c>
      <c r="AC93" s="4">
        <f t="shared" si="12"/>
        <v>0</v>
      </c>
      <c r="AD93" s="13">
        <f t="shared" si="13"/>
        <v>107.55999755859375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2</v>
      </c>
      <c r="AQ93" s="4">
        <v>0</v>
      </c>
      <c r="AR93" s="4">
        <v>0</v>
      </c>
      <c r="AS93" s="4">
        <v>0</v>
      </c>
      <c r="AT93" s="4">
        <v>2</v>
      </c>
      <c r="AU93" s="4">
        <v>0</v>
      </c>
      <c r="AV93" s="4">
        <v>0</v>
      </c>
      <c r="AW93" s="13">
        <v>106.34999847412109</v>
      </c>
      <c r="AX93" s="4">
        <f t="shared" si="14"/>
        <v>4</v>
      </c>
      <c r="AY93" s="13">
        <f t="shared" si="15"/>
        <v>110.34999847412109</v>
      </c>
      <c r="AZ93" s="13">
        <f t="shared" si="16"/>
        <v>107.55999755859375</v>
      </c>
      <c r="BA93" s="13">
        <f t="shared" si="17"/>
        <v>2.117151513123384</v>
      </c>
    </row>
    <row r="94" spans="1:53" ht="60" x14ac:dyDescent="0.25">
      <c r="A94" s="4">
        <v>3</v>
      </c>
      <c r="B94" s="8" t="s">
        <v>130</v>
      </c>
      <c r="C94" s="8">
        <v>1999</v>
      </c>
      <c r="D94" s="8">
        <v>1999</v>
      </c>
      <c r="E94" s="8">
        <v>1999</v>
      </c>
      <c r="F94" s="8" t="s">
        <v>34</v>
      </c>
      <c r="G94" s="8" t="s">
        <v>29</v>
      </c>
      <c r="H94" s="8" t="s">
        <v>35</v>
      </c>
      <c r="I94" s="8" t="s">
        <v>131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13">
        <v>109.41000366210937</v>
      </c>
      <c r="AC94" s="4">
        <f t="shared" si="12"/>
        <v>0</v>
      </c>
      <c r="AD94" s="13">
        <f t="shared" si="13"/>
        <v>109.41000366210937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2</v>
      </c>
      <c r="AT94" s="4">
        <v>0</v>
      </c>
      <c r="AU94" s="4">
        <v>0</v>
      </c>
      <c r="AV94" s="4">
        <v>0</v>
      </c>
      <c r="AW94" s="13">
        <v>108.12000274658203</v>
      </c>
      <c r="AX94" s="4">
        <f t="shared" si="14"/>
        <v>2</v>
      </c>
      <c r="AY94" s="13">
        <f t="shared" si="15"/>
        <v>110.12000274658203</v>
      </c>
      <c r="AZ94" s="13">
        <f t="shared" si="16"/>
        <v>109.41000366210937</v>
      </c>
      <c r="BA94" s="13">
        <f t="shared" si="17"/>
        <v>3.8735419729687797</v>
      </c>
    </row>
    <row r="95" spans="1:53" ht="60" x14ac:dyDescent="0.25">
      <c r="A95" s="4">
        <v>4</v>
      </c>
      <c r="B95" s="8" t="s">
        <v>246</v>
      </c>
      <c r="C95" s="8">
        <v>2001</v>
      </c>
      <c r="D95" s="8">
        <v>2001</v>
      </c>
      <c r="E95" s="8">
        <v>2001</v>
      </c>
      <c r="F95" s="8" t="s">
        <v>34</v>
      </c>
      <c r="G95" s="8" t="s">
        <v>118</v>
      </c>
      <c r="H95" s="8" t="s">
        <v>247</v>
      </c>
      <c r="I95" s="8" t="s">
        <v>248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13">
        <v>111.05999755859375</v>
      </c>
      <c r="AC95" s="4">
        <f t="shared" si="12"/>
        <v>0</v>
      </c>
      <c r="AD95" s="13">
        <f t="shared" si="13"/>
        <v>111.05999755859375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2</v>
      </c>
      <c r="AU95" s="4">
        <v>0</v>
      </c>
      <c r="AV95" s="4">
        <v>2</v>
      </c>
      <c r="AW95" s="13">
        <v>114.27999877929687</v>
      </c>
      <c r="AX95" s="4">
        <f t="shared" si="14"/>
        <v>4</v>
      </c>
      <c r="AY95" s="13">
        <f t="shared" si="15"/>
        <v>118.27999877929687</v>
      </c>
      <c r="AZ95" s="13">
        <f t="shared" si="16"/>
        <v>111.05999755859375</v>
      </c>
      <c r="BA95" s="13">
        <f t="shared" si="17"/>
        <v>5.440041420230636</v>
      </c>
    </row>
    <row r="96" spans="1:53" ht="45" x14ac:dyDescent="0.25">
      <c r="A96" s="4">
        <v>5</v>
      </c>
      <c r="B96" s="8" t="s">
        <v>206</v>
      </c>
      <c r="C96" s="8">
        <v>1998</v>
      </c>
      <c r="D96" s="8">
        <v>1998</v>
      </c>
      <c r="E96" s="8">
        <v>1998</v>
      </c>
      <c r="F96" s="8" t="s">
        <v>34</v>
      </c>
      <c r="G96" s="8" t="s">
        <v>52</v>
      </c>
      <c r="H96" s="8" t="s">
        <v>207</v>
      </c>
      <c r="I96" s="8" t="s">
        <v>208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2</v>
      </c>
      <c r="AA96" s="4">
        <v>0</v>
      </c>
      <c r="AB96" s="13">
        <v>110.45999908447266</v>
      </c>
      <c r="AC96" s="4">
        <f t="shared" si="12"/>
        <v>2</v>
      </c>
      <c r="AD96" s="13">
        <f t="shared" si="13"/>
        <v>112.45999908447266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2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2</v>
      </c>
      <c r="AT96" s="4">
        <v>0</v>
      </c>
      <c r="AU96" s="4">
        <v>0</v>
      </c>
      <c r="AV96" s="4">
        <v>2</v>
      </c>
      <c r="AW96" s="13">
        <v>111.59999847412109</v>
      </c>
      <c r="AX96" s="4">
        <f t="shared" si="14"/>
        <v>6</v>
      </c>
      <c r="AY96" s="13">
        <f t="shared" si="15"/>
        <v>117.59999847412109</v>
      </c>
      <c r="AZ96" s="13">
        <f t="shared" si="16"/>
        <v>112.45999908447266</v>
      </c>
      <c r="BA96" s="13">
        <f t="shared" si="17"/>
        <v>6.7691988317385707</v>
      </c>
    </row>
    <row r="97" spans="1:53" ht="30" x14ac:dyDescent="0.25">
      <c r="A97" s="4">
        <v>6</v>
      </c>
      <c r="B97" s="8" t="s">
        <v>165</v>
      </c>
      <c r="C97" s="8">
        <v>1999</v>
      </c>
      <c r="D97" s="8">
        <v>1999</v>
      </c>
      <c r="E97" s="8">
        <v>1999</v>
      </c>
      <c r="F97" s="8">
        <v>1</v>
      </c>
      <c r="G97" s="8" t="s">
        <v>60</v>
      </c>
      <c r="H97" s="8" t="s">
        <v>166</v>
      </c>
      <c r="I97" s="8" t="s">
        <v>167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2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13">
        <v>111.31999969482422</v>
      </c>
      <c r="AC97" s="4">
        <f t="shared" si="12"/>
        <v>2</v>
      </c>
      <c r="AD97" s="13">
        <f t="shared" si="13"/>
        <v>113.31999969482422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2</v>
      </c>
      <c r="AM97" s="4">
        <v>0</v>
      </c>
      <c r="AN97" s="4">
        <v>2</v>
      </c>
      <c r="AO97" s="4">
        <v>2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13">
        <v>113.48999786376953</v>
      </c>
      <c r="AX97" s="4">
        <f t="shared" si="14"/>
        <v>6</v>
      </c>
      <c r="AY97" s="13">
        <f t="shared" si="15"/>
        <v>119.48999786376953</v>
      </c>
      <c r="AZ97" s="13">
        <f t="shared" si="16"/>
        <v>113.31999969482422</v>
      </c>
      <c r="BA97" s="13">
        <f t="shared" si="17"/>
        <v>7.5856809312366522</v>
      </c>
    </row>
    <row r="98" spans="1:53" ht="45" x14ac:dyDescent="0.25">
      <c r="A98" s="4">
        <v>7</v>
      </c>
      <c r="B98" s="8" t="s">
        <v>74</v>
      </c>
      <c r="C98" s="8">
        <v>1998</v>
      </c>
      <c r="D98" s="8">
        <v>1998</v>
      </c>
      <c r="E98" s="8">
        <v>1998</v>
      </c>
      <c r="F98" s="8" t="s">
        <v>34</v>
      </c>
      <c r="G98" s="8" t="s">
        <v>38</v>
      </c>
      <c r="H98" s="8" t="s">
        <v>75</v>
      </c>
      <c r="I98" s="8" t="s">
        <v>76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2</v>
      </c>
      <c r="AA98" s="4">
        <v>0</v>
      </c>
      <c r="AB98" s="13">
        <v>116.25</v>
      </c>
      <c r="AC98" s="4">
        <f t="shared" si="12"/>
        <v>2</v>
      </c>
      <c r="AD98" s="13">
        <f t="shared" si="13"/>
        <v>118.25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2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2</v>
      </c>
      <c r="AT98" s="4">
        <v>0</v>
      </c>
      <c r="AU98" s="4">
        <v>2</v>
      </c>
      <c r="AV98" s="4">
        <v>0</v>
      </c>
      <c r="AW98" s="13">
        <v>117.13999938964844</v>
      </c>
      <c r="AX98" s="4">
        <f t="shared" si="14"/>
        <v>6</v>
      </c>
      <c r="AY98" s="13">
        <f t="shared" si="15"/>
        <v>123.13999938964844</v>
      </c>
      <c r="AZ98" s="13">
        <f t="shared" si="16"/>
        <v>118.25</v>
      </c>
      <c r="BA98" s="13">
        <f t="shared" si="17"/>
        <v>12.266209004409303</v>
      </c>
    </row>
    <row r="99" spans="1:53" ht="30" x14ac:dyDescent="0.25">
      <c r="A99" s="4">
        <v>8</v>
      </c>
      <c r="B99" s="8" t="s">
        <v>221</v>
      </c>
      <c r="C99" s="8">
        <v>1999</v>
      </c>
      <c r="D99" s="8">
        <v>1999</v>
      </c>
      <c r="E99" s="8">
        <v>1999</v>
      </c>
      <c r="F99" s="8">
        <v>1</v>
      </c>
      <c r="G99" s="8" t="s">
        <v>86</v>
      </c>
      <c r="H99" s="8" t="s">
        <v>87</v>
      </c>
      <c r="I99" s="8" t="s">
        <v>222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2</v>
      </c>
      <c r="AB99" s="13">
        <v>118.41999816894531</v>
      </c>
      <c r="AC99" s="4">
        <f t="shared" si="12"/>
        <v>2</v>
      </c>
      <c r="AD99" s="13">
        <f t="shared" si="13"/>
        <v>120.41999816894531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13">
        <v>119.15000152587891</v>
      </c>
      <c r="AX99" s="4">
        <f t="shared" si="14"/>
        <v>0</v>
      </c>
      <c r="AY99" s="13">
        <f t="shared" si="15"/>
        <v>119.15000152587891</v>
      </c>
      <c r="AZ99" s="13">
        <f t="shared" si="16"/>
        <v>119.15000152587891</v>
      </c>
      <c r="BA99" s="13">
        <f t="shared" si="17"/>
        <v>13.120667857759058</v>
      </c>
    </row>
    <row r="100" spans="1:53" x14ac:dyDescent="0.25">
      <c r="A100" s="4">
        <v>9</v>
      </c>
      <c r="B100" s="8" t="s">
        <v>223</v>
      </c>
      <c r="C100" s="8">
        <v>1999</v>
      </c>
      <c r="D100" s="8">
        <v>1999</v>
      </c>
      <c r="E100" s="8">
        <v>1999</v>
      </c>
      <c r="F100" s="8" t="s">
        <v>34</v>
      </c>
      <c r="G100" s="8" t="s">
        <v>52</v>
      </c>
      <c r="H100" s="8" t="s">
        <v>53</v>
      </c>
      <c r="I100" s="8" t="s">
        <v>54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2</v>
      </c>
      <c r="X100" s="4">
        <v>0</v>
      </c>
      <c r="Y100" s="4">
        <v>0</v>
      </c>
      <c r="Z100" s="4">
        <v>0</v>
      </c>
      <c r="AA100" s="4">
        <v>0</v>
      </c>
      <c r="AB100" s="13">
        <v>119.83000183105469</v>
      </c>
      <c r="AC100" s="4">
        <f t="shared" si="12"/>
        <v>2</v>
      </c>
      <c r="AD100" s="13">
        <f t="shared" si="13"/>
        <v>121.83000183105469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13">
        <v>120.12999725341797</v>
      </c>
      <c r="AX100" s="4">
        <f t="shared" si="14"/>
        <v>0</v>
      </c>
      <c r="AY100" s="13">
        <f t="shared" si="15"/>
        <v>120.12999725341797</v>
      </c>
      <c r="AZ100" s="13">
        <f t="shared" si="16"/>
        <v>120.12999725341797</v>
      </c>
      <c r="BA100" s="13">
        <f t="shared" si="17"/>
        <v>14.051072975486994</v>
      </c>
    </row>
    <row r="101" spans="1:53" ht="45" x14ac:dyDescent="0.25">
      <c r="A101" s="4">
        <v>10</v>
      </c>
      <c r="B101" s="8" t="s">
        <v>234</v>
      </c>
      <c r="C101" s="8">
        <v>1999</v>
      </c>
      <c r="D101" s="8">
        <v>1999</v>
      </c>
      <c r="E101" s="8">
        <v>1999</v>
      </c>
      <c r="F101" s="8">
        <v>1</v>
      </c>
      <c r="G101" s="8" t="s">
        <v>82</v>
      </c>
      <c r="H101" s="8" t="s">
        <v>90</v>
      </c>
      <c r="I101" s="8" t="s">
        <v>176</v>
      </c>
      <c r="J101" s="4">
        <v>0</v>
      </c>
      <c r="K101" s="4">
        <v>0</v>
      </c>
      <c r="L101" s="4">
        <v>2</v>
      </c>
      <c r="M101" s="4">
        <v>0</v>
      </c>
      <c r="N101" s="4">
        <v>0</v>
      </c>
      <c r="O101" s="4">
        <v>0</v>
      </c>
      <c r="P101" s="4">
        <v>0</v>
      </c>
      <c r="Q101" s="4">
        <v>2</v>
      </c>
      <c r="R101" s="4">
        <v>0</v>
      </c>
      <c r="S101" s="4">
        <v>2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13">
        <v>119.62999725341797</v>
      </c>
      <c r="AC101" s="4">
        <f t="shared" si="12"/>
        <v>6</v>
      </c>
      <c r="AD101" s="13">
        <f t="shared" si="13"/>
        <v>125.62999725341797</v>
      </c>
      <c r="AE101" s="4">
        <v>0</v>
      </c>
      <c r="AF101" s="4">
        <v>2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2</v>
      </c>
      <c r="AM101" s="4">
        <v>0</v>
      </c>
      <c r="AN101" s="4">
        <v>0</v>
      </c>
      <c r="AO101" s="4">
        <v>2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13">
        <v>117.95999908447266</v>
      </c>
      <c r="AX101" s="4">
        <f t="shared" si="14"/>
        <v>6</v>
      </c>
      <c r="AY101" s="13">
        <f t="shared" si="15"/>
        <v>123.95999908447266</v>
      </c>
      <c r="AZ101" s="13">
        <f t="shared" si="16"/>
        <v>123.95999908447266</v>
      </c>
      <c r="BA101" s="13">
        <f t="shared" si="17"/>
        <v>17.687265669376686</v>
      </c>
    </row>
    <row r="102" spans="1:53" ht="60" x14ac:dyDescent="0.25">
      <c r="A102" s="4">
        <v>11</v>
      </c>
      <c r="B102" s="8" t="s">
        <v>191</v>
      </c>
      <c r="C102" s="8">
        <v>1999</v>
      </c>
      <c r="D102" s="8">
        <v>1999</v>
      </c>
      <c r="E102" s="8">
        <v>1999</v>
      </c>
      <c r="F102" s="8" t="s">
        <v>34</v>
      </c>
      <c r="G102" s="8" t="s">
        <v>16</v>
      </c>
      <c r="H102" s="8" t="s">
        <v>17</v>
      </c>
      <c r="I102" s="8" t="s">
        <v>18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2</v>
      </c>
      <c r="Y102" s="4">
        <v>2</v>
      </c>
      <c r="Z102" s="4">
        <v>2</v>
      </c>
      <c r="AA102" s="4">
        <v>0</v>
      </c>
      <c r="AB102" s="13">
        <v>129.19999694824219</v>
      </c>
      <c r="AC102" s="4">
        <f t="shared" si="12"/>
        <v>6</v>
      </c>
      <c r="AD102" s="13">
        <f t="shared" si="13"/>
        <v>135.19999694824219</v>
      </c>
      <c r="AE102" s="4">
        <v>0</v>
      </c>
      <c r="AF102" s="4">
        <v>0</v>
      </c>
      <c r="AG102" s="4">
        <v>2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2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13">
        <v>120.08999633789062</v>
      </c>
      <c r="AX102" s="4">
        <f t="shared" si="14"/>
        <v>4</v>
      </c>
      <c r="AY102" s="13">
        <f t="shared" si="15"/>
        <v>124.08999633789063</v>
      </c>
      <c r="AZ102" s="13">
        <f t="shared" si="16"/>
        <v>124.08999633789063</v>
      </c>
      <c r="BA102" s="13">
        <f t="shared" si="17"/>
        <v>17.810684686900753</v>
      </c>
    </row>
    <row r="103" spans="1:53" ht="45" x14ac:dyDescent="0.25">
      <c r="A103" s="4">
        <v>12</v>
      </c>
      <c r="B103" s="8" t="s">
        <v>146</v>
      </c>
      <c r="C103" s="8">
        <v>2001</v>
      </c>
      <c r="D103" s="8">
        <v>2001</v>
      </c>
      <c r="E103" s="8">
        <v>2001</v>
      </c>
      <c r="F103" s="8" t="s">
        <v>34</v>
      </c>
      <c r="G103" s="8" t="s">
        <v>10</v>
      </c>
      <c r="H103" s="8" t="s">
        <v>11</v>
      </c>
      <c r="I103" s="8" t="s">
        <v>172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2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13">
        <v>126.41000366210937</v>
      </c>
      <c r="AC103" s="4">
        <f t="shared" si="12"/>
        <v>2</v>
      </c>
      <c r="AD103" s="13">
        <f t="shared" si="13"/>
        <v>128.41000366210937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2</v>
      </c>
      <c r="AV103" s="4">
        <v>0</v>
      </c>
      <c r="AW103" s="13">
        <v>122.94999694824219</v>
      </c>
      <c r="AX103" s="4">
        <f t="shared" si="14"/>
        <v>2</v>
      </c>
      <c r="AY103" s="13">
        <f t="shared" si="15"/>
        <v>124.94999694824219</v>
      </c>
      <c r="AZ103" s="13">
        <f t="shared" si="16"/>
        <v>124.94999694824219</v>
      </c>
      <c r="BA103" s="13">
        <f t="shared" si="17"/>
        <v>18.627166786398831</v>
      </c>
    </row>
    <row r="104" spans="1:53" ht="45" x14ac:dyDescent="0.25">
      <c r="A104" s="4">
        <v>13</v>
      </c>
      <c r="B104" s="8" t="s">
        <v>217</v>
      </c>
      <c r="C104" s="8">
        <v>2000</v>
      </c>
      <c r="D104" s="8">
        <v>2000</v>
      </c>
      <c r="E104" s="8">
        <v>2000</v>
      </c>
      <c r="F104" s="8" t="s">
        <v>34</v>
      </c>
      <c r="G104" s="8" t="s">
        <v>10</v>
      </c>
      <c r="H104" s="8" t="s">
        <v>11</v>
      </c>
      <c r="I104" s="8" t="s">
        <v>12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2</v>
      </c>
      <c r="X104" s="4">
        <v>2</v>
      </c>
      <c r="Y104" s="4">
        <v>0</v>
      </c>
      <c r="Z104" s="4">
        <v>2</v>
      </c>
      <c r="AA104" s="4">
        <v>0</v>
      </c>
      <c r="AB104" s="13">
        <v>131.8800048828125</v>
      </c>
      <c r="AC104" s="4">
        <f t="shared" si="12"/>
        <v>6</v>
      </c>
      <c r="AD104" s="13">
        <f t="shared" si="13"/>
        <v>137.8800048828125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2</v>
      </c>
      <c r="AT104" s="4">
        <v>0</v>
      </c>
      <c r="AU104" s="4">
        <v>0</v>
      </c>
      <c r="AV104" s="4">
        <v>2</v>
      </c>
      <c r="AW104" s="13">
        <v>121.15000152587891</v>
      </c>
      <c r="AX104" s="4">
        <f t="shared" si="14"/>
        <v>4</v>
      </c>
      <c r="AY104" s="13">
        <f t="shared" si="15"/>
        <v>125.15000152587891</v>
      </c>
      <c r="AZ104" s="13">
        <f t="shared" si="16"/>
        <v>125.15000152587891</v>
      </c>
      <c r="BA104" s="13">
        <f t="shared" si="17"/>
        <v>18.817050555657204</v>
      </c>
    </row>
    <row r="105" spans="1:53" ht="75" x14ac:dyDescent="0.25">
      <c r="A105" s="4">
        <v>14</v>
      </c>
      <c r="B105" s="8" t="s">
        <v>241</v>
      </c>
      <c r="C105" s="8">
        <v>1998</v>
      </c>
      <c r="D105" s="8">
        <v>1998</v>
      </c>
      <c r="E105" s="8">
        <v>1998</v>
      </c>
      <c r="F105" s="8">
        <v>1</v>
      </c>
      <c r="G105" s="8" t="s">
        <v>42</v>
      </c>
      <c r="H105" s="8" t="s">
        <v>43</v>
      </c>
      <c r="I105" s="8" t="s">
        <v>44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2</v>
      </c>
      <c r="T105" s="4">
        <v>0</v>
      </c>
      <c r="U105" s="4">
        <v>0</v>
      </c>
      <c r="V105" s="4">
        <v>2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13">
        <v>122.37000274658203</v>
      </c>
      <c r="AC105" s="4">
        <f t="shared" si="12"/>
        <v>4</v>
      </c>
      <c r="AD105" s="13">
        <f t="shared" si="13"/>
        <v>126.37000274658203</v>
      </c>
      <c r="AE105" s="4">
        <v>0</v>
      </c>
      <c r="AF105" s="4">
        <v>2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2</v>
      </c>
      <c r="AS105" s="4">
        <v>2</v>
      </c>
      <c r="AT105" s="4">
        <v>2</v>
      </c>
      <c r="AU105" s="4">
        <v>2</v>
      </c>
      <c r="AV105" s="4">
        <v>0</v>
      </c>
      <c r="AW105" s="13">
        <v>120.88999938964844</v>
      </c>
      <c r="AX105" s="4">
        <f t="shared" si="14"/>
        <v>10</v>
      </c>
      <c r="AY105" s="13">
        <f t="shared" si="15"/>
        <v>130.88999938964844</v>
      </c>
      <c r="AZ105" s="13">
        <f t="shared" si="16"/>
        <v>126.37000274658203</v>
      </c>
      <c r="BA105" s="13">
        <f t="shared" si="17"/>
        <v>19.975316196495189</v>
      </c>
    </row>
    <row r="106" spans="1:53" ht="30" x14ac:dyDescent="0.25">
      <c r="A106" s="4">
        <v>15</v>
      </c>
      <c r="B106" s="8" t="s">
        <v>268</v>
      </c>
      <c r="C106" s="8">
        <v>2001</v>
      </c>
      <c r="D106" s="8">
        <v>2001</v>
      </c>
      <c r="E106" s="8">
        <v>2001</v>
      </c>
      <c r="F106" s="8">
        <v>1</v>
      </c>
      <c r="G106" s="8" t="s">
        <v>38</v>
      </c>
      <c r="H106" s="8" t="s">
        <v>39</v>
      </c>
      <c r="I106" s="8" t="s">
        <v>40</v>
      </c>
      <c r="J106" s="4">
        <v>0</v>
      </c>
      <c r="K106" s="4">
        <v>0</v>
      </c>
      <c r="L106" s="4">
        <v>0</v>
      </c>
      <c r="M106" s="4">
        <v>2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13">
        <v>124.81999969482422</v>
      </c>
      <c r="AC106" s="4">
        <f t="shared" si="12"/>
        <v>2</v>
      </c>
      <c r="AD106" s="13">
        <f t="shared" si="13"/>
        <v>126.81999969482422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2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2</v>
      </c>
      <c r="AS106" s="4">
        <v>2</v>
      </c>
      <c r="AT106" s="4">
        <v>0</v>
      </c>
      <c r="AU106" s="4">
        <v>0</v>
      </c>
      <c r="AV106" s="4">
        <v>2</v>
      </c>
      <c r="AW106" s="13">
        <v>121.16000366210937</v>
      </c>
      <c r="AX106" s="4">
        <f t="shared" si="14"/>
        <v>8</v>
      </c>
      <c r="AY106" s="13">
        <f t="shared" si="15"/>
        <v>129.16000366210937</v>
      </c>
      <c r="AZ106" s="13">
        <f t="shared" si="16"/>
        <v>126.81999969482422</v>
      </c>
      <c r="BA106" s="13">
        <f t="shared" si="17"/>
        <v>20.402542001507481</v>
      </c>
    </row>
    <row r="107" spans="1:53" ht="75" x14ac:dyDescent="0.25">
      <c r="A107" s="4">
        <v>16</v>
      </c>
      <c r="B107" s="8" t="s">
        <v>80</v>
      </c>
      <c r="C107" s="8">
        <v>1999</v>
      </c>
      <c r="D107" s="8">
        <v>1999</v>
      </c>
      <c r="E107" s="8">
        <v>1999</v>
      </c>
      <c r="F107" s="8">
        <v>1</v>
      </c>
      <c r="G107" s="8" t="s">
        <v>29</v>
      </c>
      <c r="H107" s="8" t="s">
        <v>30</v>
      </c>
      <c r="I107" s="8" t="s">
        <v>31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2</v>
      </c>
      <c r="AB107" s="13">
        <v>128.1300048828125</v>
      </c>
      <c r="AC107" s="4">
        <f t="shared" si="12"/>
        <v>2</v>
      </c>
      <c r="AD107" s="13">
        <f t="shared" si="13"/>
        <v>130.1300048828125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2</v>
      </c>
      <c r="AS107" s="4">
        <v>0</v>
      </c>
      <c r="AT107" s="4">
        <v>0</v>
      </c>
      <c r="AU107" s="4">
        <v>0</v>
      </c>
      <c r="AV107" s="4">
        <v>0</v>
      </c>
      <c r="AW107" s="13">
        <v>130.35000610351562</v>
      </c>
      <c r="AX107" s="4">
        <f t="shared" si="14"/>
        <v>2</v>
      </c>
      <c r="AY107" s="13">
        <f t="shared" si="15"/>
        <v>132.35000610351562</v>
      </c>
      <c r="AZ107" s="13">
        <f t="shared" si="16"/>
        <v>130.1300048828125</v>
      </c>
      <c r="BA107" s="13">
        <f t="shared" si="17"/>
        <v>23.545051381975739</v>
      </c>
    </row>
    <row r="108" spans="1:53" ht="45" x14ac:dyDescent="0.25">
      <c r="A108" s="4">
        <v>17</v>
      </c>
      <c r="B108" s="8" t="s">
        <v>152</v>
      </c>
      <c r="C108" s="8">
        <v>1998</v>
      </c>
      <c r="D108" s="8">
        <v>1998</v>
      </c>
      <c r="E108" s="8">
        <v>1998</v>
      </c>
      <c r="F108" s="8">
        <v>1</v>
      </c>
      <c r="G108" s="8" t="s">
        <v>56</v>
      </c>
      <c r="H108" s="8" t="s">
        <v>153</v>
      </c>
      <c r="I108" s="8" t="s">
        <v>66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2</v>
      </c>
      <c r="X108" s="4">
        <v>0</v>
      </c>
      <c r="Y108" s="4">
        <v>2</v>
      </c>
      <c r="Z108" s="4">
        <v>2</v>
      </c>
      <c r="AA108" s="4">
        <v>0</v>
      </c>
      <c r="AB108" s="13">
        <v>125.23000335693359</v>
      </c>
      <c r="AC108" s="4">
        <f t="shared" si="12"/>
        <v>6</v>
      </c>
      <c r="AD108" s="13">
        <f t="shared" si="13"/>
        <v>131.23000335693359</v>
      </c>
      <c r="AE108" s="4">
        <v>0</v>
      </c>
      <c r="AF108" s="4">
        <v>2</v>
      </c>
      <c r="AG108" s="4">
        <v>0</v>
      </c>
      <c r="AH108" s="4">
        <v>0</v>
      </c>
      <c r="AI108" s="4">
        <v>2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2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13">
        <v>123.70999908447266</v>
      </c>
      <c r="AX108" s="4">
        <f t="shared" si="14"/>
        <v>8</v>
      </c>
      <c r="AY108" s="13">
        <f t="shared" si="15"/>
        <v>131.70999908447266</v>
      </c>
      <c r="AZ108" s="13">
        <f t="shared" si="16"/>
        <v>131.23000335693359</v>
      </c>
      <c r="BA108" s="13">
        <f t="shared" si="17"/>
        <v>24.589386761258698</v>
      </c>
    </row>
    <row r="109" spans="1:53" ht="75" x14ac:dyDescent="0.25">
      <c r="A109" s="4">
        <v>18</v>
      </c>
      <c r="B109" s="8" t="s">
        <v>202</v>
      </c>
      <c r="C109" s="8">
        <v>1998</v>
      </c>
      <c r="D109" s="8">
        <v>1998</v>
      </c>
      <c r="E109" s="8">
        <v>1998</v>
      </c>
      <c r="F109" s="8">
        <v>2</v>
      </c>
      <c r="G109" s="8" t="s">
        <v>60</v>
      </c>
      <c r="H109" s="8" t="s">
        <v>61</v>
      </c>
      <c r="I109" s="8" t="s">
        <v>203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2</v>
      </c>
      <c r="R109" s="4">
        <v>0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13">
        <v>127.31999969482422</v>
      </c>
      <c r="AC109" s="4">
        <f t="shared" si="12"/>
        <v>4</v>
      </c>
      <c r="AD109" s="13">
        <f t="shared" si="13"/>
        <v>131.31999969482422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2</v>
      </c>
      <c r="AS109" s="4">
        <v>0</v>
      </c>
      <c r="AT109" s="4">
        <v>0</v>
      </c>
      <c r="AU109" s="4">
        <v>50</v>
      </c>
      <c r="AV109" s="4">
        <v>0</v>
      </c>
      <c r="AW109" s="13">
        <v>140.28999328613281</v>
      </c>
      <c r="AX109" s="4">
        <f t="shared" si="14"/>
        <v>52</v>
      </c>
      <c r="AY109" s="13">
        <f t="shared" si="15"/>
        <v>192.28999328613281</v>
      </c>
      <c r="AZ109" s="13">
        <f t="shared" si="16"/>
        <v>131.31999969482422</v>
      </c>
      <c r="BA109" s="13">
        <f t="shared" si="17"/>
        <v>24.674829024931093</v>
      </c>
    </row>
    <row r="110" spans="1:53" ht="30" x14ac:dyDescent="0.25">
      <c r="A110" s="4">
        <v>19</v>
      </c>
      <c r="B110" s="8" t="s">
        <v>129</v>
      </c>
      <c r="C110" s="8">
        <v>2001</v>
      </c>
      <c r="D110" s="8">
        <v>2001</v>
      </c>
      <c r="E110" s="8">
        <v>2001</v>
      </c>
      <c r="F110" s="8">
        <v>1</v>
      </c>
      <c r="G110" s="8" t="s">
        <v>99</v>
      </c>
      <c r="H110" s="8" t="s">
        <v>100</v>
      </c>
      <c r="I110" s="8" t="s">
        <v>101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2</v>
      </c>
      <c r="P110" s="4">
        <v>0</v>
      </c>
      <c r="Q110" s="4">
        <v>0</v>
      </c>
      <c r="R110" s="4">
        <v>0</v>
      </c>
      <c r="S110" s="4">
        <v>0</v>
      </c>
      <c r="T110" s="4">
        <v>2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2</v>
      </c>
      <c r="AA110" s="4">
        <v>2</v>
      </c>
      <c r="AB110" s="13">
        <v>129.30999755859375</v>
      </c>
      <c r="AC110" s="4">
        <f t="shared" si="12"/>
        <v>8</v>
      </c>
      <c r="AD110" s="13">
        <f t="shared" si="13"/>
        <v>137.30999755859375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2</v>
      </c>
      <c r="AU110" s="4">
        <v>0</v>
      </c>
      <c r="AV110" s="4">
        <v>2</v>
      </c>
      <c r="AW110" s="13">
        <v>127.70999908447266</v>
      </c>
      <c r="AX110" s="4">
        <f t="shared" si="14"/>
        <v>4</v>
      </c>
      <c r="AY110" s="13">
        <f t="shared" si="15"/>
        <v>131.70999908447266</v>
      </c>
      <c r="AZ110" s="13">
        <f t="shared" si="16"/>
        <v>131.70999908447266</v>
      </c>
      <c r="BA110" s="13">
        <f t="shared" si="17"/>
        <v>25.045093320828453</v>
      </c>
    </row>
    <row r="111" spans="1:53" ht="60" x14ac:dyDescent="0.25">
      <c r="A111" s="4">
        <v>20</v>
      </c>
      <c r="B111" s="8" t="s">
        <v>102</v>
      </c>
      <c r="C111" s="8">
        <v>2001</v>
      </c>
      <c r="D111" s="8">
        <v>2001</v>
      </c>
      <c r="E111" s="8">
        <v>2001</v>
      </c>
      <c r="F111" s="8">
        <v>1</v>
      </c>
      <c r="G111" s="8" t="s">
        <v>16</v>
      </c>
      <c r="H111" s="8" t="s">
        <v>103</v>
      </c>
      <c r="I111" s="8" t="s">
        <v>104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2</v>
      </c>
      <c r="Y111" s="4">
        <v>0</v>
      </c>
      <c r="Z111" s="4">
        <v>2</v>
      </c>
      <c r="AA111" s="4">
        <v>0</v>
      </c>
      <c r="AB111" s="13">
        <v>143.53999328613281</v>
      </c>
      <c r="AC111" s="4">
        <f t="shared" si="12"/>
        <v>4</v>
      </c>
      <c r="AD111" s="13">
        <f t="shared" si="13"/>
        <v>147.53999328613281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2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13">
        <v>137.60000610351562</v>
      </c>
      <c r="AX111" s="4">
        <f t="shared" si="14"/>
        <v>2</v>
      </c>
      <c r="AY111" s="13">
        <f t="shared" si="15"/>
        <v>139.60000610351562</v>
      </c>
      <c r="AZ111" s="13">
        <f t="shared" si="16"/>
        <v>139.60000610351562</v>
      </c>
      <c r="BA111" s="13">
        <f t="shared" si="17"/>
        <v>32.535843232423673</v>
      </c>
    </row>
    <row r="112" spans="1:53" ht="45" x14ac:dyDescent="0.25">
      <c r="A112" s="4">
        <v>21</v>
      </c>
      <c r="B112" s="8" t="s">
        <v>133</v>
      </c>
      <c r="C112" s="8">
        <v>2001</v>
      </c>
      <c r="D112" s="8">
        <v>2001</v>
      </c>
      <c r="E112" s="8">
        <v>2001</v>
      </c>
      <c r="F112" s="8" t="s">
        <v>68</v>
      </c>
      <c r="G112" s="8" t="s">
        <v>24</v>
      </c>
      <c r="H112" s="8" t="s">
        <v>25</v>
      </c>
      <c r="I112" s="8" t="s">
        <v>26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2</v>
      </c>
      <c r="T112" s="4">
        <v>0</v>
      </c>
      <c r="U112" s="4">
        <v>0</v>
      </c>
      <c r="V112" s="4">
        <v>2</v>
      </c>
      <c r="W112" s="4">
        <v>0</v>
      </c>
      <c r="X112" s="4">
        <v>0</v>
      </c>
      <c r="Y112" s="4">
        <v>0</v>
      </c>
      <c r="Z112" s="4">
        <v>2</v>
      </c>
      <c r="AA112" s="4">
        <v>0</v>
      </c>
      <c r="AB112" s="13">
        <v>138.74000549316406</v>
      </c>
      <c r="AC112" s="4">
        <f t="shared" si="12"/>
        <v>6</v>
      </c>
      <c r="AD112" s="13">
        <f t="shared" si="13"/>
        <v>144.74000549316406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2</v>
      </c>
      <c r="AV112" s="4">
        <v>2</v>
      </c>
      <c r="AW112" s="13">
        <v>143.82000732421875</v>
      </c>
      <c r="AX112" s="4">
        <f t="shared" si="14"/>
        <v>4</v>
      </c>
      <c r="AY112" s="13">
        <f t="shared" si="15"/>
        <v>147.82000732421875</v>
      </c>
      <c r="AZ112" s="13">
        <f t="shared" si="16"/>
        <v>144.74000549316406</v>
      </c>
      <c r="BA112" s="13">
        <f t="shared" si="17"/>
        <v>37.415743830823736</v>
      </c>
    </row>
    <row r="113" spans="1:53" ht="45" x14ac:dyDescent="0.25">
      <c r="A113" s="4">
        <v>22</v>
      </c>
      <c r="B113" s="8" t="s">
        <v>117</v>
      </c>
      <c r="C113" s="8">
        <v>2001</v>
      </c>
      <c r="D113" s="8">
        <v>2001</v>
      </c>
      <c r="E113" s="8">
        <v>2001</v>
      </c>
      <c r="F113" s="8">
        <v>2</v>
      </c>
      <c r="G113" s="8" t="s">
        <v>118</v>
      </c>
      <c r="H113" s="8" t="s">
        <v>119</v>
      </c>
      <c r="I113" s="8" t="s">
        <v>120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2</v>
      </c>
      <c r="R113" s="4">
        <v>2</v>
      </c>
      <c r="S113" s="4">
        <v>2</v>
      </c>
      <c r="T113" s="4">
        <v>0</v>
      </c>
      <c r="U113" s="4">
        <v>0</v>
      </c>
      <c r="V113" s="4">
        <v>0</v>
      </c>
      <c r="W113" s="4">
        <v>0</v>
      </c>
      <c r="X113" s="4">
        <v>2</v>
      </c>
      <c r="Y113" s="4">
        <v>0</v>
      </c>
      <c r="Z113" s="4">
        <v>0</v>
      </c>
      <c r="AA113" s="4">
        <v>0</v>
      </c>
      <c r="AB113" s="13">
        <v>152.53999328613281</v>
      </c>
      <c r="AC113" s="4">
        <f t="shared" si="12"/>
        <v>8</v>
      </c>
      <c r="AD113" s="13">
        <f t="shared" si="13"/>
        <v>160.53999328613281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2</v>
      </c>
      <c r="AM113" s="4">
        <v>0</v>
      </c>
      <c r="AN113" s="4">
        <v>0</v>
      </c>
      <c r="AO113" s="4">
        <v>2</v>
      </c>
      <c r="AP113" s="4">
        <v>0</v>
      </c>
      <c r="AQ113" s="4">
        <v>0</v>
      </c>
      <c r="AR113" s="4">
        <v>2</v>
      </c>
      <c r="AS113" s="4">
        <v>2</v>
      </c>
      <c r="AT113" s="4">
        <v>0</v>
      </c>
      <c r="AU113" s="4">
        <v>0</v>
      </c>
      <c r="AV113" s="4">
        <v>2</v>
      </c>
      <c r="AW113" s="13">
        <v>145.64999389648437</v>
      </c>
      <c r="AX113" s="4">
        <f t="shared" si="14"/>
        <v>10</v>
      </c>
      <c r="AY113" s="13">
        <f t="shared" si="15"/>
        <v>155.64999389648437</v>
      </c>
      <c r="AZ113" s="13">
        <f t="shared" si="16"/>
        <v>155.64999389648437</v>
      </c>
      <c r="BA113" s="13">
        <f t="shared" si="17"/>
        <v>47.77365535998095</v>
      </c>
    </row>
    <row r="114" spans="1:53" ht="45" x14ac:dyDescent="0.25">
      <c r="A114" s="4">
        <v>23</v>
      </c>
      <c r="B114" s="8" t="s">
        <v>425</v>
      </c>
      <c r="C114" s="8">
        <v>2000</v>
      </c>
      <c r="D114" s="8">
        <v>2000</v>
      </c>
      <c r="E114" s="8">
        <v>2000</v>
      </c>
      <c r="F114" s="8" t="s">
        <v>68</v>
      </c>
      <c r="G114" s="8" t="s">
        <v>196</v>
      </c>
      <c r="H114" s="8" t="s">
        <v>96</v>
      </c>
      <c r="I114" s="8" t="s">
        <v>136</v>
      </c>
      <c r="J114" s="4">
        <v>0</v>
      </c>
      <c r="K114" s="4">
        <v>0</v>
      </c>
      <c r="L114" s="4">
        <v>0</v>
      </c>
      <c r="M114" s="4">
        <v>0</v>
      </c>
      <c r="N114" s="4">
        <v>2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2</v>
      </c>
      <c r="U114" s="4">
        <v>0</v>
      </c>
      <c r="V114" s="4">
        <v>0</v>
      </c>
      <c r="W114" s="4">
        <v>0</v>
      </c>
      <c r="X114" s="4">
        <v>2</v>
      </c>
      <c r="Y114" s="4">
        <v>0</v>
      </c>
      <c r="Z114" s="4">
        <v>0</v>
      </c>
      <c r="AA114" s="4">
        <v>0</v>
      </c>
      <c r="AB114" s="13">
        <v>155.83999633789062</v>
      </c>
      <c r="AC114" s="4">
        <f t="shared" si="12"/>
        <v>6</v>
      </c>
      <c r="AD114" s="13">
        <f t="shared" si="13"/>
        <v>161.83999633789062</v>
      </c>
      <c r="AE114" s="4">
        <v>0</v>
      </c>
      <c r="AF114" s="4">
        <v>0</v>
      </c>
      <c r="AG114" s="4">
        <v>0</v>
      </c>
      <c r="AH114" s="4">
        <v>0</v>
      </c>
      <c r="AI114" s="4">
        <v>2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2</v>
      </c>
      <c r="AT114" s="4">
        <v>0</v>
      </c>
      <c r="AU114" s="4">
        <v>0</v>
      </c>
      <c r="AV114" s="4">
        <v>0</v>
      </c>
      <c r="AW114" s="13">
        <v>153.27000427246094</v>
      </c>
      <c r="AX114" s="4">
        <f t="shared" si="14"/>
        <v>4</v>
      </c>
      <c r="AY114" s="13">
        <f t="shared" si="15"/>
        <v>157.27000427246094</v>
      </c>
      <c r="AZ114" s="13">
        <f t="shared" si="16"/>
        <v>157.27000427246094</v>
      </c>
      <c r="BA114" s="13">
        <f t="shared" si="17"/>
        <v>49.311688539335677</v>
      </c>
    </row>
    <row r="115" spans="1:53" ht="30" x14ac:dyDescent="0.25">
      <c r="A115" s="4">
        <v>24</v>
      </c>
      <c r="B115" s="8" t="s">
        <v>261</v>
      </c>
      <c r="C115" s="8">
        <v>2000</v>
      </c>
      <c r="D115" s="8">
        <v>2000</v>
      </c>
      <c r="E115" s="8">
        <v>2000</v>
      </c>
      <c r="F115" s="8" t="s">
        <v>68</v>
      </c>
      <c r="G115" s="8" t="s">
        <v>99</v>
      </c>
      <c r="H115" s="8" t="s">
        <v>21</v>
      </c>
      <c r="I115" s="8" t="s">
        <v>22</v>
      </c>
      <c r="J115" s="4">
        <v>0</v>
      </c>
      <c r="K115" s="4">
        <v>0</v>
      </c>
      <c r="L115" s="4">
        <v>0</v>
      </c>
      <c r="M115" s="4">
        <v>0</v>
      </c>
      <c r="N115" s="4">
        <v>2</v>
      </c>
      <c r="O115" s="4">
        <v>0</v>
      </c>
      <c r="P115" s="4">
        <v>2</v>
      </c>
      <c r="Q115" s="4">
        <v>0</v>
      </c>
      <c r="R115" s="4">
        <v>2</v>
      </c>
      <c r="S115" s="4">
        <v>0</v>
      </c>
      <c r="T115" s="4">
        <v>0</v>
      </c>
      <c r="U115" s="4">
        <v>0</v>
      </c>
      <c r="V115" s="4">
        <v>2</v>
      </c>
      <c r="W115" s="4">
        <v>0</v>
      </c>
      <c r="X115" s="4">
        <v>2</v>
      </c>
      <c r="Y115" s="4">
        <v>0</v>
      </c>
      <c r="Z115" s="4">
        <v>0</v>
      </c>
      <c r="AA115" s="4">
        <v>0</v>
      </c>
      <c r="AB115" s="13">
        <v>173.42999267578125</v>
      </c>
      <c r="AC115" s="4">
        <f t="shared" si="12"/>
        <v>10</v>
      </c>
      <c r="AD115" s="13">
        <f t="shared" si="13"/>
        <v>183.42999267578125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2</v>
      </c>
      <c r="AK115" s="4">
        <v>0</v>
      </c>
      <c r="AL115" s="4">
        <v>0</v>
      </c>
      <c r="AM115" s="4">
        <v>0</v>
      </c>
      <c r="AN115" s="4">
        <v>0</v>
      </c>
      <c r="AO115" s="4">
        <v>2</v>
      </c>
      <c r="AP115" s="4">
        <v>0</v>
      </c>
      <c r="AQ115" s="4">
        <v>0</v>
      </c>
      <c r="AR115" s="4">
        <v>0</v>
      </c>
      <c r="AS115" s="4">
        <v>2</v>
      </c>
      <c r="AT115" s="4">
        <v>2</v>
      </c>
      <c r="AU115" s="4">
        <v>2</v>
      </c>
      <c r="AV115" s="4">
        <v>2</v>
      </c>
      <c r="AW115" s="13">
        <v>188.97999572753906</v>
      </c>
      <c r="AX115" s="4">
        <f t="shared" si="14"/>
        <v>12</v>
      </c>
      <c r="AY115" s="13">
        <f t="shared" si="15"/>
        <v>200.97999572753906</v>
      </c>
      <c r="AZ115" s="13">
        <f t="shared" si="16"/>
        <v>183.42999267578125</v>
      </c>
      <c r="BA115" s="13">
        <f t="shared" si="17"/>
        <v>74.147906092317342</v>
      </c>
    </row>
    <row r="116" spans="1:53" ht="45" x14ac:dyDescent="0.25">
      <c r="A116" s="4">
        <v>25</v>
      </c>
      <c r="B116" s="8" t="s">
        <v>238</v>
      </c>
      <c r="C116" s="8">
        <v>1999</v>
      </c>
      <c r="D116" s="8">
        <v>1999</v>
      </c>
      <c r="E116" s="8">
        <v>1999</v>
      </c>
      <c r="F116" s="8">
        <v>1</v>
      </c>
      <c r="G116" s="8" t="s">
        <v>56</v>
      </c>
      <c r="H116" s="8" t="s">
        <v>57</v>
      </c>
      <c r="I116" s="8" t="s">
        <v>58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2</v>
      </c>
      <c r="T116" s="4">
        <v>0</v>
      </c>
      <c r="U116" s="4">
        <v>2</v>
      </c>
      <c r="V116" s="4">
        <v>0</v>
      </c>
      <c r="W116" s="4">
        <v>0</v>
      </c>
      <c r="X116" s="4">
        <v>50</v>
      </c>
      <c r="Y116" s="4">
        <v>2</v>
      </c>
      <c r="Z116" s="4">
        <v>2</v>
      </c>
      <c r="AA116" s="4">
        <v>0</v>
      </c>
      <c r="AB116" s="13">
        <v>159.11000061035156</v>
      </c>
      <c r="AC116" s="4">
        <f t="shared" si="12"/>
        <v>58</v>
      </c>
      <c r="AD116" s="13">
        <f t="shared" si="13"/>
        <v>217.11000061035156</v>
      </c>
      <c r="AE116" s="4">
        <v>0</v>
      </c>
      <c r="AF116" s="4">
        <v>2</v>
      </c>
      <c r="AG116" s="4">
        <v>2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2</v>
      </c>
      <c r="AP116" s="4">
        <v>2</v>
      </c>
      <c r="AQ116" s="4">
        <v>0</v>
      </c>
      <c r="AR116" s="4">
        <v>2</v>
      </c>
      <c r="AS116" s="4">
        <v>50</v>
      </c>
      <c r="AT116" s="4">
        <v>0</v>
      </c>
      <c r="AU116" s="4">
        <v>0</v>
      </c>
      <c r="AV116" s="4">
        <v>0</v>
      </c>
      <c r="AW116" s="13">
        <v>160.58999633789062</v>
      </c>
      <c r="AX116" s="4">
        <f t="shared" si="14"/>
        <v>60</v>
      </c>
      <c r="AY116" s="13">
        <f t="shared" si="15"/>
        <v>220.58999633789063</v>
      </c>
      <c r="AZ116" s="13">
        <f t="shared" si="16"/>
        <v>217.11000061035156</v>
      </c>
      <c r="BA116" s="13">
        <f t="shared" si="17"/>
        <v>106.12360850291044</v>
      </c>
    </row>
    <row r="117" spans="1:53" ht="45" x14ac:dyDescent="0.25">
      <c r="A117" s="4">
        <v>26</v>
      </c>
      <c r="B117" s="8" t="s">
        <v>255</v>
      </c>
      <c r="C117" s="8">
        <v>1999</v>
      </c>
      <c r="D117" s="8">
        <v>1999</v>
      </c>
      <c r="E117" s="8">
        <v>1999</v>
      </c>
      <c r="F117" s="8" t="s">
        <v>68</v>
      </c>
      <c r="G117" s="8" t="s">
        <v>196</v>
      </c>
      <c r="H117" s="8" t="s">
        <v>96</v>
      </c>
      <c r="I117" s="8" t="s">
        <v>136</v>
      </c>
      <c r="J117" s="4">
        <v>0</v>
      </c>
      <c r="K117" s="4">
        <v>0</v>
      </c>
      <c r="L117" s="4">
        <v>0</v>
      </c>
      <c r="M117" s="4">
        <v>0</v>
      </c>
      <c r="N117" s="4">
        <v>2</v>
      </c>
      <c r="O117" s="4">
        <v>0</v>
      </c>
      <c r="P117" s="4">
        <v>0</v>
      </c>
      <c r="Q117" s="4">
        <v>0</v>
      </c>
      <c r="R117" s="4">
        <v>0</v>
      </c>
      <c r="S117" s="4">
        <v>50</v>
      </c>
      <c r="T117" s="4">
        <v>2</v>
      </c>
      <c r="U117" s="4">
        <v>0</v>
      </c>
      <c r="V117" s="4">
        <v>2</v>
      </c>
      <c r="W117" s="4">
        <v>50</v>
      </c>
      <c r="X117" s="4">
        <v>0</v>
      </c>
      <c r="Y117" s="4">
        <v>0</v>
      </c>
      <c r="Z117" s="4">
        <v>2</v>
      </c>
      <c r="AA117" s="4">
        <v>0</v>
      </c>
      <c r="AB117" s="13">
        <v>177.55000305175781</v>
      </c>
      <c r="AC117" s="4">
        <f t="shared" si="12"/>
        <v>108</v>
      </c>
      <c r="AD117" s="13">
        <f t="shared" si="13"/>
        <v>285.55000305175781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2</v>
      </c>
      <c r="AR117" s="4">
        <v>50</v>
      </c>
      <c r="AS117" s="4">
        <v>2</v>
      </c>
      <c r="AT117" s="4"/>
      <c r="AU117" s="4"/>
      <c r="AV117" s="4"/>
      <c r="AW117" s="13"/>
      <c r="AX117" s="4">
        <f t="shared" si="14"/>
        <v>54</v>
      </c>
      <c r="AY117" s="13" t="s">
        <v>421</v>
      </c>
      <c r="AZ117" s="13">
        <f t="shared" si="16"/>
        <v>285.55000305175781</v>
      </c>
      <c r="BA117" s="13">
        <f t="shared" si="17"/>
        <v>171.10034946146601</v>
      </c>
    </row>
    <row r="118" spans="1:53" x14ac:dyDescent="0.25">
      <c r="A118" s="4">
        <v>27</v>
      </c>
      <c r="B118" s="8" t="s">
        <v>173</v>
      </c>
      <c r="C118" s="8">
        <v>2001</v>
      </c>
      <c r="D118" s="8">
        <v>2001</v>
      </c>
      <c r="E118" s="8">
        <v>2001</v>
      </c>
      <c r="F118" s="8" t="s">
        <v>68</v>
      </c>
      <c r="G118" s="8" t="s">
        <v>123</v>
      </c>
      <c r="H118" s="8" t="s">
        <v>124</v>
      </c>
      <c r="I118" s="8" t="s">
        <v>125</v>
      </c>
      <c r="J118" s="4">
        <v>0</v>
      </c>
      <c r="K118" s="4">
        <v>0</v>
      </c>
      <c r="L118" s="4">
        <v>50</v>
      </c>
      <c r="M118" s="4">
        <v>0</v>
      </c>
      <c r="N118" s="4">
        <v>50</v>
      </c>
      <c r="O118" s="4">
        <v>2</v>
      </c>
      <c r="P118" s="4">
        <v>0</v>
      </c>
      <c r="Q118" s="4">
        <v>2</v>
      </c>
      <c r="R118" s="4">
        <v>50</v>
      </c>
      <c r="S118" s="4">
        <v>2</v>
      </c>
      <c r="T118" s="4">
        <v>2</v>
      </c>
      <c r="U118" s="4">
        <v>0</v>
      </c>
      <c r="V118" s="4">
        <v>50</v>
      </c>
      <c r="W118" s="4">
        <v>2</v>
      </c>
      <c r="X118" s="4">
        <v>50</v>
      </c>
      <c r="Y118" s="4">
        <v>2</v>
      </c>
      <c r="Z118" s="4">
        <v>2</v>
      </c>
      <c r="AA118" s="4">
        <v>0</v>
      </c>
      <c r="AB118" s="13">
        <v>170.69000244140625</v>
      </c>
      <c r="AC118" s="4">
        <f t="shared" si="12"/>
        <v>264</v>
      </c>
      <c r="AD118" s="13">
        <f t="shared" si="13"/>
        <v>434.69000244140625</v>
      </c>
      <c r="AE118" s="4">
        <v>0</v>
      </c>
      <c r="AF118" s="4">
        <v>0</v>
      </c>
      <c r="AG118" s="4">
        <v>50</v>
      </c>
      <c r="AH118" s="4">
        <v>0</v>
      </c>
      <c r="AI118" s="4">
        <v>2</v>
      </c>
      <c r="AJ118" s="4">
        <v>2</v>
      </c>
      <c r="AK118" s="4">
        <v>0</v>
      </c>
      <c r="AL118" s="4">
        <v>2</v>
      </c>
      <c r="AM118" s="4">
        <v>0</v>
      </c>
      <c r="AN118" s="4">
        <v>0</v>
      </c>
      <c r="AO118" s="4">
        <v>2</v>
      </c>
      <c r="AP118" s="4">
        <v>0</v>
      </c>
      <c r="AQ118" s="4">
        <v>50</v>
      </c>
      <c r="AR118" s="4">
        <v>0</v>
      </c>
      <c r="AS118" s="4">
        <v>50</v>
      </c>
      <c r="AT118" s="4">
        <v>2</v>
      </c>
      <c r="AU118" s="4">
        <v>2</v>
      </c>
      <c r="AV118" s="4">
        <v>2</v>
      </c>
      <c r="AW118" s="13">
        <v>169.5</v>
      </c>
      <c r="AX118" s="4">
        <f t="shared" si="14"/>
        <v>164</v>
      </c>
      <c r="AY118" s="13">
        <f t="shared" si="15"/>
        <v>333.5</v>
      </c>
      <c r="AZ118" s="13">
        <f t="shared" si="16"/>
        <v>333.5</v>
      </c>
      <c r="BA118" s="13">
        <f t="shared" si="17"/>
        <v>216.62393829150531</v>
      </c>
    </row>
    <row r="119" spans="1:53" ht="30" x14ac:dyDescent="0.25">
      <c r="A119" s="4">
        <v>28</v>
      </c>
      <c r="B119" s="8" t="s">
        <v>149</v>
      </c>
      <c r="C119" s="8">
        <v>2001</v>
      </c>
      <c r="D119" s="8">
        <v>2001</v>
      </c>
      <c r="E119" s="8">
        <v>2001</v>
      </c>
      <c r="F119" s="8" t="s">
        <v>68</v>
      </c>
      <c r="G119" s="8" t="s">
        <v>69</v>
      </c>
      <c r="H119" s="8" t="s">
        <v>70</v>
      </c>
      <c r="I119" s="8" t="s">
        <v>71</v>
      </c>
      <c r="J119" s="4">
        <v>0</v>
      </c>
      <c r="K119" s="4">
        <v>2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50</v>
      </c>
      <c r="R119" s="4">
        <v>0</v>
      </c>
      <c r="S119" s="4">
        <v>2</v>
      </c>
      <c r="T119" s="4">
        <v>0</v>
      </c>
      <c r="U119" s="4">
        <v>0</v>
      </c>
      <c r="V119" s="4">
        <v>2</v>
      </c>
      <c r="W119" s="4">
        <v>50</v>
      </c>
      <c r="X119" s="4">
        <v>50</v>
      </c>
      <c r="Y119" s="4">
        <v>0</v>
      </c>
      <c r="Z119" s="4">
        <v>50</v>
      </c>
      <c r="AA119" s="4">
        <v>0</v>
      </c>
      <c r="AB119" s="13">
        <v>176.22999572753906</v>
      </c>
      <c r="AC119" s="4">
        <f t="shared" si="12"/>
        <v>206</v>
      </c>
      <c r="AD119" s="13">
        <f t="shared" si="13"/>
        <v>382.22999572753906</v>
      </c>
      <c r="AE119" s="4">
        <v>0</v>
      </c>
      <c r="AF119" s="4">
        <v>2</v>
      </c>
      <c r="AG119" s="4">
        <v>0</v>
      </c>
      <c r="AH119" s="4">
        <v>0</v>
      </c>
      <c r="AI119" s="4">
        <v>2</v>
      </c>
      <c r="AJ119" s="4">
        <v>0</v>
      </c>
      <c r="AK119" s="4">
        <v>0</v>
      </c>
      <c r="AL119" s="4">
        <v>2</v>
      </c>
      <c r="AM119" s="4">
        <v>0</v>
      </c>
      <c r="AN119" s="4">
        <v>2</v>
      </c>
      <c r="AO119" s="4">
        <v>2</v>
      </c>
      <c r="AP119" s="4">
        <v>2</v>
      </c>
      <c r="AQ119" s="4">
        <v>2</v>
      </c>
      <c r="AR119" s="4">
        <v>50</v>
      </c>
      <c r="AS119" s="4">
        <v>50</v>
      </c>
      <c r="AT119" s="4">
        <v>0</v>
      </c>
      <c r="AU119" s="4">
        <v>50</v>
      </c>
      <c r="AV119" s="4">
        <v>0</v>
      </c>
      <c r="AW119" s="13">
        <v>177.30000305175781</v>
      </c>
      <c r="AX119" s="4">
        <f t="shared" si="14"/>
        <v>164</v>
      </c>
      <c r="AY119" s="13">
        <f t="shared" si="15"/>
        <v>341.30000305175781</v>
      </c>
      <c r="AZ119" s="13">
        <f t="shared" si="16"/>
        <v>341.30000305175781</v>
      </c>
      <c r="BA119" s="13">
        <f t="shared" si="17"/>
        <v>224.02923869610296</v>
      </c>
    </row>
    <row r="120" spans="1:53" x14ac:dyDescent="0.25">
      <c r="A120" s="4">
        <v>29</v>
      </c>
      <c r="B120" s="8" t="s">
        <v>199</v>
      </c>
      <c r="C120" s="8">
        <v>2001</v>
      </c>
      <c r="D120" s="8">
        <v>2001</v>
      </c>
      <c r="E120" s="8">
        <v>2001</v>
      </c>
      <c r="F120" s="8" t="s">
        <v>68</v>
      </c>
      <c r="G120" s="8" t="s">
        <v>123</v>
      </c>
      <c r="H120" s="8" t="s">
        <v>124</v>
      </c>
      <c r="I120" s="8" t="s">
        <v>125</v>
      </c>
      <c r="J120" s="4">
        <v>2</v>
      </c>
      <c r="K120" s="4">
        <v>0</v>
      </c>
      <c r="L120" s="4">
        <v>50</v>
      </c>
      <c r="M120" s="4">
        <v>0</v>
      </c>
      <c r="N120" s="4">
        <v>50</v>
      </c>
      <c r="O120" s="4">
        <v>2</v>
      </c>
      <c r="P120" s="4">
        <v>2</v>
      </c>
      <c r="Q120" s="4">
        <v>2</v>
      </c>
      <c r="R120" s="4">
        <v>50</v>
      </c>
      <c r="S120" s="4">
        <v>2</v>
      </c>
      <c r="T120" s="4">
        <v>50</v>
      </c>
      <c r="U120" s="4">
        <v>2</v>
      </c>
      <c r="V120" s="4">
        <v>2</v>
      </c>
      <c r="W120" s="4">
        <v>50</v>
      </c>
      <c r="X120" s="4">
        <v>50</v>
      </c>
      <c r="Y120" s="4">
        <v>2</v>
      </c>
      <c r="Z120" s="4">
        <v>50</v>
      </c>
      <c r="AA120" s="4">
        <v>2</v>
      </c>
      <c r="AB120" s="13">
        <v>181.30999755859375</v>
      </c>
      <c r="AC120" s="4">
        <f t="shared" si="12"/>
        <v>368</v>
      </c>
      <c r="AD120" s="13">
        <f t="shared" si="13"/>
        <v>549.30999755859375</v>
      </c>
      <c r="AE120" s="4">
        <v>0</v>
      </c>
      <c r="AF120" s="4">
        <v>0</v>
      </c>
      <c r="AG120" s="4">
        <v>50</v>
      </c>
      <c r="AH120" s="4">
        <v>2</v>
      </c>
      <c r="AI120" s="4">
        <v>2</v>
      </c>
      <c r="AJ120" s="4">
        <v>50</v>
      </c>
      <c r="AK120" s="4">
        <v>0</v>
      </c>
      <c r="AL120" s="4">
        <v>2</v>
      </c>
      <c r="AM120" s="4">
        <v>0</v>
      </c>
      <c r="AN120" s="4">
        <v>0</v>
      </c>
      <c r="AO120" s="4">
        <v>2</v>
      </c>
      <c r="AP120" s="4">
        <v>0</v>
      </c>
      <c r="AQ120" s="4">
        <v>0</v>
      </c>
      <c r="AR120" s="4">
        <v>50</v>
      </c>
      <c r="AS120" s="4">
        <v>50</v>
      </c>
      <c r="AT120" s="4">
        <v>0</v>
      </c>
      <c r="AU120" s="4">
        <v>2</v>
      </c>
      <c r="AV120" s="4">
        <v>0</v>
      </c>
      <c r="AW120" s="13">
        <v>185.63999938964844</v>
      </c>
      <c r="AX120" s="4">
        <f t="shared" si="14"/>
        <v>210</v>
      </c>
      <c r="AY120" s="13">
        <f t="shared" si="15"/>
        <v>395.63999938964844</v>
      </c>
      <c r="AZ120" s="13">
        <f t="shared" si="16"/>
        <v>395.63999938964844</v>
      </c>
      <c r="BA120" s="13">
        <f t="shared" si="17"/>
        <v>275.61947451993774</v>
      </c>
    </row>
    <row r="122" spans="1:53" ht="18.75" x14ac:dyDescent="0.25">
      <c r="A122" s="49" t="s">
        <v>426</v>
      </c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53" x14ac:dyDescent="0.25">
      <c r="A123" s="54" t="s">
        <v>354</v>
      </c>
      <c r="B123" s="54" t="s">
        <v>1</v>
      </c>
      <c r="C123" s="54" t="s">
        <v>2</v>
      </c>
      <c r="D123" s="54" t="s">
        <v>271</v>
      </c>
      <c r="E123" s="54" t="s">
        <v>272</v>
      </c>
      <c r="F123" s="54" t="s">
        <v>3</v>
      </c>
      <c r="G123" s="54" t="s">
        <v>4</v>
      </c>
      <c r="H123" s="54" t="s">
        <v>5</v>
      </c>
      <c r="I123" s="54" t="s">
        <v>6</v>
      </c>
      <c r="J123" s="65" t="s">
        <v>356</v>
      </c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7"/>
      <c r="AE123" s="65" t="s">
        <v>360</v>
      </c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7"/>
      <c r="AZ123" s="54" t="s">
        <v>361</v>
      </c>
      <c r="BA123" s="54" t="s">
        <v>362</v>
      </c>
    </row>
    <row r="124" spans="1:53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9">
        <v>1</v>
      </c>
      <c r="K124" s="9">
        <v>2</v>
      </c>
      <c r="L124" s="9">
        <v>3</v>
      </c>
      <c r="M124" s="9">
        <v>4</v>
      </c>
      <c r="N124" s="9">
        <v>5</v>
      </c>
      <c r="O124" s="9">
        <v>6</v>
      </c>
      <c r="P124" s="9">
        <v>7</v>
      </c>
      <c r="Q124" s="9">
        <v>8</v>
      </c>
      <c r="R124" s="9">
        <v>9</v>
      </c>
      <c r="S124" s="9">
        <v>10</v>
      </c>
      <c r="T124" s="9">
        <v>11</v>
      </c>
      <c r="U124" s="9">
        <v>12</v>
      </c>
      <c r="V124" s="9">
        <v>13</v>
      </c>
      <c r="W124" s="9">
        <v>14</v>
      </c>
      <c r="X124" s="9">
        <v>15</v>
      </c>
      <c r="Y124" s="9">
        <v>16</v>
      </c>
      <c r="Z124" s="9">
        <v>17</v>
      </c>
      <c r="AA124" s="9">
        <v>18</v>
      </c>
      <c r="AB124" s="9" t="s">
        <v>357</v>
      </c>
      <c r="AC124" s="9" t="s">
        <v>358</v>
      </c>
      <c r="AD124" s="9" t="s">
        <v>359</v>
      </c>
      <c r="AE124" s="9">
        <v>1</v>
      </c>
      <c r="AF124" s="9">
        <v>2</v>
      </c>
      <c r="AG124" s="9">
        <v>3</v>
      </c>
      <c r="AH124" s="9">
        <v>4</v>
      </c>
      <c r="AI124" s="9">
        <v>5</v>
      </c>
      <c r="AJ124" s="9">
        <v>6</v>
      </c>
      <c r="AK124" s="9">
        <v>7</v>
      </c>
      <c r="AL124" s="9">
        <v>8</v>
      </c>
      <c r="AM124" s="9">
        <v>9</v>
      </c>
      <c r="AN124" s="9">
        <v>10</v>
      </c>
      <c r="AO124" s="9">
        <v>11</v>
      </c>
      <c r="AP124" s="9">
        <v>12</v>
      </c>
      <c r="AQ124" s="9">
        <v>13</v>
      </c>
      <c r="AR124" s="9">
        <v>14</v>
      </c>
      <c r="AS124" s="9">
        <v>15</v>
      </c>
      <c r="AT124" s="9">
        <v>16</v>
      </c>
      <c r="AU124" s="9">
        <v>17</v>
      </c>
      <c r="AV124" s="9">
        <v>18</v>
      </c>
      <c r="AW124" s="9" t="s">
        <v>357</v>
      </c>
      <c r="AX124" s="9" t="s">
        <v>358</v>
      </c>
      <c r="AY124" s="9" t="s">
        <v>359</v>
      </c>
      <c r="AZ124" s="55"/>
      <c r="BA124" s="55"/>
    </row>
    <row r="125" spans="1:53" ht="60" x14ac:dyDescent="0.25">
      <c r="A125" s="10">
        <v>1</v>
      </c>
      <c r="B125" s="11" t="s">
        <v>151</v>
      </c>
      <c r="C125" s="11">
        <v>1998</v>
      </c>
      <c r="D125" s="11">
        <v>1998</v>
      </c>
      <c r="E125" s="11">
        <v>1998</v>
      </c>
      <c r="F125" s="11" t="s">
        <v>34</v>
      </c>
      <c r="G125" s="11" t="s">
        <v>16</v>
      </c>
      <c r="H125" s="11" t="s">
        <v>17</v>
      </c>
      <c r="I125" s="11" t="s">
        <v>145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2">
        <v>102.41999816894531</v>
      </c>
      <c r="AC125" s="10">
        <f t="shared" ref="AC125:AC163" si="18">SUM(J125:AA125)</f>
        <v>0</v>
      </c>
      <c r="AD125" s="12">
        <f t="shared" ref="AD125:AD161" si="19">AB125+AC125</f>
        <v>102.41999816894531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0</v>
      </c>
      <c r="AP125" s="10">
        <v>0</v>
      </c>
      <c r="AQ125" s="10">
        <v>0</v>
      </c>
      <c r="AR125" s="10">
        <v>0</v>
      </c>
      <c r="AS125" s="10">
        <v>0</v>
      </c>
      <c r="AT125" s="10">
        <v>0</v>
      </c>
      <c r="AU125" s="10">
        <v>0</v>
      </c>
      <c r="AV125" s="10">
        <v>2</v>
      </c>
      <c r="AW125" s="12">
        <v>100.90000152587891</v>
      </c>
      <c r="AX125" s="10">
        <f t="shared" ref="AX125:AX163" si="20">SUM(AE125:AV125)</f>
        <v>2</v>
      </c>
      <c r="AY125" s="12">
        <f t="shared" ref="AY125:AY162" si="21">AW125+AX125</f>
        <v>102.90000152587891</v>
      </c>
      <c r="AZ125" s="12">
        <f t="shared" ref="AZ125:AZ162" si="22">MIN(AY125,AD125)</f>
        <v>102.41999816894531</v>
      </c>
      <c r="BA125" s="12">
        <f t="shared" ref="BA125:BA163" si="23">IF( AND(ISNUMBER(AZ$125),ISNUMBER(AZ125)),(AZ125-AZ$125)/AZ$125*100,"")</f>
        <v>0</v>
      </c>
    </row>
    <row r="126" spans="1:53" ht="75" x14ac:dyDescent="0.25">
      <c r="A126" s="4">
        <v>2</v>
      </c>
      <c r="B126" s="8" t="s">
        <v>229</v>
      </c>
      <c r="C126" s="8">
        <v>1998</v>
      </c>
      <c r="D126" s="8">
        <v>1998</v>
      </c>
      <c r="E126" s="8">
        <v>1998</v>
      </c>
      <c r="F126" s="8" t="s">
        <v>34</v>
      </c>
      <c r="G126" s="8" t="s">
        <v>38</v>
      </c>
      <c r="H126" s="8" t="s">
        <v>75</v>
      </c>
      <c r="I126" s="8" t="s">
        <v>79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13">
        <v>105.01000213623047</v>
      </c>
      <c r="AC126" s="4">
        <f t="shared" si="18"/>
        <v>0</v>
      </c>
      <c r="AD126" s="13">
        <f t="shared" si="19"/>
        <v>105.01000213623047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13">
        <v>103.04000091552734</v>
      </c>
      <c r="AX126" s="4">
        <f t="shared" si="20"/>
        <v>0</v>
      </c>
      <c r="AY126" s="13">
        <f t="shared" si="21"/>
        <v>103.04000091552734</v>
      </c>
      <c r="AZ126" s="13">
        <f t="shared" si="22"/>
        <v>103.04000091552734</v>
      </c>
      <c r="BA126" s="13">
        <f t="shared" si="23"/>
        <v>0.60535320998474862</v>
      </c>
    </row>
    <row r="127" spans="1:53" ht="75" x14ac:dyDescent="0.25">
      <c r="A127" s="4">
        <v>3</v>
      </c>
      <c r="B127" s="8" t="s">
        <v>256</v>
      </c>
      <c r="C127" s="8">
        <v>1999</v>
      </c>
      <c r="D127" s="8">
        <v>1999</v>
      </c>
      <c r="E127" s="8">
        <v>1999</v>
      </c>
      <c r="F127" s="8" t="s">
        <v>34</v>
      </c>
      <c r="G127" s="8" t="s">
        <v>46</v>
      </c>
      <c r="H127" s="8" t="s">
        <v>47</v>
      </c>
      <c r="I127" s="8" t="s">
        <v>48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13">
        <v>103.19000244140625</v>
      </c>
      <c r="AC127" s="4">
        <f t="shared" si="18"/>
        <v>0</v>
      </c>
      <c r="AD127" s="13">
        <f t="shared" si="19"/>
        <v>103.19000244140625</v>
      </c>
      <c r="AE127" s="4">
        <v>0</v>
      </c>
      <c r="AF127" s="4">
        <v>0</v>
      </c>
      <c r="AG127" s="4">
        <v>0</v>
      </c>
      <c r="AH127" s="4">
        <v>0</v>
      </c>
      <c r="AI127" s="4">
        <v>2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13">
        <v>102.06999969482422</v>
      </c>
      <c r="AX127" s="4">
        <f t="shared" si="20"/>
        <v>2</v>
      </c>
      <c r="AY127" s="13">
        <f t="shared" si="21"/>
        <v>104.06999969482422</v>
      </c>
      <c r="AZ127" s="13">
        <f t="shared" si="22"/>
        <v>103.19000244140625</v>
      </c>
      <c r="BA127" s="13">
        <f t="shared" si="23"/>
        <v>0.75181047278558721</v>
      </c>
    </row>
    <row r="128" spans="1:53" ht="45" x14ac:dyDescent="0.25">
      <c r="A128" s="4">
        <v>4</v>
      </c>
      <c r="B128" s="8" t="s">
        <v>49</v>
      </c>
      <c r="C128" s="8">
        <v>1998</v>
      </c>
      <c r="D128" s="8">
        <v>1998</v>
      </c>
      <c r="E128" s="8">
        <v>1998</v>
      </c>
      <c r="F128" s="8" t="s">
        <v>34</v>
      </c>
      <c r="G128" s="8" t="s">
        <v>10</v>
      </c>
      <c r="H128" s="8" t="s">
        <v>11</v>
      </c>
      <c r="I128" s="8" t="s">
        <v>50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13">
        <v>103.81999969482422</v>
      </c>
      <c r="AC128" s="4">
        <f t="shared" si="18"/>
        <v>0</v>
      </c>
      <c r="AD128" s="13">
        <f t="shared" si="19"/>
        <v>103.81999969482422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2</v>
      </c>
      <c r="AW128" s="13">
        <v>104.26999664306641</v>
      </c>
      <c r="AX128" s="4">
        <f t="shared" si="20"/>
        <v>2</v>
      </c>
      <c r="AY128" s="13">
        <f t="shared" si="21"/>
        <v>106.26999664306641</v>
      </c>
      <c r="AZ128" s="13">
        <f t="shared" si="22"/>
        <v>103.81999969482422</v>
      </c>
      <c r="BA128" s="13">
        <f t="shared" si="23"/>
        <v>1.3669220375981217</v>
      </c>
    </row>
    <row r="129" spans="1:53" ht="60" x14ac:dyDescent="0.25">
      <c r="A129" s="4">
        <v>5</v>
      </c>
      <c r="B129" s="8" t="s">
        <v>158</v>
      </c>
      <c r="C129" s="8">
        <v>1999</v>
      </c>
      <c r="D129" s="8">
        <v>1999</v>
      </c>
      <c r="E129" s="8">
        <v>1999</v>
      </c>
      <c r="F129" s="8">
        <v>1</v>
      </c>
      <c r="G129" s="8" t="s">
        <v>29</v>
      </c>
      <c r="H129" s="8" t="s">
        <v>35</v>
      </c>
      <c r="I129" s="8" t="s">
        <v>128</v>
      </c>
      <c r="J129" s="4">
        <v>0</v>
      </c>
      <c r="K129" s="4">
        <v>0</v>
      </c>
      <c r="L129" s="4">
        <v>0</v>
      </c>
      <c r="M129" s="4">
        <v>0</v>
      </c>
      <c r="N129" s="4">
        <v>2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2</v>
      </c>
      <c r="AA129" s="4">
        <v>0</v>
      </c>
      <c r="AB129" s="13">
        <v>105.51000213623047</v>
      </c>
      <c r="AC129" s="4">
        <f t="shared" si="18"/>
        <v>4</v>
      </c>
      <c r="AD129" s="13">
        <f t="shared" si="19"/>
        <v>109.51000213623047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2</v>
      </c>
      <c r="AT129" s="4">
        <v>0</v>
      </c>
      <c r="AU129" s="4">
        <v>0</v>
      </c>
      <c r="AV129" s="4">
        <v>0</v>
      </c>
      <c r="AW129" s="13">
        <v>103.47000122070312</v>
      </c>
      <c r="AX129" s="4">
        <f t="shared" si="20"/>
        <v>2</v>
      </c>
      <c r="AY129" s="13">
        <f t="shared" si="21"/>
        <v>105.47000122070312</v>
      </c>
      <c r="AZ129" s="13">
        <f t="shared" si="22"/>
        <v>105.47000122070312</v>
      </c>
      <c r="BA129" s="13">
        <f t="shared" si="23"/>
        <v>2.9779370301557</v>
      </c>
    </row>
    <row r="130" spans="1:53" ht="60" x14ac:dyDescent="0.25">
      <c r="A130" s="4">
        <v>6</v>
      </c>
      <c r="B130" s="8" t="s">
        <v>144</v>
      </c>
      <c r="C130" s="8">
        <v>1998</v>
      </c>
      <c r="D130" s="8">
        <v>1998</v>
      </c>
      <c r="E130" s="8">
        <v>1998</v>
      </c>
      <c r="F130" s="8" t="s">
        <v>34</v>
      </c>
      <c r="G130" s="8" t="s">
        <v>16</v>
      </c>
      <c r="H130" s="8" t="s">
        <v>17</v>
      </c>
      <c r="I130" s="8" t="s">
        <v>145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2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13">
        <v>105.38999938964844</v>
      </c>
      <c r="AC130" s="4">
        <f t="shared" si="18"/>
        <v>2</v>
      </c>
      <c r="AD130" s="13">
        <f t="shared" si="19"/>
        <v>107.38999938964844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13">
        <v>105.87000274658203</v>
      </c>
      <c r="AX130" s="4">
        <f t="shared" si="20"/>
        <v>0</v>
      </c>
      <c r="AY130" s="13">
        <f t="shared" si="21"/>
        <v>105.87000274658203</v>
      </c>
      <c r="AZ130" s="13">
        <f t="shared" si="22"/>
        <v>105.87000274658203</v>
      </c>
      <c r="BA130" s="13">
        <f t="shared" si="23"/>
        <v>3.3684872479159953</v>
      </c>
    </row>
    <row r="131" spans="1:53" ht="75" x14ac:dyDescent="0.25">
      <c r="A131" s="4">
        <v>7</v>
      </c>
      <c r="B131" s="8" t="s">
        <v>45</v>
      </c>
      <c r="C131" s="8">
        <v>1998</v>
      </c>
      <c r="D131" s="8">
        <v>1998</v>
      </c>
      <c r="E131" s="8">
        <v>1998</v>
      </c>
      <c r="F131" s="8" t="s">
        <v>34</v>
      </c>
      <c r="G131" s="8" t="s">
        <v>46</v>
      </c>
      <c r="H131" s="8" t="s">
        <v>47</v>
      </c>
      <c r="I131" s="8" t="s">
        <v>48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13">
        <v>108.34999847412109</v>
      </c>
      <c r="AC131" s="4">
        <f t="shared" si="18"/>
        <v>0</v>
      </c>
      <c r="AD131" s="13">
        <f t="shared" si="19"/>
        <v>108.34999847412109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13">
        <v>106.33000183105469</v>
      </c>
      <c r="AX131" s="4">
        <f t="shared" si="20"/>
        <v>0</v>
      </c>
      <c r="AY131" s="13">
        <f t="shared" si="21"/>
        <v>106.33000183105469</v>
      </c>
      <c r="AZ131" s="13">
        <f t="shared" si="22"/>
        <v>106.33000183105469</v>
      </c>
      <c r="BA131" s="13">
        <f t="shared" si="23"/>
        <v>3.8176173911462969</v>
      </c>
    </row>
    <row r="132" spans="1:53" ht="30" x14ac:dyDescent="0.25">
      <c r="A132" s="4">
        <v>8</v>
      </c>
      <c r="B132" s="8" t="s">
        <v>231</v>
      </c>
      <c r="C132" s="8">
        <v>1998</v>
      </c>
      <c r="D132" s="8">
        <v>1998</v>
      </c>
      <c r="E132" s="8">
        <v>1998</v>
      </c>
      <c r="F132" s="8" t="s">
        <v>34</v>
      </c>
      <c r="G132" s="8" t="s">
        <v>118</v>
      </c>
      <c r="H132" s="8" t="s">
        <v>119</v>
      </c>
      <c r="I132" s="8" t="s">
        <v>205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2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13">
        <v>106.26000213623047</v>
      </c>
      <c r="AC132" s="4">
        <f t="shared" si="18"/>
        <v>2</v>
      </c>
      <c r="AD132" s="13">
        <f t="shared" si="19"/>
        <v>108.26000213623047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13">
        <v>107.30999755859375</v>
      </c>
      <c r="AX132" s="4">
        <f t="shared" si="20"/>
        <v>0</v>
      </c>
      <c r="AY132" s="13">
        <f t="shared" si="21"/>
        <v>107.30999755859375</v>
      </c>
      <c r="AZ132" s="13">
        <f t="shared" si="22"/>
        <v>107.30999755859375</v>
      </c>
      <c r="BA132" s="13">
        <f t="shared" si="23"/>
        <v>4.7744576030769057</v>
      </c>
    </row>
    <row r="133" spans="1:53" ht="45" x14ac:dyDescent="0.25">
      <c r="A133" s="4">
        <v>9</v>
      </c>
      <c r="B133" s="8" t="s">
        <v>237</v>
      </c>
      <c r="C133" s="8">
        <v>1998</v>
      </c>
      <c r="D133" s="8">
        <v>1998</v>
      </c>
      <c r="E133" s="8">
        <v>1998</v>
      </c>
      <c r="F133" s="8" t="s">
        <v>34</v>
      </c>
      <c r="G133" s="8" t="s">
        <v>10</v>
      </c>
      <c r="H133" s="8" t="s">
        <v>11</v>
      </c>
      <c r="I133" s="8" t="s">
        <v>50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2</v>
      </c>
      <c r="AB133" s="13">
        <v>113.33999633789063</v>
      </c>
      <c r="AC133" s="4">
        <f t="shared" si="18"/>
        <v>2</v>
      </c>
      <c r="AD133" s="13">
        <f t="shared" si="19"/>
        <v>115.33999633789062</v>
      </c>
      <c r="AE133" s="4">
        <v>0</v>
      </c>
      <c r="AF133" s="4">
        <v>0</v>
      </c>
      <c r="AG133" s="4">
        <v>0</v>
      </c>
      <c r="AH133" s="4">
        <v>0</v>
      </c>
      <c r="AI133" s="4">
        <v>2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2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13">
        <v>104.87000274658203</v>
      </c>
      <c r="AX133" s="4">
        <f t="shared" si="20"/>
        <v>4</v>
      </c>
      <c r="AY133" s="13">
        <f t="shared" si="21"/>
        <v>108.87000274658203</v>
      </c>
      <c r="AZ133" s="13">
        <f t="shared" si="22"/>
        <v>108.87000274658203</v>
      </c>
      <c r="BA133" s="13">
        <f t="shared" si="23"/>
        <v>6.2976027074294754</v>
      </c>
    </row>
    <row r="134" spans="1:53" ht="45" x14ac:dyDescent="0.25">
      <c r="A134" s="4">
        <v>10</v>
      </c>
      <c r="B134" s="8" t="s">
        <v>249</v>
      </c>
      <c r="C134" s="8">
        <v>1998</v>
      </c>
      <c r="D134" s="8">
        <v>1998</v>
      </c>
      <c r="E134" s="8">
        <v>1998</v>
      </c>
      <c r="F134" s="8">
        <v>1</v>
      </c>
      <c r="G134" s="8" t="s">
        <v>82</v>
      </c>
      <c r="H134" s="8" t="s">
        <v>90</v>
      </c>
      <c r="I134" s="8" t="s">
        <v>84</v>
      </c>
      <c r="J134" s="4">
        <v>0</v>
      </c>
      <c r="K134" s="4">
        <v>0</v>
      </c>
      <c r="L134" s="4">
        <v>0</v>
      </c>
      <c r="M134" s="4">
        <v>0</v>
      </c>
      <c r="N134" s="4">
        <v>2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13">
        <v>113.12999725341797</v>
      </c>
      <c r="AC134" s="4">
        <f t="shared" si="18"/>
        <v>2</v>
      </c>
      <c r="AD134" s="13">
        <f t="shared" si="19"/>
        <v>115.12999725341797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13">
        <v>109.61000061035156</v>
      </c>
      <c r="AX134" s="4">
        <f t="shared" si="20"/>
        <v>0</v>
      </c>
      <c r="AY134" s="13">
        <f t="shared" si="21"/>
        <v>109.61000061035156</v>
      </c>
      <c r="AZ134" s="13">
        <f t="shared" si="22"/>
        <v>109.61000061035156</v>
      </c>
      <c r="BA134" s="13">
        <f t="shared" si="23"/>
        <v>7.0201157683542359</v>
      </c>
    </row>
    <row r="135" spans="1:53" ht="75" x14ac:dyDescent="0.25">
      <c r="A135" s="4">
        <v>11</v>
      </c>
      <c r="B135" s="8" t="s">
        <v>168</v>
      </c>
      <c r="C135" s="8">
        <v>1998</v>
      </c>
      <c r="D135" s="8">
        <v>1998</v>
      </c>
      <c r="E135" s="8">
        <v>1998</v>
      </c>
      <c r="F135" s="8">
        <v>1</v>
      </c>
      <c r="G135" s="8" t="s">
        <v>42</v>
      </c>
      <c r="H135" s="8" t="s">
        <v>43</v>
      </c>
      <c r="I135" s="8" t="s">
        <v>44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2</v>
      </c>
      <c r="X135" s="4">
        <v>0</v>
      </c>
      <c r="Y135" s="4">
        <v>0</v>
      </c>
      <c r="Z135" s="4">
        <v>2</v>
      </c>
      <c r="AA135" s="4">
        <v>0</v>
      </c>
      <c r="AB135" s="13">
        <v>114.15000152587891</v>
      </c>
      <c r="AC135" s="4">
        <f t="shared" si="18"/>
        <v>4</v>
      </c>
      <c r="AD135" s="13">
        <f t="shared" si="19"/>
        <v>118.15000152587891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2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2</v>
      </c>
      <c r="AW135" s="13">
        <v>109.12000274658203</v>
      </c>
      <c r="AX135" s="4">
        <f t="shared" si="20"/>
        <v>4</v>
      </c>
      <c r="AY135" s="13">
        <f t="shared" si="21"/>
        <v>113.12000274658203</v>
      </c>
      <c r="AZ135" s="13">
        <f t="shared" si="22"/>
        <v>113.12000274658203</v>
      </c>
      <c r="BA135" s="13">
        <f t="shared" si="23"/>
        <v>10.447182941740238</v>
      </c>
    </row>
    <row r="136" spans="1:53" ht="75" x14ac:dyDescent="0.25">
      <c r="A136" s="4">
        <v>12</v>
      </c>
      <c r="B136" s="8" t="s">
        <v>63</v>
      </c>
      <c r="C136" s="8">
        <v>1999</v>
      </c>
      <c r="D136" s="8">
        <v>1999</v>
      </c>
      <c r="E136" s="8">
        <v>1999</v>
      </c>
      <c r="F136" s="8">
        <v>1</v>
      </c>
      <c r="G136" s="8" t="s">
        <v>60</v>
      </c>
      <c r="H136" s="8" t="s">
        <v>61</v>
      </c>
      <c r="I136" s="8" t="s">
        <v>64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2</v>
      </c>
      <c r="AA136" s="4">
        <v>0</v>
      </c>
      <c r="AB136" s="13">
        <v>111.36000061035156</v>
      </c>
      <c r="AC136" s="4">
        <f t="shared" si="18"/>
        <v>2</v>
      </c>
      <c r="AD136" s="13">
        <f t="shared" si="19"/>
        <v>113.36000061035156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2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13">
        <v>111.12999725341797</v>
      </c>
      <c r="AX136" s="4">
        <f t="shared" si="20"/>
        <v>2</v>
      </c>
      <c r="AY136" s="13">
        <f t="shared" si="21"/>
        <v>113.12999725341797</v>
      </c>
      <c r="AZ136" s="13">
        <f t="shared" si="22"/>
        <v>113.12999725341797</v>
      </c>
      <c r="BA136" s="13">
        <f t="shared" si="23"/>
        <v>10.456941296568024</v>
      </c>
    </row>
    <row r="137" spans="1:53" ht="45" x14ac:dyDescent="0.25">
      <c r="A137" s="4">
        <v>13</v>
      </c>
      <c r="B137" s="8" t="s">
        <v>239</v>
      </c>
      <c r="C137" s="8">
        <v>2001</v>
      </c>
      <c r="D137" s="8">
        <v>2001</v>
      </c>
      <c r="E137" s="8">
        <v>2001</v>
      </c>
      <c r="F137" s="8">
        <v>1</v>
      </c>
      <c r="G137" s="8" t="s">
        <v>24</v>
      </c>
      <c r="H137" s="8" t="s">
        <v>25</v>
      </c>
      <c r="I137" s="8" t="s">
        <v>26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13">
        <v>115.31999969482422</v>
      </c>
      <c r="AC137" s="4">
        <f t="shared" si="18"/>
        <v>0</v>
      </c>
      <c r="AD137" s="13">
        <f t="shared" si="19"/>
        <v>115.31999969482422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2</v>
      </c>
      <c r="AU137" s="4">
        <v>0</v>
      </c>
      <c r="AV137" s="4">
        <v>0</v>
      </c>
      <c r="AW137" s="13">
        <v>112.80000305175781</v>
      </c>
      <c r="AX137" s="4">
        <f t="shared" si="20"/>
        <v>2</v>
      </c>
      <c r="AY137" s="13">
        <f t="shared" si="21"/>
        <v>114.80000305175781</v>
      </c>
      <c r="AZ137" s="13">
        <f t="shared" si="22"/>
        <v>114.80000305175781</v>
      </c>
      <c r="BA137" s="13">
        <f t="shared" si="23"/>
        <v>12.087487897032819</v>
      </c>
    </row>
    <row r="138" spans="1:53" ht="45" x14ac:dyDescent="0.25">
      <c r="A138" s="4">
        <v>14</v>
      </c>
      <c r="B138" s="8" t="s">
        <v>177</v>
      </c>
      <c r="C138" s="8">
        <v>1998</v>
      </c>
      <c r="D138" s="8">
        <v>1998</v>
      </c>
      <c r="E138" s="8">
        <v>1998</v>
      </c>
      <c r="F138" s="8">
        <v>1</v>
      </c>
      <c r="G138" s="8" t="s">
        <v>82</v>
      </c>
      <c r="H138" s="8" t="s">
        <v>90</v>
      </c>
      <c r="I138" s="8" t="s">
        <v>178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2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13">
        <v>114.41000366210937</v>
      </c>
      <c r="AC138" s="4">
        <f t="shared" si="18"/>
        <v>2</v>
      </c>
      <c r="AD138" s="13">
        <f t="shared" si="19"/>
        <v>116.41000366210937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13">
        <v>115.15000152587891</v>
      </c>
      <c r="AX138" s="4">
        <f t="shared" si="20"/>
        <v>0</v>
      </c>
      <c r="AY138" s="13">
        <f t="shared" si="21"/>
        <v>115.15000152587891</v>
      </c>
      <c r="AZ138" s="13">
        <f t="shared" si="22"/>
        <v>115.15000152587891</v>
      </c>
      <c r="BA138" s="13">
        <f t="shared" si="23"/>
        <v>12.429216544150893</v>
      </c>
    </row>
    <row r="139" spans="1:53" x14ac:dyDescent="0.25">
      <c r="A139" s="4">
        <v>15</v>
      </c>
      <c r="B139" s="8" t="s">
        <v>51</v>
      </c>
      <c r="C139" s="8">
        <v>1998</v>
      </c>
      <c r="D139" s="8">
        <v>1998</v>
      </c>
      <c r="E139" s="8">
        <v>1998</v>
      </c>
      <c r="F139" s="8" t="s">
        <v>34</v>
      </c>
      <c r="G139" s="8" t="s">
        <v>52</v>
      </c>
      <c r="H139" s="8" t="s">
        <v>53</v>
      </c>
      <c r="I139" s="8" t="s">
        <v>54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13">
        <v>115.16000366210937</v>
      </c>
      <c r="AC139" s="4">
        <f t="shared" si="18"/>
        <v>0</v>
      </c>
      <c r="AD139" s="13">
        <f t="shared" si="19"/>
        <v>115.16000366210937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13">
        <v>117.06999969482422</v>
      </c>
      <c r="AX139" s="4">
        <f t="shared" si="20"/>
        <v>0</v>
      </c>
      <c r="AY139" s="13">
        <f t="shared" si="21"/>
        <v>117.06999969482422</v>
      </c>
      <c r="AZ139" s="13">
        <f t="shared" si="22"/>
        <v>115.16000366210937</v>
      </c>
      <c r="BA139" s="13">
        <f t="shared" si="23"/>
        <v>12.438982348104503</v>
      </c>
    </row>
    <row r="140" spans="1:53" ht="75" x14ac:dyDescent="0.25">
      <c r="A140" s="4">
        <v>16</v>
      </c>
      <c r="B140" s="8" t="s">
        <v>132</v>
      </c>
      <c r="C140" s="8">
        <v>2000</v>
      </c>
      <c r="D140" s="8">
        <v>2000</v>
      </c>
      <c r="E140" s="8">
        <v>2000</v>
      </c>
      <c r="F140" s="8">
        <v>2</v>
      </c>
      <c r="G140" s="8" t="s">
        <v>60</v>
      </c>
      <c r="H140" s="8" t="s">
        <v>61</v>
      </c>
      <c r="I140" s="8" t="s">
        <v>64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13">
        <v>115.83000183105469</v>
      </c>
      <c r="AC140" s="4">
        <f t="shared" si="18"/>
        <v>0</v>
      </c>
      <c r="AD140" s="13">
        <f t="shared" si="19"/>
        <v>115.83000183105469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2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13">
        <v>118.51000213623047</v>
      </c>
      <c r="AX140" s="4">
        <f t="shared" si="20"/>
        <v>2</v>
      </c>
      <c r="AY140" s="13">
        <f t="shared" si="21"/>
        <v>120.51000213623047</v>
      </c>
      <c r="AZ140" s="13">
        <f t="shared" si="22"/>
        <v>115.83000183105469</v>
      </c>
      <c r="BA140" s="13">
        <f t="shared" si="23"/>
        <v>13.093149679605649</v>
      </c>
    </row>
    <row r="141" spans="1:53" ht="30" x14ac:dyDescent="0.25">
      <c r="A141" s="4">
        <v>17</v>
      </c>
      <c r="B141" s="8" t="s">
        <v>190</v>
      </c>
      <c r="C141" s="8">
        <v>2000</v>
      </c>
      <c r="D141" s="8">
        <v>2000</v>
      </c>
      <c r="E141" s="8">
        <v>2000</v>
      </c>
      <c r="F141" s="8">
        <v>1</v>
      </c>
      <c r="G141" s="8" t="s">
        <v>110</v>
      </c>
      <c r="H141" s="8" t="s">
        <v>111</v>
      </c>
      <c r="I141" s="8" t="s">
        <v>112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2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13">
        <v>114.20999908447266</v>
      </c>
      <c r="AC141" s="4">
        <f t="shared" si="18"/>
        <v>2</v>
      </c>
      <c r="AD141" s="13">
        <f t="shared" si="19"/>
        <v>116.20999908447266</v>
      </c>
      <c r="AE141" s="4">
        <v>0</v>
      </c>
      <c r="AF141" s="4">
        <v>2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2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13">
        <v>113.91999816894531</v>
      </c>
      <c r="AX141" s="4">
        <f t="shared" si="20"/>
        <v>4</v>
      </c>
      <c r="AY141" s="13">
        <f t="shared" si="21"/>
        <v>117.91999816894531</v>
      </c>
      <c r="AZ141" s="13">
        <f t="shared" si="22"/>
        <v>116.20999908447266</v>
      </c>
      <c r="BA141" s="13">
        <f t="shared" si="23"/>
        <v>13.464168289458728</v>
      </c>
    </row>
    <row r="142" spans="1:53" ht="75" x14ac:dyDescent="0.25">
      <c r="A142" s="4">
        <v>18</v>
      </c>
      <c r="B142" s="8" t="s">
        <v>183</v>
      </c>
      <c r="C142" s="8">
        <v>1999</v>
      </c>
      <c r="D142" s="8">
        <v>1999</v>
      </c>
      <c r="E142" s="8">
        <v>1999</v>
      </c>
      <c r="F142" s="8">
        <v>1</v>
      </c>
      <c r="G142" s="8" t="s">
        <v>42</v>
      </c>
      <c r="H142" s="8" t="s">
        <v>43</v>
      </c>
      <c r="I142" s="8" t="s">
        <v>44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2</v>
      </c>
      <c r="U142" s="4">
        <v>0</v>
      </c>
      <c r="V142" s="4">
        <v>0</v>
      </c>
      <c r="W142" s="4">
        <v>2</v>
      </c>
      <c r="X142" s="4">
        <v>0</v>
      </c>
      <c r="Y142" s="4">
        <v>0</v>
      </c>
      <c r="Z142" s="4">
        <v>0</v>
      </c>
      <c r="AA142" s="4">
        <v>0</v>
      </c>
      <c r="AB142" s="13">
        <v>113.79000091552734</v>
      </c>
      <c r="AC142" s="4">
        <f t="shared" si="18"/>
        <v>4</v>
      </c>
      <c r="AD142" s="13">
        <f t="shared" si="19"/>
        <v>117.79000091552734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2</v>
      </c>
      <c r="AW142" s="13">
        <v>116.08999633789062</v>
      </c>
      <c r="AX142" s="4">
        <f t="shared" si="20"/>
        <v>2</v>
      </c>
      <c r="AY142" s="13">
        <f t="shared" si="21"/>
        <v>118.08999633789062</v>
      </c>
      <c r="AZ142" s="13">
        <f t="shared" si="22"/>
        <v>117.79000091552734</v>
      </c>
      <c r="BA142" s="13">
        <f t="shared" si="23"/>
        <v>15.006837552592692</v>
      </c>
    </row>
    <row r="143" spans="1:53" ht="30" x14ac:dyDescent="0.25">
      <c r="A143" s="4">
        <v>19</v>
      </c>
      <c r="B143" s="8" t="s">
        <v>363</v>
      </c>
      <c r="C143" s="8">
        <v>2000</v>
      </c>
      <c r="D143" s="8">
        <v>2000</v>
      </c>
      <c r="E143" s="8">
        <v>2000</v>
      </c>
      <c r="F143" s="8">
        <v>1</v>
      </c>
      <c r="G143" s="8" t="s">
        <v>110</v>
      </c>
      <c r="H143" s="8" t="s">
        <v>111</v>
      </c>
      <c r="I143" s="8" t="s">
        <v>112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13">
        <v>118.5</v>
      </c>
      <c r="AC143" s="4">
        <f t="shared" si="18"/>
        <v>0</v>
      </c>
      <c r="AD143" s="13">
        <f t="shared" si="19"/>
        <v>118.5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2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2</v>
      </c>
      <c r="AT143" s="4">
        <v>0</v>
      </c>
      <c r="AU143" s="4">
        <v>0</v>
      </c>
      <c r="AV143" s="4">
        <v>2</v>
      </c>
      <c r="AW143" s="13">
        <v>117.12999725341797</v>
      </c>
      <c r="AX143" s="4">
        <f t="shared" si="20"/>
        <v>6</v>
      </c>
      <c r="AY143" s="13">
        <f t="shared" si="21"/>
        <v>123.12999725341797</v>
      </c>
      <c r="AZ143" s="13">
        <f t="shared" si="22"/>
        <v>118.5</v>
      </c>
      <c r="BA143" s="13">
        <f t="shared" si="23"/>
        <v>15.700060650782449</v>
      </c>
    </row>
    <row r="144" spans="1:53" ht="30" x14ac:dyDescent="0.25">
      <c r="A144" s="4">
        <v>20</v>
      </c>
      <c r="B144" s="8" t="s">
        <v>33</v>
      </c>
      <c r="C144" s="8">
        <v>1998</v>
      </c>
      <c r="D144" s="8">
        <v>1998</v>
      </c>
      <c r="E144" s="8">
        <v>1998</v>
      </c>
      <c r="F144" s="8" t="s">
        <v>34</v>
      </c>
      <c r="G144" s="8" t="s">
        <v>29</v>
      </c>
      <c r="H144" s="8" t="s">
        <v>35</v>
      </c>
      <c r="I144" s="8" t="s">
        <v>36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2</v>
      </c>
      <c r="AB144" s="13">
        <v>116.88999938964844</v>
      </c>
      <c r="AC144" s="4">
        <f t="shared" si="18"/>
        <v>2</v>
      </c>
      <c r="AD144" s="13">
        <f t="shared" si="19"/>
        <v>118.88999938964844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2</v>
      </c>
      <c r="AT144" s="4">
        <v>0</v>
      </c>
      <c r="AU144" s="4">
        <v>50</v>
      </c>
      <c r="AV144" s="4">
        <v>0</v>
      </c>
      <c r="AW144" s="13">
        <v>127.58000183105469</v>
      </c>
      <c r="AX144" s="4">
        <f t="shared" si="20"/>
        <v>52</v>
      </c>
      <c r="AY144" s="13">
        <f t="shared" si="21"/>
        <v>179.58000183105469</v>
      </c>
      <c r="AZ144" s="13">
        <f t="shared" si="22"/>
        <v>118.88999938964844</v>
      </c>
      <c r="BA144" s="13">
        <f t="shared" si="23"/>
        <v>16.080845064589138</v>
      </c>
    </row>
    <row r="145" spans="1:53" ht="45" x14ac:dyDescent="0.25">
      <c r="A145" s="4">
        <v>21</v>
      </c>
      <c r="B145" s="8" t="s">
        <v>85</v>
      </c>
      <c r="C145" s="8">
        <v>1999</v>
      </c>
      <c r="D145" s="8">
        <v>1999</v>
      </c>
      <c r="E145" s="8">
        <v>1999</v>
      </c>
      <c r="F145" s="8">
        <v>1</v>
      </c>
      <c r="G145" s="8" t="s">
        <v>86</v>
      </c>
      <c r="H145" s="8" t="s">
        <v>87</v>
      </c>
      <c r="I145" s="8" t="s">
        <v>88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2</v>
      </c>
      <c r="P145" s="4">
        <v>0</v>
      </c>
      <c r="Q145" s="4">
        <v>2</v>
      </c>
      <c r="R145" s="4">
        <v>0</v>
      </c>
      <c r="S145" s="4">
        <v>0</v>
      </c>
      <c r="T145" s="4">
        <v>0</v>
      </c>
      <c r="U145" s="4">
        <v>2</v>
      </c>
      <c r="V145" s="4">
        <v>0</v>
      </c>
      <c r="W145" s="4">
        <v>0</v>
      </c>
      <c r="X145" s="4">
        <v>0</v>
      </c>
      <c r="Y145" s="4">
        <v>0</v>
      </c>
      <c r="Z145" s="4">
        <v>2</v>
      </c>
      <c r="AA145" s="4">
        <v>0</v>
      </c>
      <c r="AB145" s="13">
        <v>134.28999328613281</v>
      </c>
      <c r="AC145" s="4">
        <f t="shared" si="18"/>
        <v>8</v>
      </c>
      <c r="AD145" s="13">
        <f t="shared" si="19"/>
        <v>142.28999328613281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13">
        <v>120.08999633789062</v>
      </c>
      <c r="AX145" s="4">
        <f t="shared" si="20"/>
        <v>0</v>
      </c>
      <c r="AY145" s="13">
        <f t="shared" si="21"/>
        <v>120.08999633789062</v>
      </c>
      <c r="AZ145" s="13">
        <f t="shared" si="22"/>
        <v>120.08999633789062</v>
      </c>
      <c r="BA145" s="13">
        <f t="shared" si="23"/>
        <v>17.252488268744198</v>
      </c>
    </row>
    <row r="146" spans="1:53" ht="30" x14ac:dyDescent="0.25">
      <c r="A146" s="4">
        <v>22</v>
      </c>
      <c r="B146" s="8" t="s">
        <v>244</v>
      </c>
      <c r="C146" s="8">
        <v>2000</v>
      </c>
      <c r="D146" s="8">
        <v>2000</v>
      </c>
      <c r="E146" s="8">
        <v>2000</v>
      </c>
      <c r="F146" s="8">
        <v>1</v>
      </c>
      <c r="G146" s="8" t="s">
        <v>86</v>
      </c>
      <c r="H146" s="8" t="s">
        <v>87</v>
      </c>
      <c r="I146" s="8" t="s">
        <v>222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2</v>
      </c>
      <c r="AA146" s="4">
        <v>0</v>
      </c>
      <c r="AB146" s="13">
        <v>124.26000213623047</v>
      </c>
      <c r="AC146" s="4">
        <f t="shared" si="18"/>
        <v>2</v>
      </c>
      <c r="AD146" s="13">
        <f t="shared" si="19"/>
        <v>126.26000213623047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13">
        <v>120.37999725341797</v>
      </c>
      <c r="AX146" s="4">
        <f t="shared" si="20"/>
        <v>0</v>
      </c>
      <c r="AY146" s="13">
        <f t="shared" si="21"/>
        <v>120.37999725341797</v>
      </c>
      <c r="AZ146" s="13">
        <f t="shared" si="22"/>
        <v>120.37999725341797</v>
      </c>
      <c r="BA146" s="13">
        <f t="shared" si="23"/>
        <v>17.535636990392266</v>
      </c>
    </row>
    <row r="147" spans="1:53" ht="45" x14ac:dyDescent="0.25">
      <c r="A147" s="4">
        <v>23</v>
      </c>
      <c r="B147" s="8" t="s">
        <v>219</v>
      </c>
      <c r="C147" s="8">
        <v>2000</v>
      </c>
      <c r="D147" s="8">
        <v>2000</v>
      </c>
      <c r="E147" s="8">
        <v>2000</v>
      </c>
      <c r="F147" s="8">
        <v>1</v>
      </c>
      <c r="G147" s="8" t="s">
        <v>56</v>
      </c>
      <c r="H147" s="8" t="s">
        <v>57</v>
      </c>
      <c r="I147" s="8" t="s">
        <v>58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13">
        <v>121.01000213623047</v>
      </c>
      <c r="AC147" s="4">
        <f t="shared" si="18"/>
        <v>0</v>
      </c>
      <c r="AD147" s="13">
        <f t="shared" si="19"/>
        <v>121.01000213623047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13">
        <v>118.68000030517578</v>
      </c>
      <c r="AX147" s="4">
        <f t="shared" si="20"/>
        <v>4</v>
      </c>
      <c r="AY147" s="13">
        <f t="shared" si="21"/>
        <v>122.68000030517578</v>
      </c>
      <c r="AZ147" s="13">
        <f t="shared" si="22"/>
        <v>121.01000213623047</v>
      </c>
      <c r="BA147" s="13">
        <f t="shared" si="23"/>
        <v>18.150756004330624</v>
      </c>
    </row>
    <row r="148" spans="1:53" ht="45" x14ac:dyDescent="0.25">
      <c r="A148" s="4">
        <v>24</v>
      </c>
      <c r="B148" s="8" t="s">
        <v>65</v>
      </c>
      <c r="C148" s="8">
        <v>1998</v>
      </c>
      <c r="D148" s="8">
        <v>1998</v>
      </c>
      <c r="E148" s="8">
        <v>1998</v>
      </c>
      <c r="F148" s="8">
        <v>1</v>
      </c>
      <c r="G148" s="8" t="s">
        <v>56</v>
      </c>
      <c r="H148" s="8" t="s">
        <v>57</v>
      </c>
      <c r="I148" s="8" t="s">
        <v>66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2</v>
      </c>
      <c r="P148" s="4">
        <v>0</v>
      </c>
      <c r="Q148" s="4">
        <v>2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2</v>
      </c>
      <c r="X148" s="4">
        <v>2</v>
      </c>
      <c r="Y148" s="4">
        <v>0</v>
      </c>
      <c r="Z148" s="4">
        <v>2</v>
      </c>
      <c r="AA148" s="4">
        <v>2</v>
      </c>
      <c r="AB148" s="13">
        <v>122.38999938964844</v>
      </c>
      <c r="AC148" s="4">
        <f t="shared" si="18"/>
        <v>12</v>
      </c>
      <c r="AD148" s="13">
        <f t="shared" si="19"/>
        <v>134.38999938964844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2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13">
        <v>120.51999664306641</v>
      </c>
      <c r="AX148" s="4">
        <f t="shared" si="20"/>
        <v>2</v>
      </c>
      <c r="AY148" s="13">
        <f t="shared" si="21"/>
        <v>122.51999664306641</v>
      </c>
      <c r="AZ148" s="13">
        <f t="shared" si="22"/>
        <v>122.51999664306641</v>
      </c>
      <c r="BA148" s="13">
        <f t="shared" si="23"/>
        <v>19.62507208891515</v>
      </c>
    </row>
    <row r="149" spans="1:53" ht="30" x14ac:dyDescent="0.25">
      <c r="A149" s="4">
        <v>25</v>
      </c>
      <c r="B149" s="8" t="s">
        <v>267</v>
      </c>
      <c r="C149" s="8">
        <v>2000</v>
      </c>
      <c r="D149" s="8">
        <v>2000</v>
      </c>
      <c r="E149" s="8">
        <v>2000</v>
      </c>
      <c r="F149" s="8">
        <v>3</v>
      </c>
      <c r="G149" s="8" t="s">
        <v>114</v>
      </c>
      <c r="H149" s="8" t="s">
        <v>115</v>
      </c>
      <c r="I149" s="8" t="s">
        <v>116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2</v>
      </c>
      <c r="Y149" s="4">
        <v>0</v>
      </c>
      <c r="Z149" s="4">
        <v>2</v>
      </c>
      <c r="AA149" s="4">
        <v>0</v>
      </c>
      <c r="AB149" s="13">
        <v>123</v>
      </c>
      <c r="AC149" s="4">
        <f t="shared" si="18"/>
        <v>4</v>
      </c>
      <c r="AD149" s="13">
        <f t="shared" si="19"/>
        <v>127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2</v>
      </c>
      <c r="AS149" s="4">
        <v>2</v>
      </c>
      <c r="AT149" s="4">
        <v>0</v>
      </c>
      <c r="AU149" s="4">
        <v>0</v>
      </c>
      <c r="AV149" s="4">
        <v>0</v>
      </c>
      <c r="AW149" s="13">
        <v>132.19000244140625</v>
      </c>
      <c r="AX149" s="4">
        <f t="shared" si="20"/>
        <v>4</v>
      </c>
      <c r="AY149" s="13">
        <f t="shared" si="21"/>
        <v>136.19000244140625</v>
      </c>
      <c r="AZ149" s="13">
        <f t="shared" si="22"/>
        <v>127</v>
      </c>
      <c r="BA149" s="13">
        <f t="shared" si="23"/>
        <v>23.999221119403973</v>
      </c>
    </row>
    <row r="150" spans="1:53" ht="45" x14ac:dyDescent="0.25">
      <c r="A150" s="4">
        <v>26</v>
      </c>
      <c r="B150" s="8" t="s">
        <v>252</v>
      </c>
      <c r="C150" s="8">
        <v>1999</v>
      </c>
      <c r="D150" s="8">
        <v>1999</v>
      </c>
      <c r="E150" s="8">
        <v>1999</v>
      </c>
      <c r="F150" s="8">
        <v>2</v>
      </c>
      <c r="G150" s="8" t="s">
        <v>24</v>
      </c>
      <c r="H150" s="8" t="s">
        <v>25</v>
      </c>
      <c r="I150" s="8" t="s">
        <v>26</v>
      </c>
      <c r="J150" s="4">
        <v>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2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13">
        <v>131.8699951171875</v>
      </c>
      <c r="AC150" s="4">
        <f t="shared" si="18"/>
        <v>4</v>
      </c>
      <c r="AD150" s="13">
        <f t="shared" si="19"/>
        <v>135.8699951171875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2</v>
      </c>
      <c r="AM150" s="4">
        <v>0</v>
      </c>
      <c r="AN150" s="4">
        <v>0</v>
      </c>
      <c r="AO150" s="4">
        <v>2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2</v>
      </c>
      <c r="AV150" s="4">
        <v>0</v>
      </c>
      <c r="AW150" s="13">
        <v>121.62000274658203</v>
      </c>
      <c r="AX150" s="4">
        <f t="shared" si="20"/>
        <v>6</v>
      </c>
      <c r="AY150" s="13">
        <f t="shared" si="21"/>
        <v>127.62000274658203</v>
      </c>
      <c r="AZ150" s="13">
        <f t="shared" si="22"/>
        <v>127.62000274658203</v>
      </c>
      <c r="BA150" s="13">
        <f t="shared" si="23"/>
        <v>24.604574329388722</v>
      </c>
    </row>
    <row r="151" spans="1:53" x14ac:dyDescent="0.25">
      <c r="A151" s="4">
        <v>27</v>
      </c>
      <c r="B151" s="8" t="s">
        <v>254</v>
      </c>
      <c r="C151" s="8">
        <v>2001</v>
      </c>
      <c r="D151" s="8">
        <v>2001</v>
      </c>
      <c r="E151" s="8">
        <v>2001</v>
      </c>
      <c r="F151" s="8">
        <v>3</v>
      </c>
      <c r="G151" s="8" t="s">
        <v>52</v>
      </c>
      <c r="H151" s="8" t="s">
        <v>53</v>
      </c>
      <c r="I151" s="8" t="s">
        <v>54</v>
      </c>
      <c r="J151" s="4">
        <v>0</v>
      </c>
      <c r="K151" s="4">
        <v>2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2</v>
      </c>
      <c r="X151" s="4">
        <v>2</v>
      </c>
      <c r="Y151" s="4">
        <v>0</v>
      </c>
      <c r="Z151" s="4">
        <v>2</v>
      </c>
      <c r="AA151" s="4">
        <v>0</v>
      </c>
      <c r="AB151" s="13">
        <v>125.93000030517578</v>
      </c>
      <c r="AC151" s="4">
        <f t="shared" si="18"/>
        <v>8</v>
      </c>
      <c r="AD151" s="13">
        <f t="shared" si="19"/>
        <v>133.93000030517578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2</v>
      </c>
      <c r="AW151" s="13">
        <v>126.23000335693359</v>
      </c>
      <c r="AX151" s="4">
        <f t="shared" si="20"/>
        <v>2</v>
      </c>
      <c r="AY151" s="13">
        <f t="shared" si="21"/>
        <v>128.23000335693359</v>
      </c>
      <c r="AZ151" s="13">
        <f t="shared" si="22"/>
        <v>128.23000335693359</v>
      </c>
      <c r="BA151" s="13">
        <f t="shared" si="23"/>
        <v>25.200161735419861</v>
      </c>
    </row>
    <row r="152" spans="1:53" ht="30" x14ac:dyDescent="0.25">
      <c r="A152" s="4">
        <v>28</v>
      </c>
      <c r="B152" s="8" t="s">
        <v>236</v>
      </c>
      <c r="C152" s="8">
        <v>2000</v>
      </c>
      <c r="D152" s="8">
        <v>2000</v>
      </c>
      <c r="E152" s="8">
        <v>2000</v>
      </c>
      <c r="F152" s="8">
        <v>1</v>
      </c>
      <c r="G152" s="8" t="s">
        <v>114</v>
      </c>
      <c r="H152" s="8" t="s">
        <v>115</v>
      </c>
      <c r="I152" s="8" t="s">
        <v>116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2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13">
        <v>130.11000061035156</v>
      </c>
      <c r="AC152" s="4">
        <f t="shared" si="18"/>
        <v>2</v>
      </c>
      <c r="AD152" s="13">
        <f t="shared" si="19"/>
        <v>132.11000061035156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2</v>
      </c>
      <c r="AS152" s="4">
        <v>0</v>
      </c>
      <c r="AT152" s="4">
        <v>0</v>
      </c>
      <c r="AU152" s="4">
        <v>0</v>
      </c>
      <c r="AV152" s="4">
        <v>0</v>
      </c>
      <c r="AW152" s="13">
        <v>129.80000305175781</v>
      </c>
      <c r="AX152" s="4">
        <f t="shared" si="20"/>
        <v>2</v>
      </c>
      <c r="AY152" s="13">
        <f t="shared" si="21"/>
        <v>131.80000305175781</v>
      </c>
      <c r="AZ152" s="13">
        <f t="shared" si="22"/>
        <v>131.80000305175781</v>
      </c>
      <c r="BA152" s="13">
        <f t="shared" si="23"/>
        <v>28.685808834275871</v>
      </c>
    </row>
    <row r="153" spans="1:53" ht="30" x14ac:dyDescent="0.25">
      <c r="A153" s="4">
        <v>29</v>
      </c>
      <c r="B153" s="8" t="s">
        <v>269</v>
      </c>
      <c r="C153" s="8">
        <v>1998</v>
      </c>
      <c r="D153" s="8">
        <v>1998</v>
      </c>
      <c r="E153" s="8">
        <v>1998</v>
      </c>
      <c r="F153" s="8" t="s">
        <v>68</v>
      </c>
      <c r="G153" s="8" t="s">
        <v>95</v>
      </c>
      <c r="H153" s="8" t="s">
        <v>96</v>
      </c>
      <c r="I153" s="8" t="s">
        <v>97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2</v>
      </c>
      <c r="R153" s="4">
        <v>2</v>
      </c>
      <c r="S153" s="4">
        <v>0</v>
      </c>
      <c r="T153" s="4">
        <v>2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2</v>
      </c>
      <c r="AA153" s="4">
        <v>0</v>
      </c>
      <c r="AB153" s="13">
        <v>127.44999694824219</v>
      </c>
      <c r="AC153" s="4">
        <f t="shared" si="18"/>
        <v>8</v>
      </c>
      <c r="AD153" s="13">
        <f t="shared" si="19"/>
        <v>135.44999694824219</v>
      </c>
      <c r="AE153" s="4">
        <v>0</v>
      </c>
      <c r="AF153" s="4">
        <v>0</v>
      </c>
      <c r="AG153" s="4">
        <v>0</v>
      </c>
      <c r="AH153" s="4">
        <v>0</v>
      </c>
      <c r="AI153" s="4">
        <v>2</v>
      </c>
      <c r="AJ153" s="4">
        <v>0</v>
      </c>
      <c r="AK153" s="4">
        <v>0</v>
      </c>
      <c r="AL153" s="4">
        <v>0</v>
      </c>
      <c r="AM153" s="4">
        <v>0</v>
      </c>
      <c r="AN153" s="4">
        <v>2</v>
      </c>
      <c r="AO153" s="4">
        <v>2</v>
      </c>
      <c r="AP153" s="4">
        <v>0</v>
      </c>
      <c r="AQ153" s="4">
        <v>0</v>
      </c>
      <c r="AR153" s="4">
        <v>2</v>
      </c>
      <c r="AS153" s="4">
        <v>2</v>
      </c>
      <c r="AT153" s="4">
        <v>0</v>
      </c>
      <c r="AU153" s="4">
        <v>2</v>
      </c>
      <c r="AV153" s="4">
        <v>0</v>
      </c>
      <c r="AW153" s="13">
        <v>193.50999450683594</v>
      </c>
      <c r="AX153" s="4">
        <f t="shared" si="20"/>
        <v>12</v>
      </c>
      <c r="AY153" s="13">
        <f t="shared" si="21"/>
        <v>205.50999450683594</v>
      </c>
      <c r="AZ153" s="13">
        <f t="shared" si="22"/>
        <v>135.44999694824219</v>
      </c>
      <c r="BA153" s="13">
        <f t="shared" si="23"/>
        <v>32.249560017383274</v>
      </c>
    </row>
    <row r="154" spans="1:53" ht="30" x14ac:dyDescent="0.25">
      <c r="A154" s="4">
        <v>30</v>
      </c>
      <c r="B154" s="8" t="s">
        <v>204</v>
      </c>
      <c r="C154" s="8">
        <v>1998</v>
      </c>
      <c r="D154" s="8">
        <v>1998</v>
      </c>
      <c r="E154" s="8">
        <v>1998</v>
      </c>
      <c r="F154" s="8">
        <v>1</v>
      </c>
      <c r="G154" s="8" t="s">
        <v>118</v>
      </c>
      <c r="H154" s="8" t="s">
        <v>119</v>
      </c>
      <c r="I154" s="8" t="s">
        <v>205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2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2</v>
      </c>
      <c r="X154" s="4">
        <v>0</v>
      </c>
      <c r="Y154" s="4">
        <v>0</v>
      </c>
      <c r="Z154" s="4">
        <v>2</v>
      </c>
      <c r="AA154" s="4">
        <v>0</v>
      </c>
      <c r="AB154" s="13">
        <v>133.1199951171875</v>
      </c>
      <c r="AC154" s="4">
        <f t="shared" si="18"/>
        <v>6</v>
      </c>
      <c r="AD154" s="13">
        <f t="shared" si="19"/>
        <v>139.1199951171875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2</v>
      </c>
      <c r="AO154" s="4">
        <v>0</v>
      </c>
      <c r="AP154" s="4">
        <v>0</v>
      </c>
      <c r="AQ154" s="4">
        <v>2</v>
      </c>
      <c r="AR154" s="4">
        <v>0</v>
      </c>
      <c r="AS154" s="4">
        <v>0</v>
      </c>
      <c r="AT154" s="4">
        <v>0</v>
      </c>
      <c r="AU154" s="4">
        <v>2</v>
      </c>
      <c r="AV154" s="4">
        <v>0</v>
      </c>
      <c r="AW154" s="13">
        <v>130.52000427246094</v>
      </c>
      <c r="AX154" s="4">
        <f t="shared" si="20"/>
        <v>6</v>
      </c>
      <c r="AY154" s="13">
        <f t="shared" si="21"/>
        <v>136.52000427246094</v>
      </c>
      <c r="AZ154" s="13">
        <f t="shared" si="22"/>
        <v>136.52000427246094</v>
      </c>
      <c r="BA154" s="13">
        <f t="shared" si="23"/>
        <v>33.294285015770541</v>
      </c>
    </row>
    <row r="155" spans="1:53" ht="30" x14ac:dyDescent="0.25">
      <c r="A155" s="4">
        <v>31</v>
      </c>
      <c r="B155" s="8" t="s">
        <v>194</v>
      </c>
      <c r="C155" s="8">
        <v>2001</v>
      </c>
      <c r="D155" s="8">
        <v>2001</v>
      </c>
      <c r="E155" s="8">
        <v>2001</v>
      </c>
      <c r="F155" s="8">
        <v>3</v>
      </c>
      <c r="G155" s="8" t="s">
        <v>99</v>
      </c>
      <c r="H155" s="8" t="s">
        <v>100</v>
      </c>
      <c r="I155" s="8" t="s">
        <v>101</v>
      </c>
      <c r="J155" s="4">
        <v>0</v>
      </c>
      <c r="K155" s="4">
        <v>0</v>
      </c>
      <c r="L155" s="4">
        <v>0</v>
      </c>
      <c r="M155" s="4">
        <v>2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2</v>
      </c>
      <c r="W155" s="4">
        <v>2</v>
      </c>
      <c r="X155" s="4">
        <v>0</v>
      </c>
      <c r="Y155" s="4">
        <v>0</v>
      </c>
      <c r="Z155" s="4">
        <v>2</v>
      </c>
      <c r="AA155" s="4">
        <v>0</v>
      </c>
      <c r="AB155" s="13">
        <v>152.64999389648437</v>
      </c>
      <c r="AC155" s="4">
        <f t="shared" si="18"/>
        <v>8</v>
      </c>
      <c r="AD155" s="13">
        <f t="shared" si="19"/>
        <v>160.64999389648437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2</v>
      </c>
      <c r="AP155" s="4">
        <v>0</v>
      </c>
      <c r="AQ155" s="4">
        <v>0</v>
      </c>
      <c r="AR155" s="4">
        <v>2</v>
      </c>
      <c r="AS155" s="4">
        <v>0</v>
      </c>
      <c r="AT155" s="4">
        <v>0</v>
      </c>
      <c r="AU155" s="4">
        <v>0</v>
      </c>
      <c r="AV155" s="4">
        <v>0</v>
      </c>
      <c r="AW155" s="13">
        <v>133.08000183105469</v>
      </c>
      <c r="AX155" s="4">
        <f t="shared" si="20"/>
        <v>4</v>
      </c>
      <c r="AY155" s="13">
        <f t="shared" si="21"/>
        <v>137.08000183105469</v>
      </c>
      <c r="AZ155" s="13">
        <f t="shared" si="22"/>
        <v>137.08000183105469</v>
      </c>
      <c r="BA155" s="13">
        <f t="shared" si="23"/>
        <v>33.841050851159466</v>
      </c>
    </row>
    <row r="156" spans="1:53" ht="30" x14ac:dyDescent="0.25">
      <c r="A156" s="4">
        <v>32</v>
      </c>
      <c r="B156" s="8" t="s">
        <v>225</v>
      </c>
      <c r="C156" s="8">
        <v>1999</v>
      </c>
      <c r="D156" s="8">
        <v>1999</v>
      </c>
      <c r="E156" s="8">
        <v>1999</v>
      </c>
      <c r="F156" s="8">
        <v>1</v>
      </c>
      <c r="G156" s="8" t="s">
        <v>38</v>
      </c>
      <c r="H156" s="8" t="s">
        <v>39</v>
      </c>
      <c r="I156" s="8" t="s">
        <v>226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2</v>
      </c>
      <c r="U156" s="4">
        <v>0</v>
      </c>
      <c r="V156" s="4">
        <v>0</v>
      </c>
      <c r="W156" s="4">
        <v>0</v>
      </c>
      <c r="X156" s="4">
        <v>50</v>
      </c>
      <c r="Y156" s="4">
        <v>0</v>
      </c>
      <c r="Z156" s="4">
        <v>0</v>
      </c>
      <c r="AA156" s="4">
        <v>0</v>
      </c>
      <c r="AB156" s="13">
        <v>134.28999328613281</v>
      </c>
      <c r="AC156" s="4">
        <f t="shared" si="18"/>
        <v>52</v>
      </c>
      <c r="AD156" s="13">
        <f t="shared" si="19"/>
        <v>186.28999328613281</v>
      </c>
      <c r="AE156" s="4">
        <v>0</v>
      </c>
      <c r="AF156" s="4">
        <v>2</v>
      </c>
      <c r="AG156" s="4">
        <v>0</v>
      </c>
      <c r="AH156" s="4">
        <v>2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2</v>
      </c>
      <c r="AQ156" s="4">
        <v>0</v>
      </c>
      <c r="AR156" s="4">
        <v>2</v>
      </c>
      <c r="AS156" s="4">
        <v>0</v>
      </c>
      <c r="AT156" s="4">
        <v>0</v>
      </c>
      <c r="AU156" s="4">
        <v>2</v>
      </c>
      <c r="AV156" s="4">
        <v>0</v>
      </c>
      <c r="AW156" s="13">
        <v>130.16999816894531</v>
      </c>
      <c r="AX156" s="4">
        <f t="shared" si="20"/>
        <v>10</v>
      </c>
      <c r="AY156" s="13">
        <f t="shared" si="21"/>
        <v>140.16999816894531</v>
      </c>
      <c r="AZ156" s="13">
        <f t="shared" si="22"/>
        <v>140.16999816894531</v>
      </c>
      <c r="BA156" s="13">
        <f t="shared" si="23"/>
        <v>36.858036198877954</v>
      </c>
    </row>
    <row r="157" spans="1:53" ht="45" x14ac:dyDescent="0.25">
      <c r="A157" s="4">
        <v>33</v>
      </c>
      <c r="B157" s="8" t="s">
        <v>135</v>
      </c>
      <c r="C157" s="8">
        <v>2000</v>
      </c>
      <c r="D157" s="8">
        <v>2000</v>
      </c>
      <c r="E157" s="8">
        <v>2000</v>
      </c>
      <c r="F157" s="8" t="s">
        <v>68</v>
      </c>
      <c r="G157" s="8" t="s">
        <v>95</v>
      </c>
      <c r="H157" s="8" t="s">
        <v>96</v>
      </c>
      <c r="I157" s="8" t="s">
        <v>136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2</v>
      </c>
      <c r="R157" s="4">
        <v>0</v>
      </c>
      <c r="S157" s="4">
        <v>0</v>
      </c>
      <c r="T157" s="4">
        <v>0</v>
      </c>
      <c r="U157" s="4">
        <v>2</v>
      </c>
      <c r="V157" s="4">
        <v>0</v>
      </c>
      <c r="W157" s="4">
        <v>2</v>
      </c>
      <c r="X157" s="4">
        <v>0</v>
      </c>
      <c r="Y157" s="4">
        <v>2</v>
      </c>
      <c r="Z157" s="4">
        <v>2</v>
      </c>
      <c r="AA157" s="4">
        <v>0</v>
      </c>
      <c r="AB157" s="13">
        <v>144.10000610351562</v>
      </c>
      <c r="AC157" s="4">
        <f t="shared" si="18"/>
        <v>10</v>
      </c>
      <c r="AD157" s="13">
        <f t="shared" si="19"/>
        <v>154.10000610351562</v>
      </c>
      <c r="AE157" s="4">
        <v>0</v>
      </c>
      <c r="AF157" s="4">
        <v>0</v>
      </c>
      <c r="AG157" s="4">
        <v>0</v>
      </c>
      <c r="AH157" s="4">
        <v>2</v>
      </c>
      <c r="AI157" s="4">
        <v>2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2</v>
      </c>
      <c r="AQ157" s="4">
        <v>0</v>
      </c>
      <c r="AR157" s="4">
        <v>2</v>
      </c>
      <c r="AS157" s="4">
        <v>2</v>
      </c>
      <c r="AT157" s="4">
        <v>2</v>
      </c>
      <c r="AU157" s="4">
        <v>2</v>
      </c>
      <c r="AV157" s="4">
        <v>0</v>
      </c>
      <c r="AW157" s="13">
        <v>142.80999755859375</v>
      </c>
      <c r="AX157" s="4">
        <f t="shared" si="20"/>
        <v>14</v>
      </c>
      <c r="AY157" s="13">
        <f t="shared" si="21"/>
        <v>156.80999755859375</v>
      </c>
      <c r="AZ157" s="13">
        <f t="shared" si="22"/>
        <v>154.10000610351562</v>
      </c>
      <c r="BA157" s="13">
        <f t="shared" si="23"/>
        <v>50.458903396309729</v>
      </c>
    </row>
    <row r="158" spans="1:53" ht="30" x14ac:dyDescent="0.25">
      <c r="A158" s="4">
        <v>34</v>
      </c>
      <c r="B158" s="8" t="s">
        <v>138</v>
      </c>
      <c r="C158" s="8">
        <v>2001</v>
      </c>
      <c r="D158" s="8">
        <v>2001</v>
      </c>
      <c r="E158" s="8">
        <v>2001</v>
      </c>
      <c r="F158" s="8">
        <v>2</v>
      </c>
      <c r="G158" s="8" t="s">
        <v>20</v>
      </c>
      <c r="H158" s="8" t="s">
        <v>100</v>
      </c>
      <c r="I158" s="8" t="s">
        <v>101</v>
      </c>
      <c r="J158" s="4">
        <v>0</v>
      </c>
      <c r="K158" s="4">
        <v>0</v>
      </c>
      <c r="L158" s="4">
        <v>2</v>
      </c>
      <c r="M158" s="4">
        <v>0</v>
      </c>
      <c r="N158" s="4">
        <v>0</v>
      </c>
      <c r="O158" s="4">
        <v>0</v>
      </c>
      <c r="P158" s="4">
        <v>0</v>
      </c>
      <c r="Q158" s="4">
        <v>2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2</v>
      </c>
      <c r="X158" s="4">
        <v>0</v>
      </c>
      <c r="Y158" s="4">
        <v>2</v>
      </c>
      <c r="Z158" s="4">
        <v>2</v>
      </c>
      <c r="AA158" s="4">
        <v>0</v>
      </c>
      <c r="AB158" s="13">
        <v>147.64999389648438</v>
      </c>
      <c r="AC158" s="4">
        <f t="shared" si="18"/>
        <v>10</v>
      </c>
      <c r="AD158" s="13">
        <f t="shared" si="19"/>
        <v>157.64999389648438</v>
      </c>
      <c r="AE158" s="4">
        <v>0</v>
      </c>
      <c r="AF158" s="4">
        <v>0</v>
      </c>
      <c r="AG158" s="4">
        <v>0</v>
      </c>
      <c r="AH158" s="4">
        <v>2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2</v>
      </c>
      <c r="AO158" s="4">
        <v>2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13">
        <v>152.16999816894531</v>
      </c>
      <c r="AX158" s="4">
        <f t="shared" si="20"/>
        <v>6</v>
      </c>
      <c r="AY158" s="13">
        <f t="shared" si="21"/>
        <v>158.16999816894531</v>
      </c>
      <c r="AZ158" s="13">
        <f t="shared" si="22"/>
        <v>157.64999389648438</v>
      </c>
      <c r="BA158" s="13">
        <f t="shared" si="23"/>
        <v>53.925011438132699</v>
      </c>
    </row>
    <row r="159" spans="1:53" x14ac:dyDescent="0.25">
      <c r="A159" s="4">
        <v>35</v>
      </c>
      <c r="B159" s="8" t="s">
        <v>122</v>
      </c>
      <c r="C159" s="8">
        <v>2000</v>
      </c>
      <c r="D159" s="8">
        <v>2000</v>
      </c>
      <c r="E159" s="8">
        <v>2000</v>
      </c>
      <c r="F159" s="8" t="s">
        <v>68</v>
      </c>
      <c r="G159" s="8" t="s">
        <v>123</v>
      </c>
      <c r="H159" s="8" t="s">
        <v>124</v>
      </c>
      <c r="I159" s="8" t="s">
        <v>125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2</v>
      </c>
      <c r="Y159" s="4">
        <v>0</v>
      </c>
      <c r="Z159" s="4">
        <v>2</v>
      </c>
      <c r="AA159" s="4">
        <v>0</v>
      </c>
      <c r="AB159" s="13">
        <v>160.02000427246094</v>
      </c>
      <c r="AC159" s="4">
        <f t="shared" si="18"/>
        <v>4</v>
      </c>
      <c r="AD159" s="13">
        <f t="shared" si="19"/>
        <v>164.02000427246094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2</v>
      </c>
      <c r="AS159" s="4">
        <v>2</v>
      </c>
      <c r="AT159" s="4">
        <v>2</v>
      </c>
      <c r="AU159" s="4">
        <v>2</v>
      </c>
      <c r="AV159" s="4">
        <v>2</v>
      </c>
      <c r="AW159" s="13">
        <v>153.49000549316406</v>
      </c>
      <c r="AX159" s="4">
        <f t="shared" si="20"/>
        <v>10</v>
      </c>
      <c r="AY159" s="13">
        <f t="shared" si="21"/>
        <v>163.49000549316406</v>
      </c>
      <c r="AZ159" s="13">
        <f t="shared" si="22"/>
        <v>163.49000549316406</v>
      </c>
      <c r="BA159" s="13">
        <f t="shared" si="23"/>
        <v>59.627034188656857</v>
      </c>
    </row>
    <row r="160" spans="1:53" ht="30" x14ac:dyDescent="0.25">
      <c r="A160" s="4">
        <v>36</v>
      </c>
      <c r="B160" s="8" t="s">
        <v>139</v>
      </c>
      <c r="C160" s="8">
        <v>2001</v>
      </c>
      <c r="D160" s="8">
        <v>2001</v>
      </c>
      <c r="E160" s="8">
        <v>2001</v>
      </c>
      <c r="F160" s="8" t="s">
        <v>68</v>
      </c>
      <c r="G160" s="8" t="s">
        <v>69</v>
      </c>
      <c r="H160" s="8" t="s">
        <v>70</v>
      </c>
      <c r="I160" s="8" t="s">
        <v>71</v>
      </c>
      <c r="J160" s="4">
        <v>0</v>
      </c>
      <c r="K160" s="4">
        <v>2</v>
      </c>
      <c r="L160" s="4">
        <v>2</v>
      </c>
      <c r="M160" s="4">
        <v>0</v>
      </c>
      <c r="N160" s="4">
        <v>0</v>
      </c>
      <c r="O160" s="4">
        <v>2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</v>
      </c>
      <c r="X160" s="4">
        <v>0</v>
      </c>
      <c r="Y160" s="4">
        <v>0</v>
      </c>
      <c r="Z160" s="4">
        <v>0</v>
      </c>
      <c r="AA160" s="4">
        <v>0</v>
      </c>
      <c r="AB160" s="13">
        <v>179.75</v>
      </c>
      <c r="AC160" s="4">
        <f t="shared" si="18"/>
        <v>8</v>
      </c>
      <c r="AD160" s="13">
        <f t="shared" si="19"/>
        <v>187.75</v>
      </c>
      <c r="AE160" s="4">
        <v>0</v>
      </c>
      <c r="AF160" s="4">
        <v>0</v>
      </c>
      <c r="AG160" s="4">
        <v>2</v>
      </c>
      <c r="AH160" s="4">
        <v>0</v>
      </c>
      <c r="AI160" s="4">
        <v>2</v>
      </c>
      <c r="AJ160" s="4">
        <v>0</v>
      </c>
      <c r="AK160" s="4">
        <v>0</v>
      </c>
      <c r="AL160" s="4">
        <v>2</v>
      </c>
      <c r="AM160" s="4">
        <v>0</v>
      </c>
      <c r="AN160" s="4">
        <v>50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2</v>
      </c>
      <c r="AW160" s="13">
        <v>166.44999694824219</v>
      </c>
      <c r="AX160" s="4">
        <f t="shared" si="20"/>
        <v>58</v>
      </c>
      <c r="AY160" s="13">
        <f t="shared" si="21"/>
        <v>224.44999694824219</v>
      </c>
      <c r="AZ160" s="13">
        <f t="shared" si="22"/>
        <v>187.75</v>
      </c>
      <c r="BA160" s="13">
        <f t="shared" si="23"/>
        <v>83.313809174551935</v>
      </c>
    </row>
    <row r="161" spans="1:53" x14ac:dyDescent="0.25">
      <c r="A161" s="4">
        <v>37</v>
      </c>
      <c r="B161" s="8" t="s">
        <v>250</v>
      </c>
      <c r="C161" s="8">
        <v>2001</v>
      </c>
      <c r="D161" s="8">
        <v>2001</v>
      </c>
      <c r="E161" s="8">
        <v>2001</v>
      </c>
      <c r="F161" s="8" t="s">
        <v>68</v>
      </c>
      <c r="G161" s="8" t="s">
        <v>123</v>
      </c>
      <c r="H161" s="8" t="s">
        <v>124</v>
      </c>
      <c r="I161" s="8" t="s">
        <v>125</v>
      </c>
      <c r="J161" s="4">
        <v>2</v>
      </c>
      <c r="K161" s="4">
        <v>2</v>
      </c>
      <c r="L161" s="4">
        <v>2</v>
      </c>
      <c r="M161" s="4">
        <v>2</v>
      </c>
      <c r="N161" s="4">
        <v>2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2</v>
      </c>
      <c r="X161" s="4">
        <v>2</v>
      </c>
      <c r="Y161" s="4">
        <v>0</v>
      </c>
      <c r="Z161" s="4">
        <v>2</v>
      </c>
      <c r="AA161" s="4">
        <v>2</v>
      </c>
      <c r="AB161" s="13">
        <v>187.91000366210937</v>
      </c>
      <c r="AC161" s="4">
        <f t="shared" si="18"/>
        <v>18</v>
      </c>
      <c r="AD161" s="13">
        <f t="shared" si="19"/>
        <v>205.91000366210937</v>
      </c>
      <c r="AE161" s="4">
        <v>0</v>
      </c>
      <c r="AF161" s="4">
        <v>2</v>
      </c>
      <c r="AG161" s="4">
        <v>2</v>
      </c>
      <c r="AH161" s="4">
        <v>0</v>
      </c>
      <c r="AI161" s="4">
        <v>2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2</v>
      </c>
      <c r="AS161" s="4">
        <v>2</v>
      </c>
      <c r="AT161" s="4">
        <v>0</v>
      </c>
      <c r="AU161" s="4">
        <v>2</v>
      </c>
      <c r="AV161" s="4">
        <v>0</v>
      </c>
      <c r="AW161" s="13">
        <v>192.32000732421875</v>
      </c>
      <c r="AX161" s="4">
        <f t="shared" si="20"/>
        <v>12</v>
      </c>
      <c r="AY161" s="13">
        <f t="shared" si="21"/>
        <v>204.32000732421875</v>
      </c>
      <c r="AZ161" s="13">
        <f t="shared" si="22"/>
        <v>204.32000732421875</v>
      </c>
      <c r="BA161" s="13">
        <f t="shared" si="23"/>
        <v>99.492297380425512</v>
      </c>
    </row>
    <row r="162" spans="1:53" ht="30" x14ac:dyDescent="0.25">
      <c r="A162" s="4">
        <v>38</v>
      </c>
      <c r="B162" s="8" t="s">
        <v>67</v>
      </c>
      <c r="C162" s="8">
        <v>2000</v>
      </c>
      <c r="D162" s="8">
        <v>2000</v>
      </c>
      <c r="E162" s="8">
        <v>2000</v>
      </c>
      <c r="F162" s="8" t="s">
        <v>68</v>
      </c>
      <c r="G162" s="8" t="s">
        <v>69</v>
      </c>
      <c r="H162" s="8" t="s">
        <v>70</v>
      </c>
      <c r="I162" s="8" t="s">
        <v>71</v>
      </c>
      <c r="J162" s="4">
        <v>0</v>
      </c>
      <c r="K162" s="4">
        <v>0</v>
      </c>
      <c r="L162" s="4">
        <v>0</v>
      </c>
      <c r="M162" s="4">
        <v>0</v>
      </c>
      <c r="N162" s="4">
        <v>2</v>
      </c>
      <c r="O162" s="4">
        <v>2</v>
      </c>
      <c r="P162" s="4">
        <v>50</v>
      </c>
      <c r="Q162" s="4">
        <v>2</v>
      </c>
      <c r="R162" s="4">
        <v>0</v>
      </c>
      <c r="S162" s="4">
        <v>0</v>
      </c>
      <c r="T162" s="4">
        <v>50</v>
      </c>
      <c r="U162" s="4"/>
      <c r="V162" s="4"/>
      <c r="W162" s="4"/>
      <c r="X162" s="4"/>
      <c r="Y162" s="4"/>
      <c r="Z162" s="4"/>
      <c r="AA162" s="4"/>
      <c r="AB162" s="13"/>
      <c r="AC162" s="4">
        <f t="shared" si="18"/>
        <v>106</v>
      </c>
      <c r="AD162" s="13" t="s">
        <v>421</v>
      </c>
      <c r="AE162" s="4">
        <v>0</v>
      </c>
      <c r="AF162" s="4">
        <v>0</v>
      </c>
      <c r="AG162" s="4">
        <v>50</v>
      </c>
      <c r="AH162" s="4">
        <v>0</v>
      </c>
      <c r="AI162" s="4">
        <v>2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50</v>
      </c>
      <c r="AP162" s="4">
        <v>2</v>
      </c>
      <c r="AQ162" s="4">
        <v>0</v>
      </c>
      <c r="AR162" s="4">
        <v>2</v>
      </c>
      <c r="AS162" s="4">
        <v>2</v>
      </c>
      <c r="AT162" s="4">
        <v>0</v>
      </c>
      <c r="AU162" s="4">
        <v>0</v>
      </c>
      <c r="AV162" s="4">
        <v>50</v>
      </c>
      <c r="AW162" s="13">
        <v>222.14999389648437</v>
      </c>
      <c r="AX162" s="4">
        <f t="shared" si="20"/>
        <v>158</v>
      </c>
      <c r="AY162" s="13">
        <f t="shared" si="21"/>
        <v>380.14999389648437</v>
      </c>
      <c r="AZ162" s="13">
        <f t="shared" si="22"/>
        <v>380.14999389648437</v>
      </c>
      <c r="BA162" s="13">
        <f t="shared" si="23"/>
        <v>271.16774135204912</v>
      </c>
    </row>
    <row r="163" spans="1:53" ht="30" x14ac:dyDescent="0.25">
      <c r="A163" s="4"/>
      <c r="B163" s="8" t="s">
        <v>201</v>
      </c>
      <c r="C163" s="8">
        <v>2000</v>
      </c>
      <c r="D163" s="8">
        <v>2000</v>
      </c>
      <c r="E163" s="8">
        <v>2000</v>
      </c>
      <c r="F163" s="8" t="s">
        <v>68</v>
      </c>
      <c r="G163" s="8" t="s">
        <v>107</v>
      </c>
      <c r="H163" s="8"/>
      <c r="I163" s="8" t="s">
        <v>108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13"/>
      <c r="AC163" s="4">
        <f t="shared" si="18"/>
        <v>0</v>
      </c>
      <c r="AD163" s="13" t="s">
        <v>365</v>
      </c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13"/>
      <c r="AX163" s="4">
        <f t="shared" si="20"/>
        <v>0</v>
      </c>
      <c r="AY163" s="13" t="s">
        <v>365</v>
      </c>
      <c r="AZ163" s="13"/>
      <c r="BA163" s="13" t="str">
        <f t="shared" si="23"/>
        <v/>
      </c>
    </row>
    <row r="165" spans="1:53" ht="18.75" x14ac:dyDescent="0.25">
      <c r="A165" s="49" t="s">
        <v>427</v>
      </c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53" x14ac:dyDescent="0.25">
      <c r="A166" s="54" t="s">
        <v>354</v>
      </c>
      <c r="B166" s="54" t="s">
        <v>1</v>
      </c>
      <c r="C166" s="54" t="s">
        <v>2</v>
      </c>
      <c r="D166" s="54" t="s">
        <v>271</v>
      </c>
      <c r="E166" s="54" t="s">
        <v>272</v>
      </c>
      <c r="F166" s="54" t="s">
        <v>3</v>
      </c>
      <c r="G166" s="54" t="s">
        <v>4</v>
      </c>
      <c r="H166" s="54" t="s">
        <v>5</v>
      </c>
      <c r="I166" s="54" t="s">
        <v>6</v>
      </c>
      <c r="J166" s="65" t="s">
        <v>356</v>
      </c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7"/>
      <c r="AE166" s="65" t="s">
        <v>360</v>
      </c>
      <c r="AF166" s="66"/>
      <c r="AG166" s="66"/>
      <c r="AH166" s="66"/>
      <c r="AI166" s="66"/>
      <c r="AJ166" s="66"/>
      <c r="AK166" s="66"/>
      <c r="AL166" s="66"/>
      <c r="AM166" s="66"/>
      <c r="AN166" s="66"/>
      <c r="AO166" s="66"/>
      <c r="AP166" s="66"/>
      <c r="AQ166" s="66"/>
      <c r="AR166" s="66"/>
      <c r="AS166" s="66"/>
      <c r="AT166" s="66"/>
      <c r="AU166" s="66"/>
      <c r="AV166" s="66"/>
      <c r="AW166" s="66"/>
      <c r="AX166" s="66"/>
      <c r="AY166" s="67"/>
      <c r="AZ166" s="54" t="s">
        <v>361</v>
      </c>
      <c r="BA166" s="54" t="s">
        <v>362</v>
      </c>
    </row>
    <row r="167" spans="1:53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9">
        <v>1</v>
      </c>
      <c r="K167" s="9">
        <v>2</v>
      </c>
      <c r="L167" s="9">
        <v>3</v>
      </c>
      <c r="M167" s="9">
        <v>4</v>
      </c>
      <c r="N167" s="9">
        <v>5</v>
      </c>
      <c r="O167" s="9">
        <v>6</v>
      </c>
      <c r="P167" s="9">
        <v>7</v>
      </c>
      <c r="Q167" s="9">
        <v>8</v>
      </c>
      <c r="R167" s="9">
        <v>9</v>
      </c>
      <c r="S167" s="9">
        <v>10</v>
      </c>
      <c r="T167" s="9">
        <v>11</v>
      </c>
      <c r="U167" s="9">
        <v>12</v>
      </c>
      <c r="V167" s="9">
        <v>13</v>
      </c>
      <c r="W167" s="9">
        <v>14</v>
      </c>
      <c r="X167" s="9">
        <v>15</v>
      </c>
      <c r="Y167" s="9">
        <v>16</v>
      </c>
      <c r="Z167" s="9">
        <v>17</v>
      </c>
      <c r="AA167" s="9">
        <v>18</v>
      </c>
      <c r="AB167" s="9" t="s">
        <v>357</v>
      </c>
      <c r="AC167" s="9" t="s">
        <v>358</v>
      </c>
      <c r="AD167" s="9" t="s">
        <v>359</v>
      </c>
      <c r="AE167" s="9">
        <v>1</v>
      </c>
      <c r="AF167" s="9">
        <v>2</v>
      </c>
      <c r="AG167" s="9">
        <v>3</v>
      </c>
      <c r="AH167" s="9">
        <v>4</v>
      </c>
      <c r="AI167" s="9">
        <v>5</v>
      </c>
      <c r="AJ167" s="9">
        <v>6</v>
      </c>
      <c r="AK167" s="9">
        <v>7</v>
      </c>
      <c r="AL167" s="9">
        <v>8</v>
      </c>
      <c r="AM167" s="9">
        <v>9</v>
      </c>
      <c r="AN167" s="9">
        <v>10</v>
      </c>
      <c r="AO167" s="9">
        <v>11</v>
      </c>
      <c r="AP167" s="9">
        <v>12</v>
      </c>
      <c r="AQ167" s="9">
        <v>13</v>
      </c>
      <c r="AR167" s="9">
        <v>14</v>
      </c>
      <c r="AS167" s="9">
        <v>15</v>
      </c>
      <c r="AT167" s="9">
        <v>16</v>
      </c>
      <c r="AU167" s="9">
        <v>17</v>
      </c>
      <c r="AV167" s="9">
        <v>18</v>
      </c>
      <c r="AW167" s="9" t="s">
        <v>357</v>
      </c>
      <c r="AX167" s="9" t="s">
        <v>358</v>
      </c>
      <c r="AY167" s="9" t="s">
        <v>359</v>
      </c>
      <c r="AZ167" s="55"/>
      <c r="BA167" s="55"/>
    </row>
    <row r="168" spans="1:53" ht="45" x14ac:dyDescent="0.25">
      <c r="A168" s="10">
        <v>1</v>
      </c>
      <c r="B168" s="11" t="s">
        <v>141</v>
      </c>
      <c r="C168" s="11">
        <v>1998</v>
      </c>
      <c r="D168" s="11">
        <v>1998</v>
      </c>
      <c r="E168" s="11">
        <v>1998</v>
      </c>
      <c r="F168" s="11" t="s">
        <v>34</v>
      </c>
      <c r="G168" s="11" t="s">
        <v>82</v>
      </c>
      <c r="H168" s="11" t="s">
        <v>90</v>
      </c>
      <c r="I168" s="11" t="s">
        <v>84</v>
      </c>
      <c r="J168" s="10">
        <v>0</v>
      </c>
      <c r="K168" s="10">
        <v>0</v>
      </c>
      <c r="L168" s="10">
        <v>0</v>
      </c>
      <c r="M168" s="10">
        <v>0</v>
      </c>
      <c r="N168" s="10">
        <v>2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2">
        <v>113.98999786376953</v>
      </c>
      <c r="AC168" s="10">
        <f t="shared" ref="AC168:AC196" si="24">SUM(J168:AA168)</f>
        <v>2</v>
      </c>
      <c r="AD168" s="12">
        <f t="shared" ref="AD168:AD196" si="25">AB168+AC168</f>
        <v>115.98999786376953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2</v>
      </c>
      <c r="AQ168" s="10">
        <v>0</v>
      </c>
      <c r="AR168" s="10">
        <v>2</v>
      </c>
      <c r="AS168" s="10">
        <v>0</v>
      </c>
      <c r="AT168" s="10">
        <v>0</v>
      </c>
      <c r="AU168" s="10">
        <v>0</v>
      </c>
      <c r="AV168" s="10">
        <v>0</v>
      </c>
      <c r="AW168" s="12">
        <v>113.51000213623047</v>
      </c>
      <c r="AX168" s="10">
        <f t="shared" ref="AX168:AX196" si="26">SUM(AE168:AV168)</f>
        <v>4</v>
      </c>
      <c r="AY168" s="12">
        <f t="shared" ref="AY168:AY196" si="27">AW168+AX168</f>
        <v>117.51000213623047</v>
      </c>
      <c r="AZ168" s="12">
        <f t="shared" ref="AZ168:AZ196" si="28">MIN(AY168,AD168)</f>
        <v>115.98999786376953</v>
      </c>
      <c r="BA168" s="12">
        <f t="shared" ref="BA168:BA196" si="29">IF( AND(ISNUMBER(AZ$168),ISNUMBER(AZ168)),(AZ168-AZ$168)/AZ$168*100,"")</f>
        <v>0</v>
      </c>
    </row>
    <row r="169" spans="1:53" ht="60" x14ac:dyDescent="0.25">
      <c r="A169" s="4">
        <v>2</v>
      </c>
      <c r="B169" s="8" t="s">
        <v>185</v>
      </c>
      <c r="C169" s="8">
        <v>1998</v>
      </c>
      <c r="D169" s="8">
        <v>1998</v>
      </c>
      <c r="E169" s="8">
        <v>1998</v>
      </c>
      <c r="F169" s="8" t="s">
        <v>186</v>
      </c>
      <c r="G169" s="8" t="s">
        <v>86</v>
      </c>
      <c r="H169" s="8" t="s">
        <v>187</v>
      </c>
      <c r="I169" s="8" t="s">
        <v>188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2</v>
      </c>
      <c r="X169" s="4">
        <v>0</v>
      </c>
      <c r="Y169" s="4">
        <v>0</v>
      </c>
      <c r="Z169" s="4">
        <v>0</v>
      </c>
      <c r="AA169" s="4">
        <v>0</v>
      </c>
      <c r="AB169" s="13">
        <v>117.12999725341797</v>
      </c>
      <c r="AC169" s="4">
        <f t="shared" si="24"/>
        <v>2</v>
      </c>
      <c r="AD169" s="13">
        <f t="shared" si="25"/>
        <v>119.12999725341797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2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13">
        <v>114.08999633789063</v>
      </c>
      <c r="AX169" s="4">
        <f t="shared" si="26"/>
        <v>2</v>
      </c>
      <c r="AY169" s="13">
        <f t="shared" si="27"/>
        <v>116.08999633789062</v>
      </c>
      <c r="AZ169" s="13">
        <f t="shared" si="28"/>
        <v>116.08999633789062</v>
      </c>
      <c r="BA169" s="13">
        <f t="shared" si="29"/>
        <v>8.6213014883009254E-2</v>
      </c>
    </row>
    <row r="170" spans="1:53" ht="60" x14ac:dyDescent="0.25">
      <c r="A170" s="4">
        <v>3</v>
      </c>
      <c r="B170" s="8" t="s">
        <v>259</v>
      </c>
      <c r="C170" s="8">
        <v>2000</v>
      </c>
      <c r="D170" s="8">
        <v>2000</v>
      </c>
      <c r="E170" s="8">
        <v>2000</v>
      </c>
      <c r="F170" s="8" t="s">
        <v>34</v>
      </c>
      <c r="G170" s="8" t="s">
        <v>86</v>
      </c>
      <c r="H170" s="8" t="s">
        <v>260</v>
      </c>
      <c r="I170" s="8" t="s">
        <v>188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2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13">
        <v>118.62999725341797</v>
      </c>
      <c r="AC170" s="4">
        <f t="shared" si="24"/>
        <v>2</v>
      </c>
      <c r="AD170" s="13">
        <f t="shared" si="25"/>
        <v>120.62999725341797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13">
        <v>116.55000305175781</v>
      </c>
      <c r="AX170" s="4">
        <f t="shared" si="26"/>
        <v>0</v>
      </c>
      <c r="AY170" s="13">
        <f t="shared" si="27"/>
        <v>116.55000305175781</v>
      </c>
      <c r="AZ170" s="13">
        <f t="shared" si="28"/>
        <v>116.55000305175781</v>
      </c>
      <c r="BA170" s="13">
        <f t="shared" si="29"/>
        <v>0.48280472308138883</v>
      </c>
    </row>
    <row r="171" spans="1:53" ht="75" x14ac:dyDescent="0.25">
      <c r="A171" s="4">
        <v>4</v>
      </c>
      <c r="B171" s="8" t="s">
        <v>214</v>
      </c>
      <c r="C171" s="8">
        <v>2001</v>
      </c>
      <c r="D171" s="8">
        <v>2001</v>
      </c>
      <c r="E171" s="8">
        <v>2001</v>
      </c>
      <c r="F171" s="8" t="s">
        <v>34</v>
      </c>
      <c r="G171" s="8" t="s">
        <v>60</v>
      </c>
      <c r="H171" s="8" t="s">
        <v>61</v>
      </c>
      <c r="I171" s="8" t="s">
        <v>215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13">
        <v>119.31999969482422</v>
      </c>
      <c r="AC171" s="4">
        <f t="shared" si="24"/>
        <v>0</v>
      </c>
      <c r="AD171" s="13">
        <f t="shared" si="25"/>
        <v>119.31999969482422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13">
        <v>120.51000213623047</v>
      </c>
      <c r="AX171" s="4">
        <f t="shared" si="26"/>
        <v>0</v>
      </c>
      <c r="AY171" s="13">
        <f t="shared" si="27"/>
        <v>120.51000213623047</v>
      </c>
      <c r="AZ171" s="13">
        <f t="shared" si="28"/>
        <v>119.31999969482422</v>
      </c>
      <c r="BA171" s="13">
        <f t="shared" si="29"/>
        <v>2.8709387812609335</v>
      </c>
    </row>
    <row r="172" spans="1:53" ht="60" x14ac:dyDescent="0.25">
      <c r="A172" s="4">
        <v>5</v>
      </c>
      <c r="B172" s="8" t="s">
        <v>246</v>
      </c>
      <c r="C172" s="8">
        <v>2001</v>
      </c>
      <c r="D172" s="8">
        <v>2001</v>
      </c>
      <c r="E172" s="8">
        <v>2001</v>
      </c>
      <c r="F172" s="8" t="s">
        <v>34</v>
      </c>
      <c r="G172" s="8" t="s">
        <v>118</v>
      </c>
      <c r="H172" s="8" t="s">
        <v>247</v>
      </c>
      <c r="I172" s="8" t="s">
        <v>248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2</v>
      </c>
      <c r="V172" s="4">
        <v>0</v>
      </c>
      <c r="W172" s="4">
        <v>0</v>
      </c>
      <c r="X172" s="4">
        <v>2</v>
      </c>
      <c r="Y172" s="4">
        <v>0</v>
      </c>
      <c r="Z172" s="4">
        <v>0</v>
      </c>
      <c r="AA172" s="4">
        <v>0</v>
      </c>
      <c r="AB172" s="13">
        <v>124.69000244140625</v>
      </c>
      <c r="AC172" s="4">
        <f t="shared" si="24"/>
        <v>4</v>
      </c>
      <c r="AD172" s="13">
        <f t="shared" si="25"/>
        <v>128.69000244140625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2</v>
      </c>
      <c r="AU172" s="4">
        <v>0</v>
      </c>
      <c r="AV172" s="4">
        <v>0</v>
      </c>
      <c r="AW172" s="13">
        <v>119.63999938964844</v>
      </c>
      <c r="AX172" s="4">
        <f t="shared" si="26"/>
        <v>2</v>
      </c>
      <c r="AY172" s="13">
        <f t="shared" si="27"/>
        <v>121.63999938964844</v>
      </c>
      <c r="AZ172" s="13">
        <f t="shared" si="28"/>
        <v>121.63999938964844</v>
      </c>
      <c r="BA172" s="13">
        <f t="shared" si="29"/>
        <v>4.8711109836512314</v>
      </c>
    </row>
    <row r="173" spans="1:53" ht="45" x14ac:dyDescent="0.25">
      <c r="A173" s="4">
        <v>6</v>
      </c>
      <c r="B173" s="8" t="s">
        <v>206</v>
      </c>
      <c r="C173" s="8">
        <v>1998</v>
      </c>
      <c r="D173" s="8">
        <v>1998</v>
      </c>
      <c r="E173" s="8">
        <v>1998</v>
      </c>
      <c r="F173" s="8" t="s">
        <v>34</v>
      </c>
      <c r="G173" s="8" t="s">
        <v>52</v>
      </c>
      <c r="H173" s="8" t="s">
        <v>207</v>
      </c>
      <c r="I173" s="8" t="s">
        <v>208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2</v>
      </c>
      <c r="V173" s="4">
        <v>0</v>
      </c>
      <c r="W173" s="4">
        <v>0</v>
      </c>
      <c r="X173" s="4">
        <v>0</v>
      </c>
      <c r="Y173" s="4">
        <v>0</v>
      </c>
      <c r="Z173" s="4">
        <v>2</v>
      </c>
      <c r="AA173" s="4">
        <v>0</v>
      </c>
      <c r="AB173" s="13">
        <v>121.79000091552734</v>
      </c>
      <c r="AC173" s="4">
        <f t="shared" si="24"/>
        <v>4</v>
      </c>
      <c r="AD173" s="13">
        <f t="shared" si="25"/>
        <v>125.79000091552734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2</v>
      </c>
      <c r="AM173" s="4">
        <v>0</v>
      </c>
      <c r="AN173" s="4">
        <v>0</v>
      </c>
      <c r="AO173" s="4">
        <v>0</v>
      </c>
      <c r="AP173" s="4">
        <v>2</v>
      </c>
      <c r="AQ173" s="4">
        <v>0</v>
      </c>
      <c r="AR173" s="4">
        <v>0</v>
      </c>
      <c r="AS173" s="4">
        <v>0</v>
      </c>
      <c r="AT173" s="4">
        <v>2</v>
      </c>
      <c r="AU173" s="4">
        <v>2</v>
      </c>
      <c r="AV173" s="4">
        <v>2</v>
      </c>
      <c r="AW173" s="13">
        <v>121.40000152587891</v>
      </c>
      <c r="AX173" s="4">
        <f t="shared" si="26"/>
        <v>10</v>
      </c>
      <c r="AY173" s="13">
        <f t="shared" si="27"/>
        <v>131.40000152587891</v>
      </c>
      <c r="AZ173" s="13">
        <f t="shared" si="28"/>
        <v>125.79000091552734</v>
      </c>
      <c r="BA173" s="13">
        <f t="shared" si="29"/>
        <v>8.4490070111630953</v>
      </c>
    </row>
    <row r="174" spans="1:53" ht="60" x14ac:dyDescent="0.25">
      <c r="A174" s="4">
        <v>7</v>
      </c>
      <c r="B174" s="8" t="s">
        <v>130</v>
      </c>
      <c r="C174" s="8">
        <v>1999</v>
      </c>
      <c r="D174" s="8">
        <v>1999</v>
      </c>
      <c r="E174" s="8">
        <v>1999</v>
      </c>
      <c r="F174" s="8" t="s">
        <v>34</v>
      </c>
      <c r="G174" s="8" t="s">
        <v>29</v>
      </c>
      <c r="H174" s="8" t="s">
        <v>35</v>
      </c>
      <c r="I174" s="8" t="s">
        <v>131</v>
      </c>
      <c r="J174" s="4">
        <v>0</v>
      </c>
      <c r="K174" s="4">
        <v>0</v>
      </c>
      <c r="L174" s="4">
        <v>2</v>
      </c>
      <c r="M174" s="4">
        <v>0</v>
      </c>
      <c r="N174" s="4">
        <v>0</v>
      </c>
      <c r="O174" s="4">
        <v>0</v>
      </c>
      <c r="P174" s="4">
        <v>0</v>
      </c>
      <c r="Q174" s="4">
        <v>2</v>
      </c>
      <c r="R174" s="4">
        <v>0</v>
      </c>
      <c r="S174" s="4">
        <v>0</v>
      </c>
      <c r="T174" s="4">
        <v>0</v>
      </c>
      <c r="U174" s="4">
        <v>0</v>
      </c>
      <c r="V174" s="4">
        <v>2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13">
        <v>136.75</v>
      </c>
      <c r="AC174" s="4">
        <f t="shared" si="24"/>
        <v>6</v>
      </c>
      <c r="AD174" s="13">
        <f t="shared" si="25"/>
        <v>142.75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2</v>
      </c>
      <c r="AU174" s="4">
        <v>2</v>
      </c>
      <c r="AV174" s="4">
        <v>0</v>
      </c>
      <c r="AW174" s="13">
        <v>131.52999877929687</v>
      </c>
      <c r="AX174" s="4">
        <f t="shared" si="26"/>
        <v>4</v>
      </c>
      <c r="AY174" s="13">
        <f t="shared" si="27"/>
        <v>135.52999877929687</v>
      </c>
      <c r="AZ174" s="13">
        <f t="shared" si="28"/>
        <v>135.52999877929687</v>
      </c>
      <c r="BA174" s="13">
        <f t="shared" si="29"/>
        <v>16.846280951291259</v>
      </c>
    </row>
    <row r="175" spans="1:53" ht="45" x14ac:dyDescent="0.25">
      <c r="A175" s="4">
        <v>8</v>
      </c>
      <c r="B175" s="8" t="s">
        <v>74</v>
      </c>
      <c r="C175" s="8">
        <v>1998</v>
      </c>
      <c r="D175" s="8">
        <v>1998</v>
      </c>
      <c r="E175" s="8">
        <v>1998</v>
      </c>
      <c r="F175" s="8" t="s">
        <v>34</v>
      </c>
      <c r="G175" s="8" t="s">
        <v>38</v>
      </c>
      <c r="H175" s="8" t="s">
        <v>75</v>
      </c>
      <c r="I175" s="8" t="s">
        <v>76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2</v>
      </c>
      <c r="X175" s="4">
        <v>0</v>
      </c>
      <c r="Y175" s="4">
        <v>0</v>
      </c>
      <c r="Z175" s="4">
        <v>0</v>
      </c>
      <c r="AA175" s="4">
        <v>0</v>
      </c>
      <c r="AB175" s="13">
        <v>137.14999389648437</v>
      </c>
      <c r="AC175" s="4">
        <f t="shared" si="24"/>
        <v>2</v>
      </c>
      <c r="AD175" s="13">
        <f t="shared" si="25"/>
        <v>139.14999389648438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2</v>
      </c>
      <c r="AS175" s="4">
        <v>0</v>
      </c>
      <c r="AT175" s="4">
        <v>0</v>
      </c>
      <c r="AU175" s="4">
        <v>0</v>
      </c>
      <c r="AV175" s="4">
        <v>0</v>
      </c>
      <c r="AW175" s="13">
        <v>135.83000183105469</v>
      </c>
      <c r="AX175" s="4">
        <f t="shared" si="26"/>
        <v>2</v>
      </c>
      <c r="AY175" s="13">
        <f t="shared" si="27"/>
        <v>137.83000183105469</v>
      </c>
      <c r="AZ175" s="13">
        <f t="shared" si="28"/>
        <v>137.83000183105469</v>
      </c>
      <c r="BA175" s="13">
        <f t="shared" si="29"/>
        <v>18.829213181757517</v>
      </c>
    </row>
    <row r="176" spans="1:53" ht="45" x14ac:dyDescent="0.25">
      <c r="A176" s="4">
        <v>9</v>
      </c>
      <c r="B176" s="8" t="s">
        <v>152</v>
      </c>
      <c r="C176" s="8">
        <v>1998</v>
      </c>
      <c r="D176" s="8">
        <v>1998</v>
      </c>
      <c r="E176" s="8">
        <v>1998</v>
      </c>
      <c r="F176" s="8">
        <v>1</v>
      </c>
      <c r="G176" s="8" t="s">
        <v>56</v>
      </c>
      <c r="H176" s="8" t="s">
        <v>153</v>
      </c>
      <c r="I176" s="8" t="s">
        <v>66</v>
      </c>
      <c r="J176" s="4">
        <v>0</v>
      </c>
      <c r="K176" s="4">
        <v>0</v>
      </c>
      <c r="L176" s="4">
        <v>2</v>
      </c>
      <c r="M176" s="4">
        <v>0</v>
      </c>
      <c r="N176" s="4">
        <v>2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2</v>
      </c>
      <c r="X176" s="4">
        <v>2</v>
      </c>
      <c r="Y176" s="4">
        <v>0</v>
      </c>
      <c r="Z176" s="4">
        <v>0</v>
      </c>
      <c r="AA176" s="4">
        <v>0</v>
      </c>
      <c r="AB176" s="13">
        <v>159.89999389648437</v>
      </c>
      <c r="AC176" s="4">
        <f t="shared" si="24"/>
        <v>8</v>
      </c>
      <c r="AD176" s="13">
        <f t="shared" si="25"/>
        <v>167.89999389648437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2</v>
      </c>
      <c r="AV176" s="4">
        <v>0</v>
      </c>
      <c r="AW176" s="13">
        <v>140.44999694824219</v>
      </c>
      <c r="AX176" s="4">
        <f t="shared" si="26"/>
        <v>2</v>
      </c>
      <c r="AY176" s="13">
        <f t="shared" si="27"/>
        <v>142.44999694824219</v>
      </c>
      <c r="AZ176" s="13">
        <f t="shared" si="28"/>
        <v>142.44999694824219</v>
      </c>
      <c r="BA176" s="13">
        <f t="shared" si="29"/>
        <v>22.812311036982667</v>
      </c>
    </row>
    <row r="177" spans="1:53" ht="45" x14ac:dyDescent="0.25">
      <c r="A177" s="4">
        <v>10</v>
      </c>
      <c r="B177" s="8" t="s">
        <v>142</v>
      </c>
      <c r="C177" s="8">
        <v>1998</v>
      </c>
      <c r="D177" s="8">
        <v>1998</v>
      </c>
      <c r="E177" s="8">
        <v>1998</v>
      </c>
      <c r="F177" s="8" t="s">
        <v>34</v>
      </c>
      <c r="G177" s="8" t="s">
        <v>10</v>
      </c>
      <c r="H177" s="8" t="s">
        <v>11</v>
      </c>
      <c r="I177" s="8" t="s">
        <v>143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2</v>
      </c>
      <c r="U177" s="4">
        <v>2</v>
      </c>
      <c r="V177" s="4">
        <v>0</v>
      </c>
      <c r="W177" s="4">
        <v>2</v>
      </c>
      <c r="X177" s="4">
        <v>0</v>
      </c>
      <c r="Y177" s="4">
        <v>2</v>
      </c>
      <c r="Z177" s="4">
        <v>0</v>
      </c>
      <c r="AA177" s="4">
        <v>0</v>
      </c>
      <c r="AB177" s="13">
        <v>143.05000305175781</v>
      </c>
      <c r="AC177" s="4">
        <f t="shared" si="24"/>
        <v>8</v>
      </c>
      <c r="AD177" s="13">
        <f t="shared" si="25"/>
        <v>151.05000305175781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2</v>
      </c>
      <c r="AW177" s="13">
        <v>143.47999572753906</v>
      </c>
      <c r="AX177" s="4">
        <f t="shared" si="26"/>
        <v>2</v>
      </c>
      <c r="AY177" s="13">
        <f t="shared" si="27"/>
        <v>145.47999572753906</v>
      </c>
      <c r="AZ177" s="13">
        <f t="shared" si="28"/>
        <v>145.47999572753906</v>
      </c>
      <c r="BA177" s="13">
        <f t="shared" si="29"/>
        <v>25.424604195963163</v>
      </c>
    </row>
    <row r="178" spans="1:53" ht="30" x14ac:dyDescent="0.25">
      <c r="A178" s="4">
        <v>11</v>
      </c>
      <c r="B178" s="8" t="s">
        <v>129</v>
      </c>
      <c r="C178" s="8">
        <v>2001</v>
      </c>
      <c r="D178" s="8">
        <v>2001</v>
      </c>
      <c r="E178" s="8">
        <v>2001</v>
      </c>
      <c r="F178" s="8">
        <v>1</v>
      </c>
      <c r="G178" s="8" t="s">
        <v>99</v>
      </c>
      <c r="H178" s="8" t="s">
        <v>100</v>
      </c>
      <c r="I178" s="8" t="s">
        <v>101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2</v>
      </c>
      <c r="Z178" s="4">
        <v>0</v>
      </c>
      <c r="AA178" s="4">
        <v>2</v>
      </c>
      <c r="AB178" s="13">
        <v>142.46000671386719</v>
      </c>
      <c r="AC178" s="4">
        <f t="shared" si="24"/>
        <v>4</v>
      </c>
      <c r="AD178" s="13">
        <f t="shared" si="25"/>
        <v>146.46000671386719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2</v>
      </c>
      <c r="AS178" s="4">
        <v>0</v>
      </c>
      <c r="AT178" s="4">
        <v>0</v>
      </c>
      <c r="AU178" s="4">
        <v>2</v>
      </c>
      <c r="AV178" s="4">
        <v>2</v>
      </c>
      <c r="AW178" s="13">
        <v>141.44000244140625</v>
      </c>
      <c r="AX178" s="4">
        <f t="shared" si="26"/>
        <v>6</v>
      </c>
      <c r="AY178" s="13">
        <f t="shared" si="27"/>
        <v>147.44000244140625</v>
      </c>
      <c r="AZ178" s="13">
        <f t="shared" si="28"/>
        <v>146.46000671386719</v>
      </c>
      <c r="BA178" s="13">
        <f t="shared" si="29"/>
        <v>26.269514105763449</v>
      </c>
    </row>
    <row r="179" spans="1:53" ht="60" x14ac:dyDescent="0.25">
      <c r="A179" s="4">
        <v>12</v>
      </c>
      <c r="B179" s="8" t="s">
        <v>191</v>
      </c>
      <c r="C179" s="8">
        <v>1999</v>
      </c>
      <c r="D179" s="8">
        <v>1999</v>
      </c>
      <c r="E179" s="8">
        <v>1999</v>
      </c>
      <c r="F179" s="8" t="s">
        <v>34</v>
      </c>
      <c r="G179" s="8" t="s">
        <v>16</v>
      </c>
      <c r="H179" s="8" t="s">
        <v>17</v>
      </c>
      <c r="I179" s="8" t="s">
        <v>18</v>
      </c>
      <c r="J179" s="4">
        <v>0</v>
      </c>
      <c r="K179" s="4">
        <v>0</v>
      </c>
      <c r="L179" s="4">
        <v>0</v>
      </c>
      <c r="M179" s="4">
        <v>2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2</v>
      </c>
      <c r="Y179" s="4">
        <v>0</v>
      </c>
      <c r="Z179" s="4">
        <v>0</v>
      </c>
      <c r="AA179" s="4">
        <v>0</v>
      </c>
      <c r="AB179" s="13">
        <v>142.77999877929687</v>
      </c>
      <c r="AC179" s="4">
        <f t="shared" si="24"/>
        <v>4</v>
      </c>
      <c r="AD179" s="13">
        <f t="shared" si="25"/>
        <v>146.77999877929687</v>
      </c>
      <c r="AE179" s="4">
        <v>0</v>
      </c>
      <c r="AF179" s="4">
        <v>2</v>
      </c>
      <c r="AG179" s="4">
        <v>2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2</v>
      </c>
      <c r="AR179" s="4">
        <v>2</v>
      </c>
      <c r="AS179" s="4">
        <v>2</v>
      </c>
      <c r="AT179" s="4">
        <v>0</v>
      </c>
      <c r="AU179" s="4">
        <v>2</v>
      </c>
      <c r="AV179" s="4">
        <v>2</v>
      </c>
      <c r="AW179" s="13">
        <v>160.50999450683594</v>
      </c>
      <c r="AX179" s="4">
        <f t="shared" si="26"/>
        <v>14</v>
      </c>
      <c r="AY179" s="13">
        <f t="shared" si="27"/>
        <v>174.50999450683594</v>
      </c>
      <c r="AZ179" s="13">
        <f t="shared" si="28"/>
        <v>146.77999877929687</v>
      </c>
      <c r="BA179" s="13">
        <f t="shared" si="29"/>
        <v>26.545393122336513</v>
      </c>
    </row>
    <row r="180" spans="1:53" ht="45" x14ac:dyDescent="0.25">
      <c r="A180" s="4">
        <v>13</v>
      </c>
      <c r="B180" s="8" t="s">
        <v>175</v>
      </c>
      <c r="C180" s="8">
        <v>1998</v>
      </c>
      <c r="D180" s="8">
        <v>1998</v>
      </c>
      <c r="E180" s="8">
        <v>1998</v>
      </c>
      <c r="F180" s="8">
        <v>1</v>
      </c>
      <c r="G180" s="8" t="s">
        <v>82</v>
      </c>
      <c r="H180" s="8" t="s">
        <v>90</v>
      </c>
      <c r="I180" s="8" t="s">
        <v>176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2</v>
      </c>
      <c r="X180" s="4">
        <v>0</v>
      </c>
      <c r="Y180" s="4">
        <v>0</v>
      </c>
      <c r="Z180" s="4">
        <v>2</v>
      </c>
      <c r="AA180" s="4">
        <v>0</v>
      </c>
      <c r="AB180" s="13">
        <v>156.35000610351562</v>
      </c>
      <c r="AC180" s="4">
        <f t="shared" si="24"/>
        <v>4</v>
      </c>
      <c r="AD180" s="13">
        <f t="shared" si="25"/>
        <v>160.35000610351562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2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2</v>
      </c>
      <c r="AV180" s="4">
        <v>0</v>
      </c>
      <c r="AW180" s="13">
        <v>146.07000732421875</v>
      </c>
      <c r="AX180" s="4">
        <f t="shared" si="26"/>
        <v>4</v>
      </c>
      <c r="AY180" s="13">
        <f t="shared" si="27"/>
        <v>150.07000732421875</v>
      </c>
      <c r="AZ180" s="13">
        <f t="shared" si="28"/>
        <v>150.07000732421875</v>
      </c>
      <c r="BA180" s="13">
        <f t="shared" si="29"/>
        <v>29.381851959749365</v>
      </c>
    </row>
    <row r="181" spans="1:53" ht="75" x14ac:dyDescent="0.25">
      <c r="A181" s="4">
        <v>14</v>
      </c>
      <c r="B181" s="8" t="s">
        <v>241</v>
      </c>
      <c r="C181" s="8">
        <v>1998</v>
      </c>
      <c r="D181" s="8">
        <v>1998</v>
      </c>
      <c r="E181" s="8">
        <v>1998</v>
      </c>
      <c r="F181" s="8">
        <v>1</v>
      </c>
      <c r="G181" s="8" t="s">
        <v>42</v>
      </c>
      <c r="H181" s="8" t="s">
        <v>43</v>
      </c>
      <c r="I181" s="8" t="s">
        <v>44</v>
      </c>
      <c r="J181" s="4">
        <v>0</v>
      </c>
      <c r="K181" s="4">
        <v>2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2</v>
      </c>
      <c r="U181" s="4">
        <v>0</v>
      </c>
      <c r="V181" s="4">
        <v>0</v>
      </c>
      <c r="W181" s="4">
        <v>2</v>
      </c>
      <c r="X181" s="4">
        <v>0</v>
      </c>
      <c r="Y181" s="4">
        <v>0</v>
      </c>
      <c r="Z181" s="4">
        <v>2</v>
      </c>
      <c r="AA181" s="4">
        <v>0</v>
      </c>
      <c r="AB181" s="13">
        <v>154.96000671386719</v>
      </c>
      <c r="AC181" s="4">
        <f t="shared" si="24"/>
        <v>8</v>
      </c>
      <c r="AD181" s="13">
        <f t="shared" si="25"/>
        <v>162.96000671386719</v>
      </c>
      <c r="AE181" s="4">
        <v>0</v>
      </c>
      <c r="AF181" s="4">
        <v>2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2</v>
      </c>
      <c r="AP181" s="4">
        <v>0</v>
      </c>
      <c r="AQ181" s="4">
        <v>0</v>
      </c>
      <c r="AR181" s="4">
        <v>2</v>
      </c>
      <c r="AS181" s="4">
        <v>2</v>
      </c>
      <c r="AT181" s="4">
        <v>0</v>
      </c>
      <c r="AU181" s="4">
        <v>0</v>
      </c>
      <c r="AV181" s="4">
        <v>0</v>
      </c>
      <c r="AW181" s="13">
        <v>144.14999389648437</v>
      </c>
      <c r="AX181" s="4">
        <f t="shared" si="26"/>
        <v>8</v>
      </c>
      <c r="AY181" s="13">
        <f t="shared" si="27"/>
        <v>152.14999389648437</v>
      </c>
      <c r="AZ181" s="13">
        <f t="shared" si="28"/>
        <v>152.14999389648437</v>
      </c>
      <c r="BA181" s="13">
        <f t="shared" si="29"/>
        <v>31.175098455631346</v>
      </c>
    </row>
    <row r="182" spans="1:53" ht="45" x14ac:dyDescent="0.25">
      <c r="A182" s="4">
        <v>15</v>
      </c>
      <c r="B182" s="8" t="s">
        <v>217</v>
      </c>
      <c r="C182" s="8">
        <v>2000</v>
      </c>
      <c r="D182" s="8">
        <v>2000</v>
      </c>
      <c r="E182" s="8">
        <v>2000</v>
      </c>
      <c r="F182" s="8" t="s">
        <v>34</v>
      </c>
      <c r="G182" s="8" t="s">
        <v>10</v>
      </c>
      <c r="H182" s="8" t="s">
        <v>11</v>
      </c>
      <c r="I182" s="8" t="s">
        <v>12</v>
      </c>
      <c r="J182" s="4">
        <v>0</v>
      </c>
      <c r="K182" s="4">
        <v>0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13">
        <v>167.47999572753906</v>
      </c>
      <c r="AC182" s="4">
        <f t="shared" si="24"/>
        <v>2</v>
      </c>
      <c r="AD182" s="13">
        <f t="shared" si="25"/>
        <v>169.47999572753906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2</v>
      </c>
      <c r="AM182" s="4">
        <v>0</v>
      </c>
      <c r="AN182" s="4">
        <v>2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2</v>
      </c>
      <c r="AV182" s="4">
        <v>0</v>
      </c>
      <c r="AW182" s="13">
        <v>164.69999694824219</v>
      </c>
      <c r="AX182" s="4">
        <f t="shared" si="26"/>
        <v>6</v>
      </c>
      <c r="AY182" s="13">
        <f t="shared" si="27"/>
        <v>170.69999694824219</v>
      </c>
      <c r="AZ182" s="13">
        <f t="shared" si="28"/>
        <v>169.47999572753906</v>
      </c>
      <c r="BA182" s="13">
        <f t="shared" si="29"/>
        <v>46.116043494193036</v>
      </c>
    </row>
    <row r="183" spans="1:53" ht="60" x14ac:dyDescent="0.25">
      <c r="A183" s="4">
        <v>16</v>
      </c>
      <c r="B183" s="8" t="s">
        <v>102</v>
      </c>
      <c r="C183" s="8">
        <v>2001</v>
      </c>
      <c r="D183" s="8">
        <v>2001</v>
      </c>
      <c r="E183" s="8">
        <v>2001</v>
      </c>
      <c r="F183" s="8">
        <v>1</v>
      </c>
      <c r="G183" s="8" t="s">
        <v>16</v>
      </c>
      <c r="H183" s="8" t="s">
        <v>103</v>
      </c>
      <c r="I183" s="8" t="s">
        <v>104</v>
      </c>
      <c r="J183" s="4">
        <v>0</v>
      </c>
      <c r="K183" s="4">
        <v>0</v>
      </c>
      <c r="L183" s="4">
        <v>0</v>
      </c>
      <c r="M183" s="4">
        <v>2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2</v>
      </c>
      <c r="X183" s="4">
        <v>0</v>
      </c>
      <c r="Y183" s="4">
        <v>0</v>
      </c>
      <c r="Z183" s="4">
        <v>2</v>
      </c>
      <c r="AA183" s="4">
        <v>0</v>
      </c>
      <c r="AB183" s="13">
        <v>167.8800048828125</v>
      </c>
      <c r="AC183" s="4">
        <f t="shared" si="24"/>
        <v>6</v>
      </c>
      <c r="AD183" s="13">
        <f t="shared" si="25"/>
        <v>173.8800048828125</v>
      </c>
      <c r="AE183" s="4">
        <v>0</v>
      </c>
      <c r="AF183" s="4">
        <v>0</v>
      </c>
      <c r="AG183" s="4">
        <v>2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2</v>
      </c>
      <c r="AP183" s="4">
        <v>0</v>
      </c>
      <c r="AQ183" s="4">
        <v>0</v>
      </c>
      <c r="AR183" s="4">
        <v>0</v>
      </c>
      <c r="AS183" s="4">
        <v>2</v>
      </c>
      <c r="AT183" s="4">
        <v>2</v>
      </c>
      <c r="AU183" s="4">
        <v>2</v>
      </c>
      <c r="AV183" s="4">
        <v>0</v>
      </c>
      <c r="AW183" s="13">
        <v>190.83999633789063</v>
      </c>
      <c r="AX183" s="4">
        <f t="shared" si="26"/>
        <v>10</v>
      </c>
      <c r="AY183" s="13">
        <f t="shared" si="27"/>
        <v>200.83999633789063</v>
      </c>
      <c r="AZ183" s="13">
        <f t="shared" si="28"/>
        <v>173.8800048828125</v>
      </c>
      <c r="BA183" s="13">
        <f t="shared" si="29"/>
        <v>49.909481925359536</v>
      </c>
    </row>
    <row r="184" spans="1:53" ht="45" x14ac:dyDescent="0.25">
      <c r="A184" s="4">
        <v>17</v>
      </c>
      <c r="B184" s="8" t="s">
        <v>133</v>
      </c>
      <c r="C184" s="8">
        <v>2001</v>
      </c>
      <c r="D184" s="8">
        <v>2001</v>
      </c>
      <c r="E184" s="8">
        <v>2001</v>
      </c>
      <c r="F184" s="8" t="s">
        <v>68</v>
      </c>
      <c r="G184" s="8" t="s">
        <v>24</v>
      </c>
      <c r="H184" s="8" t="s">
        <v>25</v>
      </c>
      <c r="I184" s="8" t="s">
        <v>26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2</v>
      </c>
      <c r="X184" s="4">
        <v>0</v>
      </c>
      <c r="Y184" s="4">
        <v>0</v>
      </c>
      <c r="Z184" s="4">
        <v>0</v>
      </c>
      <c r="AA184" s="4">
        <v>0</v>
      </c>
      <c r="AB184" s="13">
        <v>172.33000183105469</v>
      </c>
      <c r="AC184" s="4">
        <f t="shared" si="24"/>
        <v>2</v>
      </c>
      <c r="AD184" s="13">
        <f t="shared" si="25"/>
        <v>174.33000183105469</v>
      </c>
      <c r="AE184" s="4">
        <v>0</v>
      </c>
      <c r="AF184" s="4">
        <v>0</v>
      </c>
      <c r="AG184" s="4">
        <v>2</v>
      </c>
      <c r="AH184" s="4">
        <v>0</v>
      </c>
      <c r="AI184" s="4">
        <v>0</v>
      </c>
      <c r="AJ184" s="4">
        <v>0</v>
      </c>
      <c r="AK184" s="4">
        <v>0</v>
      </c>
      <c r="AL184" s="4">
        <v>2</v>
      </c>
      <c r="AM184" s="4">
        <v>0</v>
      </c>
      <c r="AN184" s="4">
        <v>0</v>
      </c>
      <c r="AO184" s="4">
        <v>0</v>
      </c>
      <c r="AP184" s="4">
        <v>2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13"/>
      <c r="AX184" s="4">
        <f t="shared" si="26"/>
        <v>6</v>
      </c>
      <c r="AY184" s="13" t="s">
        <v>421</v>
      </c>
      <c r="AZ184" s="13">
        <f t="shared" si="28"/>
        <v>174.33000183105469</v>
      </c>
      <c r="BA184" s="13">
        <f t="shared" si="29"/>
        <v>50.297443781148786</v>
      </c>
    </row>
    <row r="185" spans="1:53" ht="45" x14ac:dyDescent="0.25">
      <c r="A185" s="4">
        <v>18</v>
      </c>
      <c r="B185" s="8" t="s">
        <v>55</v>
      </c>
      <c r="C185" s="8">
        <v>1999</v>
      </c>
      <c r="D185" s="8">
        <v>1999</v>
      </c>
      <c r="E185" s="8">
        <v>1999</v>
      </c>
      <c r="F185" s="8">
        <v>3</v>
      </c>
      <c r="G185" s="8" t="s">
        <v>56</v>
      </c>
      <c r="H185" s="8" t="s">
        <v>57</v>
      </c>
      <c r="I185" s="8" t="s">
        <v>58</v>
      </c>
      <c r="J185" s="4">
        <v>0</v>
      </c>
      <c r="K185" s="4">
        <v>0</v>
      </c>
      <c r="L185" s="4">
        <v>2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50</v>
      </c>
      <c r="Y185" s="4">
        <v>0</v>
      </c>
      <c r="Z185" s="4">
        <v>2</v>
      </c>
      <c r="AA185" s="4">
        <v>0</v>
      </c>
      <c r="AB185" s="13">
        <v>186.82000732421875</v>
      </c>
      <c r="AC185" s="4">
        <f t="shared" si="24"/>
        <v>54</v>
      </c>
      <c r="AD185" s="13">
        <f t="shared" si="25"/>
        <v>240.82000732421875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2</v>
      </c>
      <c r="AO185" s="4">
        <v>2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13">
        <v>172.83000183105469</v>
      </c>
      <c r="AX185" s="4">
        <f t="shared" si="26"/>
        <v>4</v>
      </c>
      <c r="AY185" s="13">
        <f t="shared" si="27"/>
        <v>176.83000183105469</v>
      </c>
      <c r="AZ185" s="13">
        <f t="shared" si="28"/>
        <v>176.83000183105469</v>
      </c>
      <c r="BA185" s="13">
        <f t="shared" si="29"/>
        <v>52.452802041381062</v>
      </c>
    </row>
    <row r="186" spans="1:53" ht="75" x14ac:dyDescent="0.25">
      <c r="A186" s="4">
        <v>19</v>
      </c>
      <c r="B186" s="8" t="s">
        <v>27</v>
      </c>
      <c r="C186" s="8">
        <v>1999</v>
      </c>
      <c r="D186" s="8">
        <v>1999</v>
      </c>
      <c r="E186" s="8">
        <v>1999</v>
      </c>
      <c r="F186" s="8">
        <v>3</v>
      </c>
      <c r="G186" s="8" t="s">
        <v>29</v>
      </c>
      <c r="H186" s="8" t="s">
        <v>30</v>
      </c>
      <c r="I186" s="8" t="s">
        <v>31</v>
      </c>
      <c r="J186" s="4">
        <v>0</v>
      </c>
      <c r="K186" s="4">
        <v>0</v>
      </c>
      <c r="L186" s="4">
        <v>0</v>
      </c>
      <c r="M186" s="4">
        <v>0</v>
      </c>
      <c r="N186" s="4">
        <v>2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2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2</v>
      </c>
      <c r="AA186" s="4">
        <v>0</v>
      </c>
      <c r="AB186" s="13">
        <v>190.50999450683594</v>
      </c>
      <c r="AC186" s="4">
        <f t="shared" si="24"/>
        <v>6</v>
      </c>
      <c r="AD186" s="13">
        <f t="shared" si="25"/>
        <v>196.50999450683594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2</v>
      </c>
      <c r="AS186" s="4">
        <v>0</v>
      </c>
      <c r="AT186" s="4">
        <v>0</v>
      </c>
      <c r="AU186" s="4">
        <v>2</v>
      </c>
      <c r="AV186" s="4">
        <v>0</v>
      </c>
      <c r="AW186" s="13">
        <v>177.72999572753906</v>
      </c>
      <c r="AX186" s="4">
        <f t="shared" si="26"/>
        <v>4</v>
      </c>
      <c r="AY186" s="13">
        <f t="shared" si="27"/>
        <v>181.72999572753906</v>
      </c>
      <c r="AZ186" s="13">
        <f t="shared" si="28"/>
        <v>181.72999572753906</v>
      </c>
      <c r="BA186" s="13">
        <f t="shared" si="29"/>
        <v>56.677298969331204</v>
      </c>
    </row>
    <row r="187" spans="1:53" x14ac:dyDescent="0.25">
      <c r="A187" s="4">
        <v>20</v>
      </c>
      <c r="B187" s="8" t="s">
        <v>193</v>
      </c>
      <c r="C187" s="8">
        <v>2000</v>
      </c>
      <c r="D187" s="8">
        <v>2000</v>
      </c>
      <c r="E187" s="8">
        <v>2000</v>
      </c>
      <c r="F187" s="8">
        <v>1</v>
      </c>
      <c r="G187" s="8" t="s">
        <v>52</v>
      </c>
      <c r="H187" s="8" t="s">
        <v>53</v>
      </c>
      <c r="I187" s="8" t="s">
        <v>54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2</v>
      </c>
      <c r="Y187" s="4">
        <v>0</v>
      </c>
      <c r="Z187" s="4">
        <v>0</v>
      </c>
      <c r="AA187" s="4">
        <v>0</v>
      </c>
      <c r="AB187" s="13">
        <v>198.27999877929687</v>
      </c>
      <c r="AC187" s="4">
        <f t="shared" si="24"/>
        <v>2</v>
      </c>
      <c r="AD187" s="13">
        <f t="shared" si="25"/>
        <v>200.27999877929687</v>
      </c>
      <c r="AE187" s="4">
        <v>0</v>
      </c>
      <c r="AF187" s="4">
        <v>0</v>
      </c>
      <c r="AG187" s="4">
        <v>2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2</v>
      </c>
      <c r="AQ187" s="4">
        <v>0</v>
      </c>
      <c r="AR187" s="4">
        <v>2</v>
      </c>
      <c r="AS187" s="4">
        <v>0</v>
      </c>
      <c r="AT187" s="4">
        <v>0</v>
      </c>
      <c r="AU187" s="4">
        <v>0</v>
      </c>
      <c r="AV187" s="4">
        <v>0</v>
      </c>
      <c r="AW187" s="13">
        <v>179.57000732421875</v>
      </c>
      <c r="AX187" s="4">
        <f t="shared" si="26"/>
        <v>6</v>
      </c>
      <c r="AY187" s="13">
        <f t="shared" si="27"/>
        <v>185.57000732421875</v>
      </c>
      <c r="AZ187" s="13">
        <f t="shared" si="28"/>
        <v>185.57000732421875</v>
      </c>
      <c r="BA187" s="13">
        <f t="shared" si="29"/>
        <v>59.987939255047728</v>
      </c>
    </row>
    <row r="188" spans="1:53" ht="60" x14ac:dyDescent="0.25">
      <c r="A188" s="4">
        <v>21</v>
      </c>
      <c r="B188" s="8" t="s">
        <v>154</v>
      </c>
      <c r="C188" s="8">
        <v>1998</v>
      </c>
      <c r="D188" s="8">
        <v>1998</v>
      </c>
      <c r="E188" s="8">
        <v>1998</v>
      </c>
      <c r="F188" s="8">
        <v>1</v>
      </c>
      <c r="G188" s="8" t="s">
        <v>118</v>
      </c>
      <c r="H188" s="8" t="s">
        <v>119</v>
      </c>
      <c r="I188" s="8" t="s">
        <v>155</v>
      </c>
      <c r="J188" s="4">
        <v>0</v>
      </c>
      <c r="K188" s="4">
        <v>0</v>
      </c>
      <c r="L188" s="4">
        <v>0</v>
      </c>
      <c r="M188" s="4">
        <v>2</v>
      </c>
      <c r="N188" s="4">
        <v>0</v>
      </c>
      <c r="O188" s="4">
        <v>0</v>
      </c>
      <c r="P188" s="4">
        <v>0</v>
      </c>
      <c r="Q188" s="4">
        <v>2</v>
      </c>
      <c r="R188" s="4">
        <v>0</v>
      </c>
      <c r="S188" s="4">
        <v>0</v>
      </c>
      <c r="T188" s="4">
        <v>2</v>
      </c>
      <c r="U188" s="4">
        <v>0</v>
      </c>
      <c r="V188" s="4">
        <v>2</v>
      </c>
      <c r="W188" s="4">
        <v>2</v>
      </c>
      <c r="X188" s="4">
        <v>50</v>
      </c>
      <c r="Y188" s="4">
        <v>0</v>
      </c>
      <c r="Z188" s="4">
        <v>0</v>
      </c>
      <c r="AA188" s="4">
        <v>2</v>
      </c>
      <c r="AB188" s="13">
        <v>201.47000122070312</v>
      </c>
      <c r="AC188" s="4">
        <f t="shared" si="24"/>
        <v>62</v>
      </c>
      <c r="AD188" s="13">
        <f t="shared" si="25"/>
        <v>263.47000122070312</v>
      </c>
      <c r="AE188" s="4">
        <v>0</v>
      </c>
      <c r="AF188" s="4">
        <v>0</v>
      </c>
      <c r="AG188" s="4">
        <v>2</v>
      </c>
      <c r="AH188" s="4">
        <v>2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2</v>
      </c>
      <c r="AS188" s="4">
        <v>0</v>
      </c>
      <c r="AT188" s="4">
        <v>0</v>
      </c>
      <c r="AU188" s="4">
        <v>2</v>
      </c>
      <c r="AV188" s="4">
        <v>0</v>
      </c>
      <c r="AW188" s="13">
        <v>197.36000061035156</v>
      </c>
      <c r="AX188" s="4">
        <f t="shared" si="26"/>
        <v>8</v>
      </c>
      <c r="AY188" s="13">
        <f t="shared" si="27"/>
        <v>205.36000061035156</v>
      </c>
      <c r="AZ188" s="13">
        <f t="shared" si="28"/>
        <v>205.36000061035156</v>
      </c>
      <c r="BA188" s="13">
        <f t="shared" si="29"/>
        <v>77.049749454730801</v>
      </c>
    </row>
    <row r="189" spans="1:53" ht="30" x14ac:dyDescent="0.25">
      <c r="A189" s="4">
        <v>22</v>
      </c>
      <c r="B189" s="8" t="s">
        <v>211</v>
      </c>
      <c r="C189" s="8">
        <v>1999</v>
      </c>
      <c r="D189" s="8">
        <v>1999</v>
      </c>
      <c r="E189" s="8">
        <v>1999</v>
      </c>
      <c r="F189" s="8">
        <v>2</v>
      </c>
      <c r="G189" s="8" t="s">
        <v>38</v>
      </c>
      <c r="H189" s="8" t="s">
        <v>212</v>
      </c>
      <c r="I189" s="8" t="s">
        <v>213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2</v>
      </c>
      <c r="X189" s="4">
        <v>50</v>
      </c>
      <c r="Y189" s="4">
        <v>0</v>
      </c>
      <c r="Z189" s="4">
        <v>0</v>
      </c>
      <c r="AA189" s="4">
        <v>0</v>
      </c>
      <c r="AB189" s="13">
        <v>154.05000305175781</v>
      </c>
      <c r="AC189" s="4">
        <f t="shared" si="24"/>
        <v>52</v>
      </c>
      <c r="AD189" s="13">
        <f t="shared" si="25"/>
        <v>206.05000305175781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2</v>
      </c>
      <c r="AS189" s="4">
        <v>0</v>
      </c>
      <c r="AT189" s="4">
        <v>0</v>
      </c>
      <c r="AU189" s="4">
        <v>0</v>
      </c>
      <c r="AV189" s="4">
        <v>2</v>
      </c>
      <c r="AW189" s="13"/>
      <c r="AX189" s="4">
        <f t="shared" si="26"/>
        <v>4</v>
      </c>
      <c r="AY189" s="13" t="s">
        <v>421</v>
      </c>
      <c r="AZ189" s="13">
        <f t="shared" si="28"/>
        <v>206.05000305175781</v>
      </c>
      <c r="BA189" s="13">
        <f t="shared" si="29"/>
        <v>77.644630439396963</v>
      </c>
    </row>
    <row r="190" spans="1:53" ht="75" x14ac:dyDescent="0.25">
      <c r="A190" s="4">
        <v>23</v>
      </c>
      <c r="B190" s="8" t="s">
        <v>266</v>
      </c>
      <c r="C190" s="8">
        <v>2001</v>
      </c>
      <c r="D190" s="8">
        <v>2001</v>
      </c>
      <c r="E190" s="8">
        <v>2001</v>
      </c>
      <c r="F190" s="8">
        <v>3</v>
      </c>
      <c r="G190" s="8" t="s">
        <v>60</v>
      </c>
      <c r="H190" s="8" t="s">
        <v>61</v>
      </c>
      <c r="I190" s="8" t="s">
        <v>62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2</v>
      </c>
      <c r="R190" s="4">
        <v>0</v>
      </c>
      <c r="S190" s="4">
        <v>0</v>
      </c>
      <c r="T190" s="4">
        <v>2</v>
      </c>
      <c r="U190" s="4">
        <v>0</v>
      </c>
      <c r="V190" s="4">
        <v>2</v>
      </c>
      <c r="W190" s="4">
        <v>2</v>
      </c>
      <c r="X190" s="4">
        <v>0</v>
      </c>
      <c r="Y190" s="4"/>
      <c r="Z190" s="4"/>
      <c r="AA190" s="4"/>
      <c r="AB190" s="13"/>
      <c r="AC190" s="4">
        <f t="shared" si="24"/>
        <v>8</v>
      </c>
      <c r="AD190" s="13" t="s">
        <v>421</v>
      </c>
      <c r="AE190" s="4">
        <v>0</v>
      </c>
      <c r="AF190" s="4">
        <v>0</v>
      </c>
      <c r="AG190" s="4">
        <v>0</v>
      </c>
      <c r="AH190" s="4">
        <v>0</v>
      </c>
      <c r="AI190" s="4">
        <v>2</v>
      </c>
      <c r="AJ190" s="4">
        <v>2</v>
      </c>
      <c r="AK190" s="4">
        <v>0</v>
      </c>
      <c r="AL190" s="4">
        <v>2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2</v>
      </c>
      <c r="AS190" s="4">
        <v>2</v>
      </c>
      <c r="AT190" s="4">
        <v>2</v>
      </c>
      <c r="AU190" s="4">
        <v>2</v>
      </c>
      <c r="AV190" s="4">
        <v>0</v>
      </c>
      <c r="AW190" s="13">
        <v>205.61000061035156</v>
      </c>
      <c r="AX190" s="4">
        <f t="shared" si="26"/>
        <v>14</v>
      </c>
      <c r="AY190" s="13">
        <f t="shared" si="27"/>
        <v>219.61000061035156</v>
      </c>
      <c r="AZ190" s="13">
        <f t="shared" si="28"/>
        <v>219.61000061035156</v>
      </c>
      <c r="BA190" s="13">
        <f t="shared" si="29"/>
        <v>89.33529153805479</v>
      </c>
    </row>
    <row r="191" spans="1:53" ht="45" x14ac:dyDescent="0.25">
      <c r="A191" s="4">
        <v>24</v>
      </c>
      <c r="B191" s="8" t="s">
        <v>425</v>
      </c>
      <c r="C191" s="8">
        <v>2000</v>
      </c>
      <c r="D191" s="8">
        <v>2000</v>
      </c>
      <c r="E191" s="8">
        <v>2000</v>
      </c>
      <c r="F191" s="8" t="s">
        <v>68</v>
      </c>
      <c r="G191" s="8" t="s">
        <v>196</v>
      </c>
      <c r="H191" s="8" t="s">
        <v>96</v>
      </c>
      <c r="I191" s="8" t="s">
        <v>136</v>
      </c>
      <c r="J191" s="4">
        <v>0</v>
      </c>
      <c r="K191" s="4">
        <v>0</v>
      </c>
      <c r="L191" s="4">
        <v>50</v>
      </c>
      <c r="M191" s="4">
        <v>0</v>
      </c>
      <c r="N191" s="4">
        <v>0</v>
      </c>
      <c r="O191" s="4">
        <v>0</v>
      </c>
      <c r="P191" s="4">
        <v>0</v>
      </c>
      <c r="Q191" s="4">
        <v>2</v>
      </c>
      <c r="R191" s="4">
        <v>0</v>
      </c>
      <c r="S191" s="4">
        <v>2</v>
      </c>
      <c r="T191" s="4">
        <v>0</v>
      </c>
      <c r="U191" s="4">
        <v>0</v>
      </c>
      <c r="V191" s="4">
        <v>2</v>
      </c>
      <c r="W191" s="4">
        <v>50</v>
      </c>
      <c r="X191" s="4">
        <v>2</v>
      </c>
      <c r="Y191" s="4">
        <v>2</v>
      </c>
      <c r="Z191" s="4">
        <v>2</v>
      </c>
      <c r="AA191" s="4">
        <v>50</v>
      </c>
      <c r="AB191" s="13">
        <v>188.05999755859375</v>
      </c>
      <c r="AC191" s="4">
        <f t="shared" si="24"/>
        <v>162</v>
      </c>
      <c r="AD191" s="13">
        <f t="shared" si="25"/>
        <v>350.05999755859375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2</v>
      </c>
      <c r="AM191" s="4">
        <v>2</v>
      </c>
      <c r="AN191" s="4">
        <v>0</v>
      </c>
      <c r="AO191" s="4">
        <v>2</v>
      </c>
      <c r="AP191" s="4">
        <v>0</v>
      </c>
      <c r="AQ191" s="4">
        <v>0</v>
      </c>
      <c r="AR191" s="4">
        <v>2</v>
      </c>
      <c r="AS191" s="4">
        <v>2</v>
      </c>
      <c r="AT191" s="4">
        <v>0</v>
      </c>
      <c r="AU191" s="4">
        <v>0</v>
      </c>
      <c r="AV191" s="4">
        <v>0</v>
      </c>
      <c r="AW191" s="13">
        <v>216.38999938964844</v>
      </c>
      <c r="AX191" s="4">
        <f t="shared" si="26"/>
        <v>10</v>
      </c>
      <c r="AY191" s="13">
        <f t="shared" si="27"/>
        <v>226.38999938964844</v>
      </c>
      <c r="AZ191" s="13">
        <f t="shared" si="28"/>
        <v>226.38999938964844</v>
      </c>
      <c r="BA191" s="13">
        <f t="shared" si="29"/>
        <v>95.180622087383711</v>
      </c>
    </row>
    <row r="192" spans="1:53" x14ac:dyDescent="0.25">
      <c r="A192" s="4">
        <v>25</v>
      </c>
      <c r="B192" s="8" t="s">
        <v>228</v>
      </c>
      <c r="C192" s="8">
        <v>1999</v>
      </c>
      <c r="D192" s="8">
        <v>1999</v>
      </c>
      <c r="E192" s="8">
        <v>1999</v>
      </c>
      <c r="F192" s="8" t="s">
        <v>68</v>
      </c>
      <c r="G192" s="8" t="s">
        <v>123</v>
      </c>
      <c r="H192" s="8" t="s">
        <v>124</v>
      </c>
      <c r="I192" s="8" t="s">
        <v>125</v>
      </c>
      <c r="J192" s="4">
        <v>0</v>
      </c>
      <c r="K192" s="4">
        <v>0</v>
      </c>
      <c r="L192" s="4">
        <v>0</v>
      </c>
      <c r="M192" s="4">
        <v>50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2</v>
      </c>
      <c r="W192" s="4">
        <v>2</v>
      </c>
      <c r="X192" s="4">
        <v>2</v>
      </c>
      <c r="Y192" s="4">
        <v>0</v>
      </c>
      <c r="Z192" s="4">
        <v>2</v>
      </c>
      <c r="AA192" s="4">
        <v>0</v>
      </c>
      <c r="AB192" s="13">
        <v>264.70001220703125</v>
      </c>
      <c r="AC192" s="4">
        <f t="shared" si="24"/>
        <v>58</v>
      </c>
      <c r="AD192" s="13">
        <f t="shared" si="25"/>
        <v>322.70001220703125</v>
      </c>
      <c r="AE192" s="4">
        <v>0</v>
      </c>
      <c r="AF192" s="4">
        <v>0</v>
      </c>
      <c r="AG192" s="4">
        <v>2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50</v>
      </c>
      <c r="AO192" s="4">
        <v>0</v>
      </c>
      <c r="AP192" s="4">
        <v>2</v>
      </c>
      <c r="AQ192" s="4">
        <v>0</v>
      </c>
      <c r="AR192" s="4">
        <v>0</v>
      </c>
      <c r="AS192" s="4">
        <v>2</v>
      </c>
      <c r="AT192" s="4"/>
      <c r="AU192" s="4"/>
      <c r="AV192" s="4"/>
      <c r="AW192" s="13"/>
      <c r="AX192" s="4">
        <f t="shared" si="26"/>
        <v>56</v>
      </c>
      <c r="AY192" s="13" t="s">
        <v>421</v>
      </c>
      <c r="AZ192" s="13">
        <f t="shared" si="28"/>
        <v>322.70001220703125</v>
      </c>
      <c r="BA192" s="13">
        <f t="shared" si="29"/>
        <v>178.21365475499277</v>
      </c>
    </row>
    <row r="193" spans="1:53" ht="30" x14ac:dyDescent="0.25">
      <c r="A193" s="4">
        <v>26</v>
      </c>
      <c r="B193" s="8" t="s">
        <v>261</v>
      </c>
      <c r="C193" s="8">
        <v>2000</v>
      </c>
      <c r="D193" s="8">
        <v>2000</v>
      </c>
      <c r="E193" s="8">
        <v>2000</v>
      </c>
      <c r="F193" s="8" t="s">
        <v>68</v>
      </c>
      <c r="G193" s="8" t="s">
        <v>99</v>
      </c>
      <c r="H193" s="8" t="s">
        <v>21</v>
      </c>
      <c r="I193" s="8" t="s">
        <v>22</v>
      </c>
      <c r="J193" s="4">
        <v>2</v>
      </c>
      <c r="K193" s="4">
        <v>0</v>
      </c>
      <c r="L193" s="4">
        <v>2</v>
      </c>
      <c r="M193" s="4">
        <v>0</v>
      </c>
      <c r="N193" s="4">
        <v>0</v>
      </c>
      <c r="O193" s="4">
        <v>2</v>
      </c>
      <c r="P193" s="4">
        <v>2</v>
      </c>
      <c r="Q193" s="4">
        <v>2</v>
      </c>
      <c r="R193" s="4">
        <v>0</v>
      </c>
      <c r="S193" s="4">
        <v>2</v>
      </c>
      <c r="T193" s="4">
        <v>2</v>
      </c>
      <c r="U193" s="4">
        <v>2</v>
      </c>
      <c r="V193" s="4">
        <v>0</v>
      </c>
      <c r="W193" s="4">
        <v>50</v>
      </c>
      <c r="X193" s="4">
        <v>50</v>
      </c>
      <c r="Y193" s="4">
        <v>0</v>
      </c>
      <c r="Z193" s="4">
        <v>2</v>
      </c>
      <c r="AA193" s="4">
        <v>0</v>
      </c>
      <c r="AB193" s="13">
        <v>280.25</v>
      </c>
      <c r="AC193" s="4">
        <f t="shared" si="24"/>
        <v>118</v>
      </c>
      <c r="AD193" s="13">
        <f t="shared" si="25"/>
        <v>398.25</v>
      </c>
      <c r="AE193" s="4">
        <v>0</v>
      </c>
      <c r="AF193" s="4">
        <v>0</v>
      </c>
      <c r="AG193" s="4">
        <v>0</v>
      </c>
      <c r="AH193" s="4">
        <v>0</v>
      </c>
      <c r="AI193" s="4">
        <v>2</v>
      </c>
      <c r="AJ193" s="4">
        <v>0</v>
      </c>
      <c r="AK193" s="4">
        <v>0</v>
      </c>
      <c r="AL193" s="4">
        <v>2</v>
      </c>
      <c r="AM193" s="4">
        <v>2</v>
      </c>
      <c r="AN193" s="4">
        <v>0</v>
      </c>
      <c r="AO193" s="4">
        <v>2</v>
      </c>
      <c r="AP193" s="4">
        <v>0</v>
      </c>
      <c r="AQ193" s="4">
        <v>0</v>
      </c>
      <c r="AR193" s="4">
        <v>50</v>
      </c>
      <c r="AS193" s="4">
        <v>50</v>
      </c>
      <c r="AT193" s="4">
        <v>0</v>
      </c>
      <c r="AU193" s="4">
        <v>2</v>
      </c>
      <c r="AV193" s="4">
        <v>0</v>
      </c>
      <c r="AW193" s="13">
        <v>272.17001342773437</v>
      </c>
      <c r="AX193" s="4">
        <f t="shared" si="26"/>
        <v>110</v>
      </c>
      <c r="AY193" s="13">
        <f t="shared" si="27"/>
        <v>382.17001342773437</v>
      </c>
      <c r="AZ193" s="13">
        <f t="shared" si="28"/>
        <v>382.17001342773437</v>
      </c>
      <c r="BA193" s="13">
        <f t="shared" si="29"/>
        <v>229.48531810181922</v>
      </c>
    </row>
    <row r="194" spans="1:53" x14ac:dyDescent="0.25">
      <c r="A194" s="4">
        <v>27</v>
      </c>
      <c r="B194" s="8" t="s">
        <v>251</v>
      </c>
      <c r="C194" s="8">
        <v>1999</v>
      </c>
      <c r="D194" s="8">
        <v>1999</v>
      </c>
      <c r="E194" s="8">
        <v>1999</v>
      </c>
      <c r="F194" s="8" t="s">
        <v>68</v>
      </c>
      <c r="G194" s="8" t="s">
        <v>123</v>
      </c>
      <c r="H194" s="8" t="s">
        <v>124</v>
      </c>
      <c r="I194" s="8" t="s">
        <v>125</v>
      </c>
      <c r="J194" s="4">
        <v>2</v>
      </c>
      <c r="K194" s="4">
        <v>2</v>
      </c>
      <c r="L194" s="4">
        <v>50</v>
      </c>
      <c r="M194" s="4">
        <v>0</v>
      </c>
      <c r="N194" s="4">
        <v>50</v>
      </c>
      <c r="O194" s="4">
        <v>50</v>
      </c>
      <c r="P194" s="4">
        <v>2</v>
      </c>
      <c r="Q194" s="4">
        <v>2</v>
      </c>
      <c r="R194" s="4">
        <v>0</v>
      </c>
      <c r="S194" s="4">
        <v>0</v>
      </c>
      <c r="T194" s="4">
        <v>2</v>
      </c>
      <c r="U194" s="4">
        <v>2</v>
      </c>
      <c r="V194" s="4">
        <v>50</v>
      </c>
      <c r="W194" s="4">
        <v>50</v>
      </c>
      <c r="X194" s="4">
        <v>50</v>
      </c>
      <c r="Y194" s="4">
        <v>2</v>
      </c>
      <c r="Z194" s="4">
        <v>2</v>
      </c>
      <c r="AA194" s="4">
        <v>50</v>
      </c>
      <c r="AB194" s="13">
        <v>221.27999877929687</v>
      </c>
      <c r="AC194" s="4">
        <f t="shared" si="24"/>
        <v>366</v>
      </c>
      <c r="AD194" s="13">
        <f t="shared" si="25"/>
        <v>587.27999877929687</v>
      </c>
      <c r="AE194" s="4">
        <v>0</v>
      </c>
      <c r="AF194" s="4">
        <v>0</v>
      </c>
      <c r="AG194" s="4">
        <v>50</v>
      </c>
      <c r="AH194" s="4">
        <v>0</v>
      </c>
      <c r="AI194" s="4">
        <v>50</v>
      </c>
      <c r="AJ194" s="4">
        <v>0</v>
      </c>
      <c r="AK194" s="4">
        <v>2</v>
      </c>
      <c r="AL194" s="4">
        <v>2</v>
      </c>
      <c r="AM194" s="4">
        <v>2</v>
      </c>
      <c r="AN194" s="4">
        <v>0</v>
      </c>
      <c r="AO194" s="4">
        <v>0</v>
      </c>
      <c r="AP194" s="4">
        <v>0</v>
      </c>
      <c r="AQ194" s="4">
        <v>0</v>
      </c>
      <c r="AR194" s="4">
        <v>50</v>
      </c>
      <c r="AS194" s="4">
        <v>50</v>
      </c>
      <c r="AT194" s="4"/>
      <c r="AU194" s="4"/>
      <c r="AV194" s="4"/>
      <c r="AW194" s="13"/>
      <c r="AX194" s="4">
        <f t="shared" si="26"/>
        <v>206</v>
      </c>
      <c r="AY194" s="13" t="s">
        <v>421</v>
      </c>
      <c r="AZ194" s="13">
        <f t="shared" si="28"/>
        <v>587.27999877929687</v>
      </c>
      <c r="BA194" s="13">
        <f t="shared" si="29"/>
        <v>406.31951857526406</v>
      </c>
    </row>
    <row r="195" spans="1:53" ht="30" x14ac:dyDescent="0.25">
      <c r="A195" s="4">
        <v>28</v>
      </c>
      <c r="B195" s="8" t="s">
        <v>149</v>
      </c>
      <c r="C195" s="8">
        <v>2001</v>
      </c>
      <c r="D195" s="8">
        <v>2001</v>
      </c>
      <c r="E195" s="8">
        <v>2001</v>
      </c>
      <c r="F195" s="8" t="s">
        <v>68</v>
      </c>
      <c r="G195" s="8" t="s">
        <v>69</v>
      </c>
      <c r="H195" s="8" t="s">
        <v>70</v>
      </c>
      <c r="I195" s="8" t="s">
        <v>71</v>
      </c>
      <c r="J195" s="4">
        <v>50</v>
      </c>
      <c r="K195" s="4">
        <v>50</v>
      </c>
      <c r="L195" s="4">
        <v>50</v>
      </c>
      <c r="M195" s="4">
        <v>50</v>
      </c>
      <c r="N195" s="4">
        <v>50</v>
      </c>
      <c r="O195" s="4">
        <v>50</v>
      </c>
      <c r="P195" s="4">
        <v>50</v>
      </c>
      <c r="Q195" s="4">
        <v>50</v>
      </c>
      <c r="R195" s="4">
        <v>50</v>
      </c>
      <c r="S195" s="4">
        <v>50</v>
      </c>
      <c r="T195" s="4">
        <v>50</v>
      </c>
      <c r="U195" s="4">
        <v>50</v>
      </c>
      <c r="V195" s="4">
        <v>50</v>
      </c>
      <c r="W195" s="4">
        <v>50</v>
      </c>
      <c r="X195" s="4">
        <v>50</v>
      </c>
      <c r="Y195" s="4">
        <v>50</v>
      </c>
      <c r="Z195" s="4">
        <v>50</v>
      </c>
      <c r="AA195" s="4">
        <v>0</v>
      </c>
      <c r="AB195" s="13">
        <v>115.33000183105469</v>
      </c>
      <c r="AC195" s="4">
        <f t="shared" si="24"/>
        <v>850</v>
      </c>
      <c r="AD195" s="13">
        <f t="shared" si="25"/>
        <v>965.33000183105469</v>
      </c>
      <c r="AE195" s="4">
        <v>0</v>
      </c>
      <c r="AF195" s="4">
        <v>50</v>
      </c>
      <c r="AG195" s="4">
        <v>50</v>
      </c>
      <c r="AH195" s="4">
        <v>2</v>
      </c>
      <c r="AI195" s="4">
        <v>50</v>
      </c>
      <c r="AJ195" s="4">
        <v>2</v>
      </c>
      <c r="AK195" s="4">
        <v>0</v>
      </c>
      <c r="AL195" s="4">
        <v>2</v>
      </c>
      <c r="AM195" s="4">
        <v>2</v>
      </c>
      <c r="AN195" s="4">
        <v>0</v>
      </c>
      <c r="AO195" s="4">
        <v>50</v>
      </c>
      <c r="AP195" s="4">
        <v>50</v>
      </c>
      <c r="AQ195" s="4">
        <v>0</v>
      </c>
      <c r="AR195" s="4">
        <v>50</v>
      </c>
      <c r="AS195" s="4">
        <v>50</v>
      </c>
      <c r="AT195" s="4">
        <v>2</v>
      </c>
      <c r="AU195" s="4">
        <v>50</v>
      </c>
      <c r="AV195" s="4">
        <v>0</v>
      </c>
      <c r="AW195" s="13">
        <v>182.22000122070312</v>
      </c>
      <c r="AX195" s="4">
        <f t="shared" si="26"/>
        <v>410</v>
      </c>
      <c r="AY195" s="13">
        <f t="shared" si="27"/>
        <v>592.22000122070312</v>
      </c>
      <c r="AZ195" s="13">
        <f t="shared" si="28"/>
        <v>592.22000122070312</v>
      </c>
      <c r="BA195" s="13">
        <f t="shared" si="29"/>
        <v>410.57850860232497</v>
      </c>
    </row>
    <row r="196" spans="1:53" ht="30" x14ac:dyDescent="0.25">
      <c r="A196" s="4">
        <v>29</v>
      </c>
      <c r="B196" s="8" t="s">
        <v>197</v>
      </c>
      <c r="C196" s="8">
        <v>1999</v>
      </c>
      <c r="D196" s="8">
        <v>1999</v>
      </c>
      <c r="E196" s="8">
        <v>1999</v>
      </c>
      <c r="F196" s="8" t="s">
        <v>68</v>
      </c>
      <c r="G196" s="8" t="s">
        <v>196</v>
      </c>
      <c r="H196" s="8" t="s">
        <v>198</v>
      </c>
      <c r="I196" s="8" t="s">
        <v>97</v>
      </c>
      <c r="J196" s="4">
        <v>50</v>
      </c>
      <c r="K196" s="4">
        <v>50</v>
      </c>
      <c r="L196" s="4">
        <v>50</v>
      </c>
      <c r="M196" s="4">
        <v>50</v>
      </c>
      <c r="N196" s="4">
        <v>50</v>
      </c>
      <c r="O196" s="4">
        <v>0</v>
      </c>
      <c r="P196" s="4">
        <v>50</v>
      </c>
      <c r="Q196" s="4">
        <v>50</v>
      </c>
      <c r="R196" s="4">
        <v>2</v>
      </c>
      <c r="S196" s="4">
        <v>50</v>
      </c>
      <c r="T196" s="4">
        <v>50</v>
      </c>
      <c r="U196" s="4">
        <v>50</v>
      </c>
      <c r="V196" s="4">
        <v>0</v>
      </c>
      <c r="W196" s="4">
        <v>50</v>
      </c>
      <c r="X196" s="4">
        <v>50</v>
      </c>
      <c r="Y196" s="4">
        <v>50</v>
      </c>
      <c r="Z196" s="4">
        <v>50</v>
      </c>
      <c r="AA196" s="4">
        <v>50</v>
      </c>
      <c r="AB196" s="13">
        <v>99.949996948242188</v>
      </c>
      <c r="AC196" s="4">
        <f t="shared" si="24"/>
        <v>752</v>
      </c>
      <c r="AD196" s="13">
        <f t="shared" si="25"/>
        <v>851.94999694824219</v>
      </c>
      <c r="AE196" s="4">
        <v>0</v>
      </c>
      <c r="AF196" s="4">
        <v>50</v>
      </c>
      <c r="AG196" s="4">
        <v>50</v>
      </c>
      <c r="AH196" s="4">
        <v>0</v>
      </c>
      <c r="AI196" s="4">
        <v>50</v>
      </c>
      <c r="AJ196" s="4">
        <v>0</v>
      </c>
      <c r="AK196" s="4">
        <v>0</v>
      </c>
      <c r="AL196" s="4">
        <v>50</v>
      </c>
      <c r="AM196" s="4">
        <v>2</v>
      </c>
      <c r="AN196" s="4">
        <v>50</v>
      </c>
      <c r="AO196" s="4">
        <v>50</v>
      </c>
      <c r="AP196" s="4">
        <v>2</v>
      </c>
      <c r="AQ196" s="4">
        <v>50</v>
      </c>
      <c r="AR196" s="4">
        <v>50</v>
      </c>
      <c r="AS196" s="4">
        <v>50</v>
      </c>
      <c r="AT196" s="4">
        <v>50</v>
      </c>
      <c r="AU196" s="4">
        <v>50</v>
      </c>
      <c r="AV196" s="4">
        <v>50</v>
      </c>
      <c r="AW196" s="13">
        <v>115.55000305175781</v>
      </c>
      <c r="AX196" s="4">
        <f t="shared" si="26"/>
        <v>604</v>
      </c>
      <c r="AY196" s="13">
        <f t="shared" si="27"/>
        <v>719.55000305175781</v>
      </c>
      <c r="AZ196" s="13">
        <f t="shared" si="28"/>
        <v>719.55000305175781</v>
      </c>
      <c r="BA196" s="13">
        <f t="shared" si="29"/>
        <v>520.35521709110697</v>
      </c>
    </row>
  </sheetData>
  <mergeCells count="76">
    <mergeCell ref="BA166:BA167"/>
    <mergeCell ref="G166:G167"/>
    <mergeCell ref="H166:H167"/>
    <mergeCell ref="I166:I167"/>
    <mergeCell ref="J123:AD123"/>
    <mergeCell ref="AE123:AY123"/>
    <mergeCell ref="AZ123:AZ124"/>
    <mergeCell ref="A165:J165"/>
    <mergeCell ref="J166:AD166"/>
    <mergeCell ref="AE166:AY166"/>
    <mergeCell ref="A166:A167"/>
    <mergeCell ref="B166:B167"/>
    <mergeCell ref="C166:C167"/>
    <mergeCell ref="D166:D167"/>
    <mergeCell ref="E166:E167"/>
    <mergeCell ref="F166:F167"/>
    <mergeCell ref="AZ166:AZ167"/>
    <mergeCell ref="BA123:BA124"/>
    <mergeCell ref="AZ90:AZ91"/>
    <mergeCell ref="BA90:BA91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G90:G91"/>
    <mergeCell ref="H90:H91"/>
    <mergeCell ref="I90:I91"/>
    <mergeCell ref="I123:I124"/>
    <mergeCell ref="A122:J122"/>
    <mergeCell ref="J52:AD52"/>
    <mergeCell ref="AE52:AY52"/>
    <mergeCell ref="AZ52:AZ53"/>
    <mergeCell ref="A89:J89"/>
    <mergeCell ref="J90:AD90"/>
    <mergeCell ref="AE90:AY90"/>
    <mergeCell ref="A90:A91"/>
    <mergeCell ref="B90:B91"/>
    <mergeCell ref="C90:C91"/>
    <mergeCell ref="D90:D91"/>
    <mergeCell ref="E90:E91"/>
    <mergeCell ref="F90:F91"/>
    <mergeCell ref="BA52:BA53"/>
    <mergeCell ref="AZ8:AZ9"/>
    <mergeCell ref="BA8:BA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I52:I53"/>
    <mergeCell ref="A51:J51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5:BA5"/>
    <mergeCell ref="A1:BA1"/>
    <mergeCell ref="A2:BA2"/>
    <mergeCell ref="A3:B3"/>
    <mergeCell ref="C3:BA3"/>
    <mergeCell ref="A4:BA4"/>
  </mergeCells>
  <pageMargins left="0.7" right="0.7" top="0.75" bottom="0.75" header="0.3" footer="0.3"/>
  <pageSetup paperSize="9" orientation="landscape" horizontalDpi="300" verticalDpi="3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6"/>
  <sheetViews>
    <sheetView topLeftCell="A165" workbookViewId="0">
      <selection activeCell="R183" sqref="R166:R183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8" ht="15.75" x14ac:dyDescent="0.25">
      <c r="A1" s="46" t="s">
        <v>348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ht="18.75" x14ac:dyDescent="0.25">
      <c r="A2" s="48" t="s">
        <v>349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8" x14ac:dyDescent="0.25">
      <c r="A3" s="50" t="s">
        <v>350</v>
      </c>
      <c r="B3" s="50"/>
      <c r="C3" s="51" t="s">
        <v>351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8" ht="21" x14ac:dyDescent="0.25">
      <c r="A4" s="52" t="s">
        <v>352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8" ht="23.25" x14ac:dyDescent="0.25">
      <c r="A5" s="53" t="s">
        <v>353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7" spans="1:18" ht="18.75" x14ac:dyDescent="0.25">
      <c r="A7" s="49" t="s">
        <v>355</v>
      </c>
      <c r="B7" s="49"/>
      <c r="C7" s="49"/>
      <c r="D7" s="49"/>
      <c r="E7" s="49"/>
      <c r="F7" s="49"/>
      <c r="G7" s="49"/>
      <c r="H7" s="49"/>
      <c r="I7" s="49"/>
      <c r="J7" s="49"/>
    </row>
    <row r="8" spans="1:18" x14ac:dyDescent="0.25">
      <c r="A8" s="54" t="s">
        <v>354</v>
      </c>
      <c r="B8" s="54" t="s">
        <v>1</v>
      </c>
      <c r="C8" s="54" t="s">
        <v>2</v>
      </c>
      <c r="D8" s="54" t="s">
        <v>271</v>
      </c>
      <c r="E8" s="54" t="s">
        <v>272</v>
      </c>
      <c r="F8" s="54" t="s">
        <v>3</v>
      </c>
      <c r="G8" s="54" t="s">
        <v>4</v>
      </c>
      <c r="H8" s="54" t="s">
        <v>5</v>
      </c>
      <c r="I8" s="54" t="s">
        <v>6</v>
      </c>
      <c r="J8" s="65" t="s">
        <v>356</v>
      </c>
      <c r="K8" s="66"/>
      <c r="L8" s="67"/>
      <c r="M8" s="65" t="s">
        <v>360</v>
      </c>
      <c r="N8" s="66"/>
      <c r="O8" s="67"/>
      <c r="P8" s="54" t="s">
        <v>361</v>
      </c>
      <c r="Q8" s="54" t="s">
        <v>362</v>
      </c>
      <c r="R8" s="68" t="s">
        <v>527</v>
      </c>
    </row>
    <row r="9" spans="1:18" x14ac:dyDescent="0.25">
      <c r="A9" s="55"/>
      <c r="B9" s="55"/>
      <c r="C9" s="55"/>
      <c r="D9" s="55"/>
      <c r="E9" s="55"/>
      <c r="F9" s="55"/>
      <c r="G9" s="55"/>
      <c r="H9" s="55"/>
      <c r="I9" s="55"/>
      <c r="J9" s="9" t="s">
        <v>357</v>
      </c>
      <c r="K9" s="9" t="s">
        <v>358</v>
      </c>
      <c r="L9" s="9" t="s">
        <v>359</v>
      </c>
      <c r="M9" s="9" t="s">
        <v>357</v>
      </c>
      <c r="N9" s="9" t="s">
        <v>358</v>
      </c>
      <c r="O9" s="9" t="s">
        <v>359</v>
      </c>
      <c r="P9" s="55"/>
      <c r="Q9" s="55"/>
      <c r="R9" s="69"/>
    </row>
    <row r="10" spans="1:18" ht="75" x14ac:dyDescent="0.25">
      <c r="A10" s="10">
        <v>1</v>
      </c>
      <c r="B10" s="11" t="s">
        <v>229</v>
      </c>
      <c r="C10" s="11">
        <v>1998</v>
      </c>
      <c r="D10" s="11">
        <v>1998</v>
      </c>
      <c r="E10" s="11">
        <v>1998</v>
      </c>
      <c r="F10" s="11" t="s">
        <v>34</v>
      </c>
      <c r="G10" s="11" t="s">
        <v>38</v>
      </c>
      <c r="H10" s="11" t="s">
        <v>75</v>
      </c>
      <c r="I10" s="11" t="s">
        <v>79</v>
      </c>
      <c r="J10" s="12">
        <v>95.830001831054687</v>
      </c>
      <c r="K10" s="10">
        <v>6</v>
      </c>
      <c r="L10" s="12">
        <f t="shared" ref="L10:L48" si="0">J10+K10</f>
        <v>101.83000183105469</v>
      </c>
      <c r="M10" s="12">
        <v>94.989997863769531</v>
      </c>
      <c r="N10" s="10">
        <v>2</v>
      </c>
      <c r="O10" s="12">
        <f t="shared" ref="O10:O49" si="1">M10+N10</f>
        <v>96.989997863769531</v>
      </c>
      <c r="P10" s="12">
        <f t="shared" ref="P10:P49" si="2">MIN(O10,L10)</f>
        <v>96.989997863769531</v>
      </c>
      <c r="Q10" s="12">
        <f t="shared" ref="Q10:Q49" si="3">IF( AND(ISNUMBER(P$10),ISNUMBER(P10)),(P10-P$10)/P$10*100,"")</f>
        <v>0</v>
      </c>
      <c r="R10" s="30">
        <f>VLOOKUP(A10,СпартакиадаОчки[],2)</f>
        <v>55</v>
      </c>
    </row>
    <row r="11" spans="1:18" ht="60" x14ac:dyDescent="0.25">
      <c r="A11" s="4">
        <v>2</v>
      </c>
      <c r="B11" s="8" t="s">
        <v>127</v>
      </c>
      <c r="C11" s="8">
        <v>1998</v>
      </c>
      <c r="D11" s="8">
        <v>1998</v>
      </c>
      <c r="E11" s="8">
        <v>1998</v>
      </c>
      <c r="F11" s="8" t="s">
        <v>34</v>
      </c>
      <c r="G11" s="8" t="s">
        <v>29</v>
      </c>
      <c r="H11" s="8" t="s">
        <v>35</v>
      </c>
      <c r="I11" s="8" t="s">
        <v>128</v>
      </c>
      <c r="J11" s="13">
        <v>98.319999694824219</v>
      </c>
      <c r="K11" s="4">
        <v>8</v>
      </c>
      <c r="L11" s="13">
        <f t="shared" si="0"/>
        <v>106.31999969482422</v>
      </c>
      <c r="M11" s="13">
        <v>95.489997863769531</v>
      </c>
      <c r="N11" s="4">
        <v>2</v>
      </c>
      <c r="O11" s="13">
        <f t="shared" si="1"/>
        <v>97.489997863769531</v>
      </c>
      <c r="P11" s="13">
        <f t="shared" si="2"/>
        <v>97.489997863769531</v>
      </c>
      <c r="Q11" s="13">
        <f t="shared" si="3"/>
        <v>0.51551707496920596</v>
      </c>
      <c r="R11" s="31">
        <f>VLOOKUP(A11,СпартакиадаОчки[],2)</f>
        <v>49</v>
      </c>
    </row>
    <row r="12" spans="1:18" ht="45" x14ac:dyDescent="0.25">
      <c r="A12" s="4">
        <v>3</v>
      </c>
      <c r="B12" s="8" t="s">
        <v>81</v>
      </c>
      <c r="C12" s="8">
        <v>1998</v>
      </c>
      <c r="D12" s="8">
        <v>1998</v>
      </c>
      <c r="E12" s="8">
        <v>1998</v>
      </c>
      <c r="F12" s="8">
        <v>1</v>
      </c>
      <c r="G12" s="8" t="s">
        <v>82</v>
      </c>
      <c r="H12" s="8" t="s">
        <v>90</v>
      </c>
      <c r="I12" s="8" t="s">
        <v>84</v>
      </c>
      <c r="J12" s="13">
        <v>100.98000335693359</v>
      </c>
      <c r="K12" s="4">
        <v>52</v>
      </c>
      <c r="L12" s="13">
        <f t="shared" si="0"/>
        <v>152.98000335693359</v>
      </c>
      <c r="M12" s="13">
        <v>98.040000915527344</v>
      </c>
      <c r="N12" s="4">
        <v>0</v>
      </c>
      <c r="O12" s="13">
        <f t="shared" si="1"/>
        <v>98.040000915527344</v>
      </c>
      <c r="P12" s="13">
        <f t="shared" si="2"/>
        <v>98.040000915527344</v>
      </c>
      <c r="Q12" s="13">
        <f t="shared" si="3"/>
        <v>1.0825890039018544</v>
      </c>
      <c r="R12" s="31">
        <f>VLOOKUP(A12,СпартакиадаОчки[],2)</f>
        <v>44</v>
      </c>
    </row>
    <row r="13" spans="1:18" ht="75" x14ac:dyDescent="0.25">
      <c r="A13" s="4">
        <v>4</v>
      </c>
      <c r="B13" s="8" t="s">
        <v>169</v>
      </c>
      <c r="C13" s="8">
        <v>2000</v>
      </c>
      <c r="D13" s="8">
        <v>2000</v>
      </c>
      <c r="E13" s="8">
        <v>2000</v>
      </c>
      <c r="F13" s="8" t="s">
        <v>34</v>
      </c>
      <c r="G13" s="8" t="s">
        <v>46</v>
      </c>
      <c r="H13" s="8" t="s">
        <v>47</v>
      </c>
      <c r="I13" s="8" t="s">
        <v>48</v>
      </c>
      <c r="J13" s="13">
        <v>99.199996948242188</v>
      </c>
      <c r="K13" s="4">
        <v>0</v>
      </c>
      <c r="L13" s="13">
        <f t="shared" si="0"/>
        <v>99.199996948242188</v>
      </c>
      <c r="M13" s="13">
        <v>99.199996948242188</v>
      </c>
      <c r="N13" s="4">
        <v>2</v>
      </c>
      <c r="O13" s="13">
        <f t="shared" si="1"/>
        <v>101.19999694824219</v>
      </c>
      <c r="P13" s="13">
        <f t="shared" si="2"/>
        <v>99.199996948242188</v>
      </c>
      <c r="Q13" s="13">
        <f t="shared" si="3"/>
        <v>2.2785845274239334</v>
      </c>
      <c r="R13" s="31">
        <f>VLOOKUP(A13,СпартакиадаОчки[],2)</f>
        <v>39</v>
      </c>
    </row>
    <row r="14" spans="1:18" ht="75" x14ac:dyDescent="0.25">
      <c r="A14" s="4">
        <v>5</v>
      </c>
      <c r="B14" s="8" t="s">
        <v>218</v>
      </c>
      <c r="C14" s="8">
        <v>2000</v>
      </c>
      <c r="D14" s="8">
        <v>2000</v>
      </c>
      <c r="E14" s="8">
        <v>2000</v>
      </c>
      <c r="F14" s="8">
        <v>1</v>
      </c>
      <c r="G14" s="8" t="s">
        <v>60</v>
      </c>
      <c r="H14" s="8" t="s">
        <v>61</v>
      </c>
      <c r="I14" s="8" t="s">
        <v>62</v>
      </c>
      <c r="J14" s="13">
        <v>101.20999908447266</v>
      </c>
      <c r="K14" s="4">
        <v>0</v>
      </c>
      <c r="L14" s="13">
        <f t="shared" si="0"/>
        <v>101.20999908447266</v>
      </c>
      <c r="M14" s="13">
        <v>101.80000305175781</v>
      </c>
      <c r="N14" s="4">
        <v>0</v>
      </c>
      <c r="O14" s="13">
        <f t="shared" si="1"/>
        <v>101.80000305175781</v>
      </c>
      <c r="P14" s="13">
        <f t="shared" si="2"/>
        <v>101.20999908447266</v>
      </c>
      <c r="Q14" s="13">
        <f t="shared" si="3"/>
        <v>4.3509653713267067</v>
      </c>
      <c r="R14" s="31">
        <f>VLOOKUP(A14,СпартакиадаОчки[],2)</f>
        <v>35</v>
      </c>
    </row>
    <row r="15" spans="1:18" ht="45" x14ac:dyDescent="0.25">
      <c r="A15" s="4">
        <v>6</v>
      </c>
      <c r="B15" s="8" t="s">
        <v>89</v>
      </c>
      <c r="C15" s="8">
        <v>1998</v>
      </c>
      <c r="D15" s="8">
        <v>1998</v>
      </c>
      <c r="E15" s="8">
        <v>1998</v>
      </c>
      <c r="F15" s="8">
        <v>1</v>
      </c>
      <c r="G15" s="8" t="s">
        <v>82</v>
      </c>
      <c r="H15" s="8" t="s">
        <v>90</v>
      </c>
      <c r="I15" s="8" t="s">
        <v>84</v>
      </c>
      <c r="J15" s="13">
        <v>102.08000183105469</v>
      </c>
      <c r="K15" s="4">
        <v>0</v>
      </c>
      <c r="L15" s="13">
        <f t="shared" si="0"/>
        <v>102.08000183105469</v>
      </c>
      <c r="M15" s="13">
        <v>101.93000030517578</v>
      </c>
      <c r="N15" s="4">
        <v>0</v>
      </c>
      <c r="O15" s="13">
        <f t="shared" si="1"/>
        <v>101.93000030517578</v>
      </c>
      <c r="P15" s="13">
        <f t="shared" si="2"/>
        <v>101.93000030517578</v>
      </c>
      <c r="Q15" s="13">
        <f t="shared" si="3"/>
        <v>5.0933112178689717</v>
      </c>
      <c r="R15" s="31">
        <f>VLOOKUP(A15,СпартакиадаОчки[],2)</f>
        <v>31</v>
      </c>
    </row>
    <row r="16" spans="1:18" ht="75" x14ac:dyDescent="0.25">
      <c r="A16" s="4">
        <v>7</v>
      </c>
      <c r="B16" s="8" t="s">
        <v>160</v>
      </c>
      <c r="C16" s="8">
        <v>1999</v>
      </c>
      <c r="D16" s="8">
        <v>1999</v>
      </c>
      <c r="E16" s="8">
        <v>1999</v>
      </c>
      <c r="F16" s="8">
        <v>1</v>
      </c>
      <c r="G16" s="8" t="s">
        <v>29</v>
      </c>
      <c r="H16" s="8" t="s">
        <v>30</v>
      </c>
      <c r="I16" s="8" t="s">
        <v>161</v>
      </c>
      <c r="J16" s="13">
        <v>102.73000335693359</v>
      </c>
      <c r="K16" s="4">
        <v>0</v>
      </c>
      <c r="L16" s="13">
        <f t="shared" si="0"/>
        <v>102.73000335693359</v>
      </c>
      <c r="M16" s="13">
        <v>101.65000152587891</v>
      </c>
      <c r="N16" s="4">
        <v>4</v>
      </c>
      <c r="O16" s="13">
        <f t="shared" si="1"/>
        <v>105.65000152587891</v>
      </c>
      <c r="P16" s="13">
        <f t="shared" si="2"/>
        <v>102.73000335693359</v>
      </c>
      <c r="Q16" s="13">
        <f t="shared" si="3"/>
        <v>5.9181416842862236</v>
      </c>
      <c r="R16" s="31">
        <f>VLOOKUP(A16,СпартакиадаОчки[],2)</f>
        <v>27</v>
      </c>
    </row>
    <row r="17" spans="1:18" ht="45" x14ac:dyDescent="0.25">
      <c r="A17" s="4">
        <v>8</v>
      </c>
      <c r="B17" s="8" t="s">
        <v>240</v>
      </c>
      <c r="C17" s="8">
        <v>2000</v>
      </c>
      <c r="D17" s="8">
        <v>2000</v>
      </c>
      <c r="E17" s="8">
        <v>2000</v>
      </c>
      <c r="F17" s="8">
        <v>1</v>
      </c>
      <c r="G17" s="8" t="s">
        <v>10</v>
      </c>
      <c r="H17" s="8" t="s">
        <v>11</v>
      </c>
      <c r="I17" s="8" t="s">
        <v>50</v>
      </c>
      <c r="J17" s="13">
        <v>104.58000183105469</v>
      </c>
      <c r="K17" s="4">
        <v>0</v>
      </c>
      <c r="L17" s="13">
        <f t="shared" si="0"/>
        <v>104.58000183105469</v>
      </c>
      <c r="M17" s="13">
        <v>103.81999969482422</v>
      </c>
      <c r="N17" s="4">
        <v>0</v>
      </c>
      <c r="O17" s="13">
        <f t="shared" si="1"/>
        <v>103.81999969482422</v>
      </c>
      <c r="P17" s="13">
        <f t="shared" si="2"/>
        <v>103.81999969482422</v>
      </c>
      <c r="Q17" s="13">
        <f t="shared" si="3"/>
        <v>7.041965131959266</v>
      </c>
      <c r="R17" s="31">
        <f>VLOOKUP(A17,СпартакиадаОчки[],2)</f>
        <v>24</v>
      </c>
    </row>
    <row r="18" spans="1:18" ht="75" x14ac:dyDescent="0.25">
      <c r="A18" s="4">
        <v>9</v>
      </c>
      <c r="B18" s="8" t="s">
        <v>78</v>
      </c>
      <c r="C18" s="8">
        <v>1998</v>
      </c>
      <c r="D18" s="8">
        <v>1998</v>
      </c>
      <c r="E18" s="8">
        <v>1998</v>
      </c>
      <c r="F18" s="8">
        <v>1</v>
      </c>
      <c r="G18" s="8" t="s">
        <v>38</v>
      </c>
      <c r="H18" s="8" t="s">
        <v>75</v>
      </c>
      <c r="I18" s="8" t="s">
        <v>79</v>
      </c>
      <c r="J18" s="13">
        <v>102.48000335693359</v>
      </c>
      <c r="K18" s="4">
        <v>4</v>
      </c>
      <c r="L18" s="13">
        <f t="shared" si="0"/>
        <v>106.48000335693359</v>
      </c>
      <c r="M18" s="13">
        <v>101.66000366210937</v>
      </c>
      <c r="N18" s="4">
        <v>4</v>
      </c>
      <c r="O18" s="13">
        <f t="shared" si="1"/>
        <v>105.66000366210937</v>
      </c>
      <c r="P18" s="13">
        <f t="shared" si="2"/>
        <v>105.66000366210937</v>
      </c>
      <c r="Q18" s="13">
        <f t="shared" si="3"/>
        <v>8.9390720582524228</v>
      </c>
      <c r="R18" s="31">
        <f>VLOOKUP(A18,СпартакиадаОчки[],2)</f>
        <v>21</v>
      </c>
    </row>
    <row r="19" spans="1:18" ht="45" x14ac:dyDescent="0.25">
      <c r="A19" s="4">
        <v>10</v>
      </c>
      <c r="B19" s="8" t="s">
        <v>262</v>
      </c>
      <c r="C19" s="8">
        <v>1998</v>
      </c>
      <c r="D19" s="8">
        <v>1998</v>
      </c>
      <c r="E19" s="8">
        <v>1998</v>
      </c>
      <c r="F19" s="8">
        <v>1</v>
      </c>
      <c r="G19" s="8" t="s">
        <v>56</v>
      </c>
      <c r="H19" s="8" t="s">
        <v>57</v>
      </c>
      <c r="I19" s="8" t="s">
        <v>58</v>
      </c>
      <c r="J19" s="13">
        <v>104</v>
      </c>
      <c r="K19" s="4">
        <v>2</v>
      </c>
      <c r="L19" s="13">
        <f t="shared" si="0"/>
        <v>106</v>
      </c>
      <c r="M19" s="13">
        <v>103.11000061035156</v>
      </c>
      <c r="N19" s="4">
        <v>4</v>
      </c>
      <c r="O19" s="13">
        <f t="shared" si="1"/>
        <v>107.11000061035156</v>
      </c>
      <c r="P19" s="13">
        <f t="shared" si="2"/>
        <v>106</v>
      </c>
      <c r="Q19" s="13">
        <f t="shared" si="3"/>
        <v>9.2896198934716558</v>
      </c>
      <c r="R19" s="31">
        <f>VLOOKUP(A19,СпартакиадаОчки[],2)</f>
        <v>18</v>
      </c>
    </row>
    <row r="20" spans="1:18" ht="75" x14ac:dyDescent="0.25">
      <c r="A20" s="4">
        <v>11</v>
      </c>
      <c r="B20" s="8" t="s">
        <v>41</v>
      </c>
      <c r="C20" s="8">
        <v>1998</v>
      </c>
      <c r="D20" s="8">
        <v>1998</v>
      </c>
      <c r="E20" s="8">
        <v>1998</v>
      </c>
      <c r="F20" s="8">
        <v>1</v>
      </c>
      <c r="G20" s="8" t="s">
        <v>42</v>
      </c>
      <c r="H20" s="8" t="s">
        <v>43</v>
      </c>
      <c r="I20" s="8" t="s">
        <v>44</v>
      </c>
      <c r="J20" s="13">
        <v>106.55999755859375</v>
      </c>
      <c r="K20" s="4">
        <v>8</v>
      </c>
      <c r="L20" s="13">
        <f t="shared" si="0"/>
        <v>114.55999755859375</v>
      </c>
      <c r="M20" s="13">
        <v>106.5</v>
      </c>
      <c r="N20" s="4">
        <v>0</v>
      </c>
      <c r="O20" s="13">
        <f t="shared" si="1"/>
        <v>106.5</v>
      </c>
      <c r="P20" s="13">
        <f t="shared" si="2"/>
        <v>106.5</v>
      </c>
      <c r="Q20" s="13">
        <f t="shared" si="3"/>
        <v>9.8051369684408627</v>
      </c>
      <c r="R20" s="31">
        <f>VLOOKUP(A20,СпартакиадаОчки[],2)</f>
        <v>15</v>
      </c>
    </row>
    <row r="21" spans="1:18" ht="75" x14ac:dyDescent="0.25">
      <c r="A21" s="4">
        <v>12</v>
      </c>
      <c r="B21" s="8" t="s">
        <v>209</v>
      </c>
      <c r="C21" s="8">
        <v>1999</v>
      </c>
      <c r="D21" s="8">
        <v>1999</v>
      </c>
      <c r="E21" s="8">
        <v>1999</v>
      </c>
      <c r="F21" s="8" t="s">
        <v>34</v>
      </c>
      <c r="G21" s="8" t="s">
        <v>46</v>
      </c>
      <c r="H21" s="8" t="s">
        <v>47</v>
      </c>
      <c r="I21" s="8" t="s">
        <v>48</v>
      </c>
      <c r="J21" s="13">
        <v>104.88999938964844</v>
      </c>
      <c r="K21" s="4">
        <v>2</v>
      </c>
      <c r="L21" s="13">
        <f t="shared" si="0"/>
        <v>106.88999938964844</v>
      </c>
      <c r="M21" s="13">
        <v>102.48999786376953</v>
      </c>
      <c r="N21" s="4">
        <v>50</v>
      </c>
      <c r="O21" s="13">
        <f t="shared" si="1"/>
        <v>152.48999786376953</v>
      </c>
      <c r="P21" s="13">
        <f t="shared" si="2"/>
        <v>106.88999938964844</v>
      </c>
      <c r="Q21" s="13">
        <f t="shared" si="3"/>
        <v>10.207239657623539</v>
      </c>
      <c r="R21" s="31">
        <f>VLOOKUP(A21,СпартакиадаОчки[],2)</f>
        <v>13</v>
      </c>
    </row>
    <row r="22" spans="1:18" ht="75" x14ac:dyDescent="0.25">
      <c r="A22" s="4">
        <v>13</v>
      </c>
      <c r="B22" s="8" t="s">
        <v>224</v>
      </c>
      <c r="C22" s="8">
        <v>2000</v>
      </c>
      <c r="D22" s="8">
        <v>2000</v>
      </c>
      <c r="E22" s="8">
        <v>2000</v>
      </c>
      <c r="F22" s="8">
        <v>1</v>
      </c>
      <c r="G22" s="8" t="s">
        <v>60</v>
      </c>
      <c r="H22" s="8" t="s">
        <v>61</v>
      </c>
      <c r="I22" s="8" t="s">
        <v>62</v>
      </c>
      <c r="J22" s="13">
        <v>109.26999664306641</v>
      </c>
      <c r="K22" s="4">
        <v>2</v>
      </c>
      <c r="L22" s="13">
        <f t="shared" si="0"/>
        <v>111.26999664306641</v>
      </c>
      <c r="M22" s="13">
        <v>105.40000152587891</v>
      </c>
      <c r="N22" s="4">
        <v>2</v>
      </c>
      <c r="O22" s="13">
        <f t="shared" si="1"/>
        <v>107.40000152587891</v>
      </c>
      <c r="P22" s="13">
        <f t="shared" si="2"/>
        <v>107.40000152587891</v>
      </c>
      <c r="Q22" s="13">
        <f t="shared" si="3"/>
        <v>10.733069276618695</v>
      </c>
      <c r="R22" s="31">
        <f>VLOOKUP(A22,СпартакиадаОчки[],2)</f>
        <v>11</v>
      </c>
    </row>
    <row r="23" spans="1:18" x14ac:dyDescent="0.25">
      <c r="A23" s="4">
        <v>14</v>
      </c>
      <c r="B23" s="8" t="s">
        <v>179</v>
      </c>
      <c r="C23" s="8">
        <v>1998</v>
      </c>
      <c r="D23" s="8">
        <v>1998</v>
      </c>
      <c r="E23" s="8">
        <v>1998</v>
      </c>
      <c r="F23" s="8" t="s">
        <v>34</v>
      </c>
      <c r="G23" s="8" t="s">
        <v>52</v>
      </c>
      <c r="H23" s="8" t="s">
        <v>53</v>
      </c>
      <c r="I23" s="8" t="s">
        <v>54</v>
      </c>
      <c r="J23" s="13">
        <v>110.12999725341797</v>
      </c>
      <c r="K23" s="4">
        <v>6</v>
      </c>
      <c r="L23" s="13">
        <f t="shared" si="0"/>
        <v>116.12999725341797</v>
      </c>
      <c r="M23" s="13">
        <v>106.40000152587891</v>
      </c>
      <c r="N23" s="4">
        <v>4</v>
      </c>
      <c r="O23" s="13">
        <f t="shared" si="1"/>
        <v>110.40000152587891</v>
      </c>
      <c r="P23" s="13">
        <f t="shared" si="2"/>
        <v>110.40000152587891</v>
      </c>
      <c r="Q23" s="13">
        <f t="shared" si="3"/>
        <v>13.82617172643393</v>
      </c>
      <c r="R23" s="31">
        <f>VLOOKUP(A23,СпартакиадаОчки[],2)</f>
        <v>9</v>
      </c>
    </row>
    <row r="24" spans="1:18" ht="45" x14ac:dyDescent="0.25">
      <c r="A24" s="4">
        <v>15</v>
      </c>
      <c r="B24" s="8" t="s">
        <v>72</v>
      </c>
      <c r="C24" s="8">
        <v>1998</v>
      </c>
      <c r="D24" s="8">
        <v>1998</v>
      </c>
      <c r="E24" s="8">
        <v>1998</v>
      </c>
      <c r="F24" s="8">
        <v>1</v>
      </c>
      <c r="G24" s="8" t="s">
        <v>56</v>
      </c>
      <c r="H24" s="8" t="s">
        <v>57</v>
      </c>
      <c r="I24" s="8" t="s">
        <v>66</v>
      </c>
      <c r="J24" s="13">
        <v>111.87000274658203</v>
      </c>
      <c r="K24" s="4">
        <v>6</v>
      </c>
      <c r="L24" s="13">
        <f t="shared" si="0"/>
        <v>117.87000274658203</v>
      </c>
      <c r="M24" s="13">
        <v>109.33000183105469</v>
      </c>
      <c r="N24" s="4">
        <v>2</v>
      </c>
      <c r="O24" s="13">
        <f t="shared" si="1"/>
        <v>111.33000183105469</v>
      </c>
      <c r="P24" s="13">
        <f t="shared" si="2"/>
        <v>111.33000183105469</v>
      </c>
      <c r="Q24" s="13">
        <f t="shared" si="3"/>
        <v>14.785033800523303</v>
      </c>
      <c r="R24" s="31">
        <f>VLOOKUP(A24,СпартакиадаОчки[],2)</f>
        <v>7</v>
      </c>
    </row>
    <row r="25" spans="1:18" ht="45" x14ac:dyDescent="0.25">
      <c r="A25" s="4">
        <v>16</v>
      </c>
      <c r="B25" s="8" t="s">
        <v>242</v>
      </c>
      <c r="C25" s="8">
        <v>2000</v>
      </c>
      <c r="D25" s="8">
        <v>2000</v>
      </c>
      <c r="E25" s="8">
        <v>2000</v>
      </c>
      <c r="F25" s="8">
        <v>1</v>
      </c>
      <c r="G25" s="8" t="s">
        <v>10</v>
      </c>
      <c r="H25" s="8" t="s">
        <v>11</v>
      </c>
      <c r="I25" s="8" t="s">
        <v>12</v>
      </c>
      <c r="J25" s="13">
        <v>142.07000732421875</v>
      </c>
      <c r="K25" s="4">
        <v>150</v>
      </c>
      <c r="L25" s="13">
        <f t="shared" si="0"/>
        <v>292.07000732421875</v>
      </c>
      <c r="M25" s="13">
        <v>111.91999816894531</v>
      </c>
      <c r="N25" s="4">
        <v>0</v>
      </c>
      <c r="O25" s="13">
        <f t="shared" si="1"/>
        <v>111.91999816894531</v>
      </c>
      <c r="P25" s="13">
        <f t="shared" si="2"/>
        <v>111.91999816894531</v>
      </c>
      <c r="Q25" s="13">
        <f t="shared" si="3"/>
        <v>15.393340173227141</v>
      </c>
      <c r="R25" s="31">
        <f>VLOOKUP(A25,СпартакиадаОчки[],2)</f>
        <v>5</v>
      </c>
    </row>
    <row r="26" spans="1:18" ht="75" x14ac:dyDescent="0.25">
      <c r="A26" s="4">
        <v>17</v>
      </c>
      <c r="B26" s="8" t="s">
        <v>170</v>
      </c>
      <c r="C26" s="8">
        <v>1998</v>
      </c>
      <c r="D26" s="8">
        <v>1998</v>
      </c>
      <c r="E26" s="8">
        <v>1998</v>
      </c>
      <c r="F26" s="8">
        <v>1</v>
      </c>
      <c r="G26" s="8" t="s">
        <v>42</v>
      </c>
      <c r="H26" s="8" t="s">
        <v>43</v>
      </c>
      <c r="I26" s="8" t="s">
        <v>44</v>
      </c>
      <c r="J26" s="13">
        <v>108.19999694824219</v>
      </c>
      <c r="K26" s="4">
        <v>4</v>
      </c>
      <c r="L26" s="13">
        <f t="shared" si="0"/>
        <v>112.19999694824219</v>
      </c>
      <c r="M26" s="13">
        <v>106.91000366210937</v>
      </c>
      <c r="N26" s="4">
        <v>8</v>
      </c>
      <c r="O26" s="13">
        <f t="shared" si="1"/>
        <v>114.91000366210937</v>
      </c>
      <c r="P26" s="13">
        <f t="shared" si="2"/>
        <v>112.19999694824219</v>
      </c>
      <c r="Q26" s="13">
        <f t="shared" si="3"/>
        <v>15.682028476623289</v>
      </c>
      <c r="R26" s="31">
        <f>VLOOKUP(A26,СпартакиадаОчки[],2)</f>
        <v>4</v>
      </c>
    </row>
    <row r="27" spans="1:18" ht="30" x14ac:dyDescent="0.25">
      <c r="A27" s="4">
        <v>18</v>
      </c>
      <c r="B27" s="8" t="s">
        <v>126</v>
      </c>
      <c r="C27" s="8">
        <v>1998</v>
      </c>
      <c r="D27" s="8">
        <v>1998</v>
      </c>
      <c r="E27" s="8">
        <v>1998</v>
      </c>
      <c r="F27" s="8">
        <v>1</v>
      </c>
      <c r="G27" s="8" t="s">
        <v>20</v>
      </c>
      <c r="H27" s="8" t="s">
        <v>100</v>
      </c>
      <c r="I27" s="8" t="s">
        <v>101</v>
      </c>
      <c r="J27" s="13">
        <v>111.26999664306641</v>
      </c>
      <c r="K27" s="4">
        <v>2</v>
      </c>
      <c r="L27" s="13">
        <f t="shared" si="0"/>
        <v>113.26999664306641</v>
      </c>
      <c r="M27" s="13">
        <v>113.23999786376953</v>
      </c>
      <c r="N27" s="4">
        <v>10</v>
      </c>
      <c r="O27" s="13">
        <f t="shared" si="1"/>
        <v>123.23999786376953</v>
      </c>
      <c r="P27" s="13">
        <f t="shared" si="2"/>
        <v>113.26999664306641</v>
      </c>
      <c r="Q27" s="13">
        <f t="shared" si="3"/>
        <v>16.785234702410737</v>
      </c>
      <c r="R27" s="31">
        <f>VLOOKUP(A27,СпартакиадаОчки[],2)</f>
        <v>3</v>
      </c>
    </row>
    <row r="28" spans="1:18" ht="30" x14ac:dyDescent="0.25">
      <c r="A28" s="4">
        <v>19</v>
      </c>
      <c r="B28" s="8" t="s">
        <v>236</v>
      </c>
      <c r="C28" s="8">
        <v>2000</v>
      </c>
      <c r="D28" s="8">
        <v>2000</v>
      </c>
      <c r="E28" s="8">
        <v>2000</v>
      </c>
      <c r="F28" s="8">
        <v>1</v>
      </c>
      <c r="G28" s="8" t="s">
        <v>114</v>
      </c>
      <c r="H28" s="8" t="s">
        <v>115</v>
      </c>
      <c r="I28" s="8" t="s">
        <v>116</v>
      </c>
      <c r="J28" s="13">
        <v>115.12000274658203</v>
      </c>
      <c r="K28" s="4">
        <v>2</v>
      </c>
      <c r="L28" s="13">
        <f t="shared" si="0"/>
        <v>117.12000274658203</v>
      </c>
      <c r="M28" s="13">
        <v>115.52999877929687</v>
      </c>
      <c r="N28" s="4">
        <v>52</v>
      </c>
      <c r="O28" s="13">
        <f t="shared" si="1"/>
        <v>167.52999877929687</v>
      </c>
      <c r="P28" s="13">
        <f t="shared" si="2"/>
        <v>117.12000274658203</v>
      </c>
      <c r="Q28" s="13">
        <f t="shared" si="3"/>
        <v>20.754722472606666</v>
      </c>
      <c r="R28" s="31">
        <f>VLOOKUP(A28,СпартакиадаОчки[],2)</f>
        <v>2</v>
      </c>
    </row>
    <row r="29" spans="1:18" ht="60" x14ac:dyDescent="0.25">
      <c r="A29" s="4">
        <v>20</v>
      </c>
      <c r="B29" s="8" t="s">
        <v>263</v>
      </c>
      <c r="C29" s="8">
        <v>1998</v>
      </c>
      <c r="D29" s="8">
        <v>1998</v>
      </c>
      <c r="E29" s="8">
        <v>1998</v>
      </c>
      <c r="F29" s="8">
        <v>1</v>
      </c>
      <c r="G29" s="8" t="s">
        <v>86</v>
      </c>
      <c r="H29" s="8" t="s">
        <v>264</v>
      </c>
      <c r="I29" s="8" t="s">
        <v>265</v>
      </c>
      <c r="J29" s="13">
        <v>117.69999694824219</v>
      </c>
      <c r="K29" s="4">
        <v>2</v>
      </c>
      <c r="L29" s="13">
        <f t="shared" si="0"/>
        <v>119.69999694824219</v>
      </c>
      <c r="M29" s="13">
        <v>115.75</v>
      </c>
      <c r="N29" s="4">
        <v>2</v>
      </c>
      <c r="O29" s="13">
        <f t="shared" si="1"/>
        <v>117.75</v>
      </c>
      <c r="P29" s="13">
        <f t="shared" si="2"/>
        <v>117.75</v>
      </c>
      <c r="Q29" s="13">
        <f t="shared" si="3"/>
        <v>21.404271155247994</v>
      </c>
      <c r="R29" s="31">
        <f>VLOOKUP(A29,СпартакиадаОчки[],2)</f>
        <v>1</v>
      </c>
    </row>
    <row r="30" spans="1:18" ht="30" x14ac:dyDescent="0.25">
      <c r="A30" s="4">
        <v>21</v>
      </c>
      <c r="B30" s="8" t="s">
        <v>204</v>
      </c>
      <c r="C30" s="8">
        <v>1998</v>
      </c>
      <c r="D30" s="8">
        <v>1998</v>
      </c>
      <c r="E30" s="8">
        <v>1998</v>
      </c>
      <c r="F30" s="8">
        <v>1</v>
      </c>
      <c r="G30" s="8" t="s">
        <v>118</v>
      </c>
      <c r="H30" s="8" t="s">
        <v>119</v>
      </c>
      <c r="I30" s="8" t="s">
        <v>205</v>
      </c>
      <c r="J30" s="13">
        <v>119.38999938964844</v>
      </c>
      <c r="K30" s="4">
        <v>8</v>
      </c>
      <c r="L30" s="13">
        <f t="shared" si="0"/>
        <v>127.38999938964844</v>
      </c>
      <c r="M30" s="13">
        <v>116.98000335693359</v>
      </c>
      <c r="N30" s="4">
        <v>2</v>
      </c>
      <c r="O30" s="13">
        <f t="shared" si="1"/>
        <v>118.98000335693359</v>
      </c>
      <c r="P30" s="13">
        <f t="shared" si="2"/>
        <v>118.98000335693359</v>
      </c>
      <c r="Q30" s="13">
        <f t="shared" si="3"/>
        <v>22.672446620785415</v>
      </c>
      <c r="R30" s="31">
        <f>VLOOKUP(A30,СпартакиадаОчки[],2)</f>
        <v>1</v>
      </c>
    </row>
    <row r="31" spans="1:18" ht="30" x14ac:dyDescent="0.25">
      <c r="A31" s="4">
        <v>22</v>
      </c>
      <c r="B31" s="8" t="s">
        <v>231</v>
      </c>
      <c r="C31" s="8">
        <v>1998</v>
      </c>
      <c r="D31" s="8">
        <v>1998</v>
      </c>
      <c r="E31" s="8">
        <v>1998</v>
      </c>
      <c r="F31" s="8" t="s">
        <v>34</v>
      </c>
      <c r="G31" s="8" t="s">
        <v>118</v>
      </c>
      <c r="H31" s="8" t="s">
        <v>119</v>
      </c>
      <c r="I31" s="8" t="s">
        <v>205</v>
      </c>
      <c r="J31" s="13">
        <v>116.06999969482422</v>
      </c>
      <c r="K31" s="4">
        <v>6</v>
      </c>
      <c r="L31" s="13">
        <f t="shared" si="0"/>
        <v>122.06999969482422</v>
      </c>
      <c r="M31" s="13">
        <v>117.08000183105469</v>
      </c>
      <c r="N31" s="4">
        <v>4</v>
      </c>
      <c r="O31" s="13">
        <f t="shared" si="1"/>
        <v>121.08000183105469</v>
      </c>
      <c r="P31" s="13">
        <f t="shared" si="2"/>
        <v>121.08000183105469</v>
      </c>
      <c r="Q31" s="13">
        <f t="shared" si="3"/>
        <v>24.837616762422819</v>
      </c>
      <c r="R31" s="31">
        <f>VLOOKUP(A31,СпартакиадаОчки[],2)</f>
        <v>1</v>
      </c>
    </row>
    <row r="32" spans="1:18" ht="30" x14ac:dyDescent="0.25">
      <c r="A32" s="4">
        <v>23</v>
      </c>
      <c r="B32" s="8" t="s">
        <v>363</v>
      </c>
      <c r="C32" s="8">
        <v>2000</v>
      </c>
      <c r="D32" s="8">
        <v>2000</v>
      </c>
      <c r="E32" s="8">
        <v>2000</v>
      </c>
      <c r="F32" s="8">
        <v>1</v>
      </c>
      <c r="G32" s="8" t="s">
        <v>110</v>
      </c>
      <c r="H32" s="8" t="s">
        <v>111</v>
      </c>
      <c r="I32" s="8" t="s">
        <v>112</v>
      </c>
      <c r="J32" s="13">
        <v>124.77999877929687</v>
      </c>
      <c r="K32" s="4">
        <v>8</v>
      </c>
      <c r="L32" s="13">
        <f t="shared" si="0"/>
        <v>132.77999877929687</v>
      </c>
      <c r="M32" s="13">
        <v>120.51000213623047</v>
      </c>
      <c r="N32" s="4">
        <v>2</v>
      </c>
      <c r="O32" s="13">
        <f t="shared" si="1"/>
        <v>122.51000213623047</v>
      </c>
      <c r="P32" s="13">
        <f t="shared" si="2"/>
        <v>122.51000213623047</v>
      </c>
      <c r="Q32" s="13">
        <f t="shared" si="3"/>
        <v>26.3119959114814</v>
      </c>
      <c r="R32" s="31">
        <f>VLOOKUP(A32,СпартакиадаОчки[],2)</f>
        <v>1</v>
      </c>
    </row>
    <row r="33" spans="1:18" ht="60" x14ac:dyDescent="0.25">
      <c r="A33" s="4">
        <v>24</v>
      </c>
      <c r="B33" s="8" t="s">
        <v>134</v>
      </c>
      <c r="C33" s="8">
        <v>1999</v>
      </c>
      <c r="D33" s="8">
        <v>1999</v>
      </c>
      <c r="E33" s="8">
        <v>1999</v>
      </c>
      <c r="F33" s="8">
        <v>2</v>
      </c>
      <c r="G33" s="8" t="s">
        <v>16</v>
      </c>
      <c r="H33" s="8" t="s">
        <v>103</v>
      </c>
      <c r="I33" s="8" t="s">
        <v>104</v>
      </c>
      <c r="J33" s="13">
        <v>118.19000244140625</v>
      </c>
      <c r="K33" s="4">
        <v>6</v>
      </c>
      <c r="L33" s="13">
        <f t="shared" si="0"/>
        <v>124.19000244140625</v>
      </c>
      <c r="M33" s="13">
        <v>121.61000061035156</v>
      </c>
      <c r="N33" s="4">
        <v>6</v>
      </c>
      <c r="O33" s="13">
        <f t="shared" si="1"/>
        <v>127.61000061035156</v>
      </c>
      <c r="P33" s="13">
        <f t="shared" si="2"/>
        <v>124.19000244140625</v>
      </c>
      <c r="Q33" s="13">
        <f t="shared" si="3"/>
        <v>28.044133598024583</v>
      </c>
      <c r="R33" s="31">
        <f>VLOOKUP(A33,СпартакиадаОчки[],2)</f>
        <v>1</v>
      </c>
    </row>
    <row r="34" spans="1:18" ht="30" x14ac:dyDescent="0.25">
      <c r="A34" s="4">
        <v>25</v>
      </c>
      <c r="B34" s="8" t="s">
        <v>244</v>
      </c>
      <c r="C34" s="8">
        <v>2000</v>
      </c>
      <c r="D34" s="8">
        <v>2000</v>
      </c>
      <c r="E34" s="8">
        <v>2000</v>
      </c>
      <c r="F34" s="8">
        <v>1</v>
      </c>
      <c r="G34" s="8" t="s">
        <v>86</v>
      </c>
      <c r="H34" s="8" t="s">
        <v>87</v>
      </c>
      <c r="I34" s="8" t="s">
        <v>222</v>
      </c>
      <c r="J34" s="13">
        <v>124.75</v>
      </c>
      <c r="K34" s="4">
        <v>2</v>
      </c>
      <c r="L34" s="13">
        <f t="shared" si="0"/>
        <v>126.75</v>
      </c>
      <c r="M34" s="13">
        <v>123.69999694824219</v>
      </c>
      <c r="N34" s="4">
        <v>4</v>
      </c>
      <c r="O34" s="13">
        <f t="shared" si="1"/>
        <v>127.69999694824219</v>
      </c>
      <c r="P34" s="13">
        <f t="shared" si="2"/>
        <v>126.75</v>
      </c>
      <c r="Q34" s="13">
        <f t="shared" si="3"/>
        <v>30.683578504693703</v>
      </c>
      <c r="R34" s="31">
        <f>VLOOKUP(A34,СпартакиадаОчки[],2)</f>
        <v>1</v>
      </c>
    </row>
    <row r="35" spans="1:18" ht="45" x14ac:dyDescent="0.25">
      <c r="A35" s="4">
        <v>26</v>
      </c>
      <c r="B35" s="8" t="s">
        <v>23</v>
      </c>
      <c r="C35" s="8">
        <v>2000</v>
      </c>
      <c r="D35" s="8">
        <v>2000</v>
      </c>
      <c r="E35" s="8">
        <v>2000</v>
      </c>
      <c r="F35" s="8">
        <v>1</v>
      </c>
      <c r="G35" s="8" t="s">
        <v>24</v>
      </c>
      <c r="H35" s="8" t="s">
        <v>25</v>
      </c>
      <c r="I35" s="8" t="s">
        <v>26</v>
      </c>
      <c r="J35" s="13">
        <v>122.55999755859375</v>
      </c>
      <c r="K35" s="4">
        <v>8</v>
      </c>
      <c r="L35" s="13">
        <f t="shared" si="0"/>
        <v>130.55999755859375</v>
      </c>
      <c r="M35" s="13">
        <v>127.48999786376953</v>
      </c>
      <c r="N35" s="4">
        <v>0</v>
      </c>
      <c r="O35" s="13">
        <f t="shared" si="1"/>
        <v>127.48999786376953</v>
      </c>
      <c r="P35" s="13">
        <f t="shared" si="2"/>
        <v>127.48999786376953</v>
      </c>
      <c r="Q35" s="13">
        <f t="shared" si="3"/>
        <v>31.446541573121561</v>
      </c>
      <c r="R35" s="31">
        <f>VLOOKUP(A35,СпартакиадаОчки[],2)</f>
        <v>1</v>
      </c>
    </row>
    <row r="36" spans="1:18" ht="30" x14ac:dyDescent="0.25">
      <c r="A36" s="4">
        <v>27</v>
      </c>
      <c r="B36" s="8" t="s">
        <v>232</v>
      </c>
      <c r="C36" s="8">
        <v>2000</v>
      </c>
      <c r="D36" s="8">
        <v>2000</v>
      </c>
      <c r="E36" s="8">
        <v>2000</v>
      </c>
      <c r="F36" s="8">
        <v>3</v>
      </c>
      <c r="G36" s="8" t="s">
        <v>114</v>
      </c>
      <c r="H36" s="8" t="s">
        <v>115</v>
      </c>
      <c r="I36" s="8" t="s">
        <v>116</v>
      </c>
      <c r="J36" s="13"/>
      <c r="K36" s="4"/>
      <c r="L36" s="13" t="s">
        <v>364</v>
      </c>
      <c r="M36" s="13">
        <v>123.54000091552734</v>
      </c>
      <c r="N36" s="4">
        <v>6</v>
      </c>
      <c r="O36" s="13">
        <f t="shared" si="1"/>
        <v>129.54000091552734</v>
      </c>
      <c r="P36" s="13">
        <f t="shared" si="2"/>
        <v>129.54000091552734</v>
      </c>
      <c r="Q36" s="13">
        <f t="shared" si="3"/>
        <v>33.56016472696183</v>
      </c>
      <c r="R36" s="31">
        <f>VLOOKUP(A36,СпартакиадаОчки[],2)</f>
        <v>1</v>
      </c>
    </row>
    <row r="37" spans="1:18" ht="30" x14ac:dyDescent="0.25">
      <c r="A37" s="4">
        <v>28</v>
      </c>
      <c r="B37" s="8" t="s">
        <v>19</v>
      </c>
      <c r="C37" s="8">
        <v>2000</v>
      </c>
      <c r="D37" s="8">
        <v>2000</v>
      </c>
      <c r="E37" s="8">
        <v>2000</v>
      </c>
      <c r="F37" s="8">
        <v>2</v>
      </c>
      <c r="G37" s="8" t="s">
        <v>20</v>
      </c>
      <c r="H37" s="8" t="s">
        <v>21</v>
      </c>
      <c r="I37" s="8" t="s">
        <v>22</v>
      </c>
      <c r="J37" s="13">
        <v>128.66000366210937</v>
      </c>
      <c r="K37" s="4">
        <v>4</v>
      </c>
      <c r="L37" s="13">
        <f t="shared" si="0"/>
        <v>132.66000366210937</v>
      </c>
      <c r="M37" s="13">
        <v>125.19999694824219</v>
      </c>
      <c r="N37" s="4">
        <v>8</v>
      </c>
      <c r="O37" s="13">
        <f t="shared" si="1"/>
        <v>133.19999694824219</v>
      </c>
      <c r="P37" s="13">
        <f t="shared" si="2"/>
        <v>132.66000366210937</v>
      </c>
      <c r="Q37" s="13">
        <f t="shared" si="3"/>
        <v>36.776994106589541</v>
      </c>
      <c r="R37" s="31">
        <f>VLOOKUP(A37,СпартакиадаОчки[],2)</f>
        <v>1</v>
      </c>
    </row>
    <row r="38" spans="1:18" ht="45" x14ac:dyDescent="0.25">
      <c r="A38" s="4">
        <v>29</v>
      </c>
      <c r="B38" s="8" t="s">
        <v>73</v>
      </c>
      <c r="C38" s="8">
        <v>1999</v>
      </c>
      <c r="D38" s="8">
        <v>1999</v>
      </c>
      <c r="E38" s="8">
        <v>1999</v>
      </c>
      <c r="F38" s="8">
        <v>2</v>
      </c>
      <c r="G38" s="8" t="s">
        <v>24</v>
      </c>
      <c r="H38" s="8" t="s">
        <v>25</v>
      </c>
      <c r="I38" s="8" t="s">
        <v>26</v>
      </c>
      <c r="J38" s="13">
        <v>131</v>
      </c>
      <c r="K38" s="4">
        <v>10</v>
      </c>
      <c r="L38" s="13">
        <f t="shared" si="0"/>
        <v>141</v>
      </c>
      <c r="M38" s="13">
        <v>127.5</v>
      </c>
      <c r="N38" s="4">
        <v>6</v>
      </c>
      <c r="O38" s="13">
        <f t="shared" si="1"/>
        <v>133.5</v>
      </c>
      <c r="P38" s="13">
        <f t="shared" si="2"/>
        <v>133.5</v>
      </c>
      <c r="Q38" s="13">
        <f t="shared" si="3"/>
        <v>37.643059016777983</v>
      </c>
      <c r="R38" s="31">
        <f>VLOOKUP(A38,СпартакиадаОчки[],2)</f>
        <v>1</v>
      </c>
    </row>
    <row r="39" spans="1:18" ht="60" x14ac:dyDescent="0.25">
      <c r="A39" s="4">
        <v>30</v>
      </c>
      <c r="B39" s="8" t="s">
        <v>14</v>
      </c>
      <c r="C39" s="8">
        <v>2000</v>
      </c>
      <c r="D39" s="8">
        <v>2000</v>
      </c>
      <c r="E39" s="8">
        <v>2000</v>
      </c>
      <c r="F39" s="8">
        <v>2</v>
      </c>
      <c r="G39" s="8" t="s">
        <v>16</v>
      </c>
      <c r="H39" s="8" t="s">
        <v>17</v>
      </c>
      <c r="I39" s="8" t="s">
        <v>18</v>
      </c>
      <c r="J39" s="13">
        <v>173.78999328613281</v>
      </c>
      <c r="K39" s="4">
        <v>2</v>
      </c>
      <c r="L39" s="13">
        <f t="shared" si="0"/>
        <v>175.78999328613281</v>
      </c>
      <c r="M39" s="13">
        <v>135.27999877929687</v>
      </c>
      <c r="N39" s="4">
        <v>2</v>
      </c>
      <c r="O39" s="13">
        <f t="shared" si="1"/>
        <v>137.27999877929687</v>
      </c>
      <c r="P39" s="13">
        <f t="shared" si="2"/>
        <v>137.27999877929687</v>
      </c>
      <c r="Q39" s="13">
        <f t="shared" si="3"/>
        <v>41.540366844958569</v>
      </c>
      <c r="R39" s="31">
        <f>VLOOKUP(A39,СпартакиадаОчки[],2)</f>
        <v>1</v>
      </c>
    </row>
    <row r="40" spans="1:18" ht="30" x14ac:dyDescent="0.25">
      <c r="A40" s="4">
        <v>31</v>
      </c>
      <c r="B40" s="8" t="s">
        <v>190</v>
      </c>
      <c r="C40" s="8">
        <v>2000</v>
      </c>
      <c r="D40" s="8">
        <v>2000</v>
      </c>
      <c r="E40" s="8">
        <v>2000</v>
      </c>
      <c r="F40" s="8">
        <v>1</v>
      </c>
      <c r="G40" s="8" t="s">
        <v>110</v>
      </c>
      <c r="H40" s="8" t="s">
        <v>111</v>
      </c>
      <c r="I40" s="8" t="s">
        <v>112</v>
      </c>
      <c r="J40" s="13">
        <v>143.97999572753906</v>
      </c>
      <c r="K40" s="4">
        <v>2</v>
      </c>
      <c r="L40" s="13">
        <f t="shared" si="0"/>
        <v>145.97999572753906</v>
      </c>
      <c r="M40" s="13">
        <v>133.8699951171875</v>
      </c>
      <c r="N40" s="4">
        <v>4</v>
      </c>
      <c r="O40" s="13">
        <f t="shared" si="1"/>
        <v>137.8699951171875</v>
      </c>
      <c r="P40" s="13">
        <f t="shared" si="2"/>
        <v>137.8699951171875</v>
      </c>
      <c r="Q40" s="13">
        <f t="shared" si="3"/>
        <v>42.148673217662406</v>
      </c>
      <c r="R40" s="31">
        <f>VLOOKUP(A40,СпартакиадаОчки[],2)</f>
        <v>1</v>
      </c>
    </row>
    <row r="41" spans="1:18" ht="45" x14ac:dyDescent="0.25">
      <c r="A41" s="4">
        <v>32</v>
      </c>
      <c r="B41" s="8" t="s">
        <v>230</v>
      </c>
      <c r="C41" s="8">
        <v>2001</v>
      </c>
      <c r="D41" s="8">
        <v>2001</v>
      </c>
      <c r="E41" s="8">
        <v>2001</v>
      </c>
      <c r="F41" s="8" t="s">
        <v>68</v>
      </c>
      <c r="G41" s="8" t="s">
        <v>196</v>
      </c>
      <c r="H41" s="8" t="s">
        <v>96</v>
      </c>
      <c r="I41" s="8" t="s">
        <v>136</v>
      </c>
      <c r="J41" s="13">
        <v>138.10000610351562</v>
      </c>
      <c r="K41" s="4">
        <v>10</v>
      </c>
      <c r="L41" s="13">
        <f t="shared" si="0"/>
        <v>148.10000610351562</v>
      </c>
      <c r="M41" s="13">
        <v>133.99000549316406</v>
      </c>
      <c r="N41" s="4">
        <v>6</v>
      </c>
      <c r="O41" s="13">
        <f t="shared" si="1"/>
        <v>139.99000549316406</v>
      </c>
      <c r="P41" s="13">
        <f t="shared" si="2"/>
        <v>139.99000549316406</v>
      </c>
      <c r="Q41" s="13">
        <f t="shared" si="3"/>
        <v>44.33447631351801</v>
      </c>
      <c r="R41" s="31">
        <f>VLOOKUP(A41,СпартакиадаОчки[],2)</f>
        <v>1</v>
      </c>
    </row>
    <row r="42" spans="1:18" ht="30" x14ac:dyDescent="0.25">
      <c r="A42" s="4">
        <v>33</v>
      </c>
      <c r="B42" s="8" t="s">
        <v>67</v>
      </c>
      <c r="C42" s="8">
        <v>2000</v>
      </c>
      <c r="D42" s="8">
        <v>2000</v>
      </c>
      <c r="E42" s="8">
        <v>2000</v>
      </c>
      <c r="F42" s="8" t="s">
        <v>68</v>
      </c>
      <c r="G42" s="8" t="s">
        <v>69</v>
      </c>
      <c r="H42" s="8" t="s">
        <v>70</v>
      </c>
      <c r="I42" s="8" t="s">
        <v>71</v>
      </c>
      <c r="J42" s="13">
        <v>135.30999755859375</v>
      </c>
      <c r="K42" s="4">
        <v>6</v>
      </c>
      <c r="L42" s="13">
        <f t="shared" si="0"/>
        <v>141.30999755859375</v>
      </c>
      <c r="M42" s="13">
        <v>129.6199951171875</v>
      </c>
      <c r="N42" s="4">
        <v>56</v>
      </c>
      <c r="O42" s="13">
        <f t="shared" si="1"/>
        <v>185.6199951171875</v>
      </c>
      <c r="P42" s="13">
        <f t="shared" si="2"/>
        <v>141.30999755859375</v>
      </c>
      <c r="Q42" s="13">
        <f t="shared" si="3"/>
        <v>45.695433210623762</v>
      </c>
      <c r="R42" s="31">
        <f>VLOOKUP(A42,СпартакиадаОчки[],2)</f>
        <v>1</v>
      </c>
    </row>
    <row r="43" spans="1:18" ht="45" x14ac:dyDescent="0.25">
      <c r="A43" s="4">
        <v>34</v>
      </c>
      <c r="B43" s="8" t="s">
        <v>137</v>
      </c>
      <c r="C43" s="8">
        <v>2000</v>
      </c>
      <c r="D43" s="8">
        <v>2000</v>
      </c>
      <c r="E43" s="8">
        <v>2000</v>
      </c>
      <c r="F43" s="8" t="s">
        <v>68</v>
      </c>
      <c r="G43" s="8" t="s">
        <v>95</v>
      </c>
      <c r="H43" s="8" t="s">
        <v>96</v>
      </c>
      <c r="I43" s="8" t="s">
        <v>136</v>
      </c>
      <c r="J43" s="13">
        <v>134.64999389648437</v>
      </c>
      <c r="K43" s="4">
        <v>62</v>
      </c>
      <c r="L43" s="13">
        <f t="shared" si="0"/>
        <v>196.64999389648437</v>
      </c>
      <c r="M43" s="13">
        <v>140.44999694824219</v>
      </c>
      <c r="N43" s="4">
        <v>2</v>
      </c>
      <c r="O43" s="13">
        <f t="shared" si="1"/>
        <v>142.44999694824219</v>
      </c>
      <c r="P43" s="13">
        <f t="shared" si="2"/>
        <v>142.44999694824219</v>
      </c>
      <c r="Q43" s="13">
        <f t="shared" si="3"/>
        <v>46.870811512260246</v>
      </c>
      <c r="R43" s="31">
        <f>VLOOKUP(A43,СпартакиадаОчки[],2)</f>
        <v>1</v>
      </c>
    </row>
    <row r="44" spans="1:18" x14ac:dyDescent="0.25">
      <c r="A44" s="4">
        <v>35</v>
      </c>
      <c r="B44" s="8" t="s">
        <v>210</v>
      </c>
      <c r="C44" s="8">
        <v>2000</v>
      </c>
      <c r="D44" s="8">
        <v>2000</v>
      </c>
      <c r="E44" s="8">
        <v>2000</v>
      </c>
      <c r="F44" s="8">
        <v>1</v>
      </c>
      <c r="G44" s="8" t="s">
        <v>52</v>
      </c>
      <c r="H44" s="8" t="s">
        <v>53</v>
      </c>
      <c r="I44" s="8" t="s">
        <v>54</v>
      </c>
      <c r="J44" s="13">
        <v>140.57000732421875</v>
      </c>
      <c r="K44" s="4">
        <v>8</v>
      </c>
      <c r="L44" s="13">
        <f t="shared" si="0"/>
        <v>148.57000732421875</v>
      </c>
      <c r="M44" s="13">
        <v>157.05000305175781</v>
      </c>
      <c r="N44" s="4">
        <v>8</v>
      </c>
      <c r="O44" s="13">
        <f t="shared" si="1"/>
        <v>165.05000305175781</v>
      </c>
      <c r="P44" s="13">
        <f t="shared" si="2"/>
        <v>148.57000732421875</v>
      </c>
      <c r="Q44" s="13">
        <f t="shared" si="3"/>
        <v>53.180751207869505</v>
      </c>
      <c r="R44" s="31">
        <f>VLOOKUP(A44,СпартакиадаОчки[],2)</f>
        <v>1</v>
      </c>
    </row>
    <row r="45" spans="1:18" x14ac:dyDescent="0.25">
      <c r="A45" s="4">
        <v>36</v>
      </c>
      <c r="B45" s="8" t="s">
        <v>122</v>
      </c>
      <c r="C45" s="8">
        <v>2000</v>
      </c>
      <c r="D45" s="8">
        <v>2000</v>
      </c>
      <c r="E45" s="8">
        <v>2000</v>
      </c>
      <c r="F45" s="8" t="s">
        <v>68</v>
      </c>
      <c r="G45" s="8" t="s">
        <v>123</v>
      </c>
      <c r="H45" s="8" t="s">
        <v>124</v>
      </c>
      <c r="I45" s="8" t="s">
        <v>125</v>
      </c>
      <c r="J45" s="13">
        <v>145.30000305175781</v>
      </c>
      <c r="K45" s="4">
        <v>6</v>
      </c>
      <c r="L45" s="13">
        <f t="shared" si="0"/>
        <v>151.30000305175781</v>
      </c>
      <c r="M45" s="13">
        <v>143.10000610351562</v>
      </c>
      <c r="N45" s="4">
        <v>56</v>
      </c>
      <c r="O45" s="13">
        <f t="shared" si="1"/>
        <v>199.10000610351562</v>
      </c>
      <c r="P45" s="13">
        <f t="shared" si="2"/>
        <v>151.30000305175781</v>
      </c>
      <c r="Q45" s="13">
        <f t="shared" si="3"/>
        <v>55.995470032148233</v>
      </c>
      <c r="R45" s="31">
        <f>VLOOKUP(A45,СпартакиадаОчки[],2)</f>
        <v>1</v>
      </c>
    </row>
    <row r="46" spans="1:18" ht="30" x14ac:dyDescent="0.25">
      <c r="A46" s="4">
        <v>37</v>
      </c>
      <c r="B46" s="8" t="s">
        <v>139</v>
      </c>
      <c r="C46" s="8">
        <v>2001</v>
      </c>
      <c r="D46" s="8">
        <v>2001</v>
      </c>
      <c r="E46" s="8">
        <v>2001</v>
      </c>
      <c r="F46" s="8" t="s">
        <v>68</v>
      </c>
      <c r="G46" s="8" t="s">
        <v>69</v>
      </c>
      <c r="H46" s="8" t="s">
        <v>70</v>
      </c>
      <c r="I46" s="8" t="s">
        <v>71</v>
      </c>
      <c r="J46" s="13">
        <v>149.50999450683594</v>
      </c>
      <c r="K46" s="4">
        <v>108</v>
      </c>
      <c r="L46" s="13">
        <f t="shared" si="0"/>
        <v>257.50999450683594</v>
      </c>
      <c r="M46" s="13">
        <v>144.57000732421875</v>
      </c>
      <c r="N46" s="4">
        <v>8</v>
      </c>
      <c r="O46" s="13">
        <f t="shared" si="1"/>
        <v>152.57000732421875</v>
      </c>
      <c r="P46" s="13">
        <f t="shared" si="2"/>
        <v>152.57000732421875</v>
      </c>
      <c r="Q46" s="13">
        <f t="shared" si="3"/>
        <v>57.304887807623153</v>
      </c>
      <c r="R46" s="31">
        <f>VLOOKUP(A46,СпартакиадаОчки[],2)</f>
        <v>1</v>
      </c>
    </row>
    <row r="47" spans="1:18" x14ac:dyDescent="0.25">
      <c r="A47" s="4">
        <v>38</v>
      </c>
      <c r="B47" s="8" t="s">
        <v>257</v>
      </c>
      <c r="C47" s="8">
        <v>2001</v>
      </c>
      <c r="D47" s="8">
        <v>2001</v>
      </c>
      <c r="E47" s="8">
        <v>2001</v>
      </c>
      <c r="F47" s="8" t="s">
        <v>68</v>
      </c>
      <c r="G47" s="8" t="s">
        <v>123</v>
      </c>
      <c r="H47" s="8" t="s">
        <v>124</v>
      </c>
      <c r="I47" s="8" t="s">
        <v>125</v>
      </c>
      <c r="J47" s="13">
        <v>155.86000061035156</v>
      </c>
      <c r="K47" s="4">
        <v>104</v>
      </c>
      <c r="L47" s="13">
        <f t="shared" si="0"/>
        <v>259.86000061035156</v>
      </c>
      <c r="M47" s="13">
        <v>217.1300048828125</v>
      </c>
      <c r="N47" s="4">
        <v>10</v>
      </c>
      <c r="O47" s="13">
        <f t="shared" si="1"/>
        <v>227.1300048828125</v>
      </c>
      <c r="P47" s="13">
        <f t="shared" si="2"/>
        <v>227.1300048828125</v>
      </c>
      <c r="Q47" s="13">
        <f t="shared" si="3"/>
        <v>134.17879150985792</v>
      </c>
      <c r="R47" s="31">
        <f>VLOOKUP(A47,СпартакиадаОчки[],2)</f>
        <v>1</v>
      </c>
    </row>
    <row r="48" spans="1:18" ht="30" x14ac:dyDescent="0.25">
      <c r="A48" s="4"/>
      <c r="B48" s="8" t="s">
        <v>201</v>
      </c>
      <c r="C48" s="8">
        <v>2000</v>
      </c>
      <c r="D48" s="8">
        <v>2000</v>
      </c>
      <c r="E48" s="8">
        <v>2000</v>
      </c>
      <c r="F48" s="8" t="s">
        <v>68</v>
      </c>
      <c r="G48" s="8" t="s">
        <v>107</v>
      </c>
      <c r="H48" s="8"/>
      <c r="I48" s="8" t="s">
        <v>108</v>
      </c>
      <c r="J48" s="13">
        <v>177.22000122070312</v>
      </c>
      <c r="K48" s="4">
        <v>22</v>
      </c>
      <c r="L48" s="13">
        <f t="shared" si="0"/>
        <v>199.22000122070312</v>
      </c>
      <c r="M48" s="13">
        <v>173.19999694824219</v>
      </c>
      <c r="N48" s="4">
        <v>110</v>
      </c>
      <c r="O48" s="13">
        <f t="shared" si="1"/>
        <v>283.19999694824219</v>
      </c>
      <c r="P48" s="13">
        <f t="shared" si="2"/>
        <v>199.22000122070312</v>
      </c>
      <c r="Q48" s="13">
        <f t="shared" si="3"/>
        <v>105.40262460931702</v>
      </c>
      <c r="R48" s="31">
        <f>VLOOKUP(A48,СпартакиадаОчки[],2)</f>
        <v>0</v>
      </c>
    </row>
    <row r="49" spans="1:18" ht="30" x14ac:dyDescent="0.25">
      <c r="A49" s="4"/>
      <c r="B49" s="8" t="s">
        <v>106</v>
      </c>
      <c r="C49" s="8">
        <v>2000</v>
      </c>
      <c r="D49" s="8">
        <v>2000</v>
      </c>
      <c r="E49" s="8">
        <v>2000</v>
      </c>
      <c r="F49" s="8" t="s">
        <v>68</v>
      </c>
      <c r="G49" s="8" t="s">
        <v>107</v>
      </c>
      <c r="H49" s="8"/>
      <c r="I49" s="8" t="s">
        <v>108</v>
      </c>
      <c r="J49" s="13"/>
      <c r="K49" s="4"/>
      <c r="L49" s="13" t="s">
        <v>365</v>
      </c>
      <c r="M49" s="13">
        <v>161.80999755859375</v>
      </c>
      <c r="N49" s="4">
        <v>104</v>
      </c>
      <c r="O49" s="13">
        <f t="shared" si="1"/>
        <v>265.80999755859375</v>
      </c>
      <c r="P49" s="13">
        <f t="shared" si="2"/>
        <v>265.80999755859375</v>
      </c>
      <c r="Q49" s="13">
        <f t="shared" si="3"/>
        <v>174.05918487795603</v>
      </c>
      <c r="R49" s="31">
        <f>VLOOKUP(A49,СпартакиадаОчки[],2)</f>
        <v>0</v>
      </c>
    </row>
    <row r="51" spans="1:18" ht="18.75" x14ac:dyDescent="0.25">
      <c r="A51" s="49" t="s">
        <v>366</v>
      </c>
      <c r="B51" s="49"/>
      <c r="C51" s="49"/>
      <c r="D51" s="49"/>
      <c r="E51" s="49"/>
      <c r="F51" s="49"/>
      <c r="G51" s="49"/>
      <c r="H51" s="49"/>
      <c r="I51" s="49"/>
      <c r="J51" s="49"/>
    </row>
    <row r="52" spans="1:18" x14ac:dyDescent="0.25">
      <c r="A52" s="54" t="s">
        <v>354</v>
      </c>
      <c r="B52" s="54" t="s">
        <v>1</v>
      </c>
      <c r="C52" s="54" t="s">
        <v>2</v>
      </c>
      <c r="D52" s="54" t="s">
        <v>271</v>
      </c>
      <c r="E52" s="54" t="s">
        <v>272</v>
      </c>
      <c r="F52" s="54" t="s">
        <v>3</v>
      </c>
      <c r="G52" s="54" t="s">
        <v>4</v>
      </c>
      <c r="H52" s="54" t="s">
        <v>5</v>
      </c>
      <c r="I52" s="54" t="s">
        <v>6</v>
      </c>
      <c r="J52" s="65" t="s">
        <v>356</v>
      </c>
      <c r="K52" s="66"/>
      <c r="L52" s="67"/>
      <c r="M52" s="65" t="s">
        <v>360</v>
      </c>
      <c r="N52" s="66"/>
      <c r="O52" s="67"/>
      <c r="P52" s="54" t="s">
        <v>361</v>
      </c>
      <c r="Q52" s="54" t="s">
        <v>362</v>
      </c>
      <c r="R52" s="68" t="s">
        <v>527</v>
      </c>
    </row>
    <row r="53" spans="1:18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9" t="s">
        <v>357</v>
      </c>
      <c r="K53" s="9" t="s">
        <v>358</v>
      </c>
      <c r="L53" s="9" t="s">
        <v>359</v>
      </c>
      <c r="M53" s="9" t="s">
        <v>357</v>
      </c>
      <c r="N53" s="9" t="s">
        <v>358</v>
      </c>
      <c r="O53" s="9" t="s">
        <v>359</v>
      </c>
      <c r="P53" s="55"/>
      <c r="Q53" s="55"/>
      <c r="R53" s="69"/>
    </row>
    <row r="54" spans="1:18" ht="60" x14ac:dyDescent="0.25">
      <c r="A54" s="10">
        <v>1</v>
      </c>
      <c r="B54" s="11" t="s">
        <v>367</v>
      </c>
      <c r="C54" s="11" t="s">
        <v>368</v>
      </c>
      <c r="D54" s="11">
        <v>1998</v>
      </c>
      <c r="E54" s="11">
        <v>1998</v>
      </c>
      <c r="F54" s="11" t="s">
        <v>369</v>
      </c>
      <c r="G54" s="11" t="s">
        <v>16</v>
      </c>
      <c r="H54" s="11" t="s">
        <v>17</v>
      </c>
      <c r="I54" s="11" t="s">
        <v>145</v>
      </c>
      <c r="J54" s="12">
        <v>108.43000030517578</v>
      </c>
      <c r="K54" s="10">
        <v>4</v>
      </c>
      <c r="L54" s="12">
        <f t="shared" ref="L54:L87" si="4">J54+K54</f>
        <v>112.43000030517578</v>
      </c>
      <c r="M54" s="12">
        <v>106.98999786376953</v>
      </c>
      <c r="N54" s="10">
        <v>0</v>
      </c>
      <c r="O54" s="12">
        <f t="shared" ref="O54:O86" si="5">M54+N54</f>
        <v>106.98999786376953</v>
      </c>
      <c r="P54" s="12">
        <f t="shared" ref="P54:P87" si="6">MIN(O54,L54)</f>
        <v>106.98999786376953</v>
      </c>
      <c r="Q54" s="12">
        <f t="shared" ref="Q54:Q87" si="7">IF( AND(ISNUMBER(P$54),ISNUMBER(P54)),(P54-P$54)/P$54*100,"")</f>
        <v>0</v>
      </c>
      <c r="R54" s="30">
        <f>VLOOKUP(A54,СпартакиадаОчки[],2)</f>
        <v>55</v>
      </c>
    </row>
    <row r="55" spans="1:18" ht="75" x14ac:dyDescent="0.25">
      <c r="A55" s="4">
        <v>2</v>
      </c>
      <c r="B55" s="8" t="s">
        <v>370</v>
      </c>
      <c r="C55" s="8" t="s">
        <v>371</v>
      </c>
      <c r="D55" s="8">
        <v>1999</v>
      </c>
      <c r="E55" s="8">
        <v>1998</v>
      </c>
      <c r="F55" s="8" t="s">
        <v>369</v>
      </c>
      <c r="G55" s="8" t="s">
        <v>46</v>
      </c>
      <c r="H55" s="8" t="s">
        <v>47</v>
      </c>
      <c r="I55" s="8" t="s">
        <v>48</v>
      </c>
      <c r="J55" s="13">
        <v>115.75</v>
      </c>
      <c r="K55" s="4">
        <v>2</v>
      </c>
      <c r="L55" s="13">
        <f t="shared" si="4"/>
        <v>117.75</v>
      </c>
      <c r="M55" s="13">
        <v>112.55999755859375</v>
      </c>
      <c r="N55" s="4">
        <v>0</v>
      </c>
      <c r="O55" s="13">
        <f t="shared" si="5"/>
        <v>112.55999755859375</v>
      </c>
      <c r="P55" s="13">
        <f t="shared" si="6"/>
        <v>112.55999755859375</v>
      </c>
      <c r="Q55" s="13">
        <f t="shared" si="7"/>
        <v>5.2060938461897202</v>
      </c>
      <c r="R55" s="31">
        <f>VLOOKUP(A55,СпартакиадаОчки[],2)</f>
        <v>49</v>
      </c>
    </row>
    <row r="56" spans="1:18" ht="45" x14ac:dyDescent="0.25">
      <c r="A56" s="4">
        <v>3</v>
      </c>
      <c r="B56" s="8" t="s">
        <v>372</v>
      </c>
      <c r="C56" s="8" t="s">
        <v>368</v>
      </c>
      <c r="D56" s="8">
        <v>1998</v>
      </c>
      <c r="E56" s="8">
        <v>1998</v>
      </c>
      <c r="F56" s="8" t="s">
        <v>373</v>
      </c>
      <c r="G56" s="8" t="s">
        <v>82</v>
      </c>
      <c r="H56" s="8" t="s">
        <v>90</v>
      </c>
      <c r="I56" s="8" t="s">
        <v>84</v>
      </c>
      <c r="J56" s="13">
        <v>114.55000305175781</v>
      </c>
      <c r="K56" s="4">
        <v>8</v>
      </c>
      <c r="L56" s="13">
        <f t="shared" si="4"/>
        <v>122.55000305175781</v>
      </c>
      <c r="M56" s="13">
        <v>113.51999664306641</v>
      </c>
      <c r="N56" s="4">
        <v>0</v>
      </c>
      <c r="O56" s="13">
        <f t="shared" si="5"/>
        <v>113.51999664306641</v>
      </c>
      <c r="P56" s="13">
        <f t="shared" si="6"/>
        <v>113.51999664306641</v>
      </c>
      <c r="Q56" s="13">
        <f t="shared" si="7"/>
        <v>6.1033731280297143</v>
      </c>
      <c r="R56" s="31">
        <f>VLOOKUP(A56,СпартакиадаОчки[],2)</f>
        <v>44</v>
      </c>
    </row>
    <row r="57" spans="1:18" ht="45" x14ac:dyDescent="0.25">
      <c r="A57" s="4">
        <v>4</v>
      </c>
      <c r="B57" s="8" t="s">
        <v>374</v>
      </c>
      <c r="C57" s="8" t="s">
        <v>368</v>
      </c>
      <c r="D57" s="8">
        <v>1998</v>
      </c>
      <c r="E57" s="8">
        <v>1998</v>
      </c>
      <c r="F57" s="8" t="s">
        <v>369</v>
      </c>
      <c r="G57" s="8" t="s">
        <v>10</v>
      </c>
      <c r="H57" s="8" t="s">
        <v>11</v>
      </c>
      <c r="I57" s="8" t="s">
        <v>50</v>
      </c>
      <c r="J57" s="13">
        <v>112.23000335693359</v>
      </c>
      <c r="K57" s="4">
        <v>8</v>
      </c>
      <c r="L57" s="13">
        <f t="shared" si="4"/>
        <v>120.23000335693359</v>
      </c>
      <c r="M57" s="13">
        <v>115.12000274658203</v>
      </c>
      <c r="N57" s="4">
        <v>4</v>
      </c>
      <c r="O57" s="13">
        <f t="shared" si="5"/>
        <v>119.12000274658203</v>
      </c>
      <c r="P57" s="13">
        <f t="shared" si="6"/>
        <v>119.12000274658203</v>
      </c>
      <c r="Q57" s="13">
        <f t="shared" si="7"/>
        <v>11.337512968509118</v>
      </c>
      <c r="R57" s="31">
        <f>VLOOKUP(A57,СпартакиадаОчки[],2)</f>
        <v>39</v>
      </c>
    </row>
    <row r="58" spans="1:18" ht="75" x14ac:dyDescent="0.25">
      <c r="A58" s="4">
        <v>5</v>
      </c>
      <c r="B58" s="8" t="s">
        <v>375</v>
      </c>
      <c r="C58" s="8" t="s">
        <v>371</v>
      </c>
      <c r="D58" s="8">
        <v>1999</v>
      </c>
      <c r="E58" s="8">
        <v>1998</v>
      </c>
      <c r="F58" s="8" t="s">
        <v>373</v>
      </c>
      <c r="G58" s="8" t="s">
        <v>42</v>
      </c>
      <c r="H58" s="8" t="s">
        <v>43</v>
      </c>
      <c r="I58" s="8" t="s">
        <v>44</v>
      </c>
      <c r="J58" s="13">
        <v>120.75</v>
      </c>
      <c r="K58" s="4">
        <v>6</v>
      </c>
      <c r="L58" s="13">
        <f t="shared" si="4"/>
        <v>126.75</v>
      </c>
      <c r="M58" s="13">
        <v>126.23999786376953</v>
      </c>
      <c r="N58" s="4">
        <v>2</v>
      </c>
      <c r="O58" s="13">
        <f t="shared" si="5"/>
        <v>128.23999786376953</v>
      </c>
      <c r="P58" s="13">
        <f t="shared" si="6"/>
        <v>126.75</v>
      </c>
      <c r="Q58" s="13">
        <f t="shared" si="7"/>
        <v>18.469018161296628</v>
      </c>
      <c r="R58" s="31">
        <f>VLOOKUP(A58,СпартакиадаОчки[],2)</f>
        <v>35</v>
      </c>
    </row>
    <row r="59" spans="1:18" ht="75" x14ac:dyDescent="0.25">
      <c r="A59" s="4">
        <v>6</v>
      </c>
      <c r="B59" s="8" t="s">
        <v>376</v>
      </c>
      <c r="C59" s="8" t="s">
        <v>377</v>
      </c>
      <c r="D59" s="8">
        <v>1999</v>
      </c>
      <c r="E59" s="8">
        <v>1999</v>
      </c>
      <c r="F59" s="8" t="s">
        <v>373</v>
      </c>
      <c r="G59" s="8" t="s">
        <v>82</v>
      </c>
      <c r="H59" s="8" t="s">
        <v>90</v>
      </c>
      <c r="I59" s="8" t="s">
        <v>339</v>
      </c>
      <c r="J59" s="13">
        <v>132.16000366210937</v>
      </c>
      <c r="K59" s="4">
        <v>6</v>
      </c>
      <c r="L59" s="13">
        <f t="shared" si="4"/>
        <v>138.16000366210937</v>
      </c>
      <c r="M59" s="13">
        <v>123.55999755859375</v>
      </c>
      <c r="N59" s="4">
        <v>4</v>
      </c>
      <c r="O59" s="13">
        <f t="shared" si="5"/>
        <v>127.55999755859375</v>
      </c>
      <c r="P59" s="13">
        <f t="shared" si="6"/>
        <v>127.55999755859375</v>
      </c>
      <c r="Q59" s="13">
        <f t="shared" si="7"/>
        <v>19.226095995455594</v>
      </c>
      <c r="R59" s="31">
        <f>VLOOKUP(A59,СпартакиадаОчки[],2)</f>
        <v>31</v>
      </c>
    </row>
    <row r="60" spans="1:18" ht="60" x14ac:dyDescent="0.25">
      <c r="A60" s="4">
        <v>7</v>
      </c>
      <c r="B60" s="8" t="s">
        <v>378</v>
      </c>
      <c r="C60" s="8" t="s">
        <v>379</v>
      </c>
      <c r="D60" s="8">
        <v>2000</v>
      </c>
      <c r="E60" s="8">
        <v>1999</v>
      </c>
      <c r="F60" s="8" t="s">
        <v>373</v>
      </c>
      <c r="G60" s="8" t="s">
        <v>86</v>
      </c>
      <c r="H60" s="8" t="s">
        <v>87</v>
      </c>
      <c r="I60" s="8" t="s">
        <v>304</v>
      </c>
      <c r="J60" s="13">
        <v>133.11000061035156</v>
      </c>
      <c r="K60" s="4">
        <v>4</v>
      </c>
      <c r="L60" s="13">
        <f t="shared" si="4"/>
        <v>137.11000061035156</v>
      </c>
      <c r="M60" s="13">
        <v>127.75</v>
      </c>
      <c r="N60" s="4">
        <v>2</v>
      </c>
      <c r="O60" s="13">
        <f t="shared" si="5"/>
        <v>129.75</v>
      </c>
      <c r="P60" s="13">
        <f t="shared" si="6"/>
        <v>129.75</v>
      </c>
      <c r="Q60" s="13">
        <f t="shared" si="7"/>
        <v>21.273018591149803</v>
      </c>
      <c r="R60" s="31">
        <f>VLOOKUP(A60,СпартакиадаОчки[],2)</f>
        <v>27</v>
      </c>
    </row>
    <row r="61" spans="1:18" ht="30" x14ac:dyDescent="0.25">
      <c r="A61" s="4">
        <v>8</v>
      </c>
      <c r="B61" s="8" t="s">
        <v>380</v>
      </c>
      <c r="C61" s="8" t="s">
        <v>368</v>
      </c>
      <c r="D61" s="8">
        <v>1998</v>
      </c>
      <c r="E61" s="8">
        <v>1998</v>
      </c>
      <c r="F61" s="8" t="s">
        <v>369</v>
      </c>
      <c r="G61" s="8" t="s">
        <v>52</v>
      </c>
      <c r="H61" s="8" t="s">
        <v>53</v>
      </c>
      <c r="I61" s="8" t="s">
        <v>54</v>
      </c>
      <c r="J61" s="13">
        <v>130.44000244140625</v>
      </c>
      <c r="K61" s="4">
        <v>12</v>
      </c>
      <c r="L61" s="13">
        <f t="shared" si="4"/>
        <v>142.44000244140625</v>
      </c>
      <c r="M61" s="13">
        <v>127.83999633789062</v>
      </c>
      <c r="N61" s="4">
        <v>2</v>
      </c>
      <c r="O61" s="13">
        <f t="shared" si="5"/>
        <v>129.83999633789062</v>
      </c>
      <c r="P61" s="13">
        <f t="shared" si="6"/>
        <v>129.83999633789062</v>
      </c>
      <c r="Q61" s="13">
        <f t="shared" si="7"/>
        <v>21.357135181193311</v>
      </c>
      <c r="R61" s="31">
        <f>VLOOKUP(A61,СпартакиадаОчки[],2)</f>
        <v>24</v>
      </c>
    </row>
    <row r="62" spans="1:18" ht="75" x14ac:dyDescent="0.25">
      <c r="A62" s="4">
        <v>9</v>
      </c>
      <c r="B62" s="8" t="s">
        <v>381</v>
      </c>
      <c r="C62" s="8" t="s">
        <v>379</v>
      </c>
      <c r="D62" s="8">
        <v>2000</v>
      </c>
      <c r="E62" s="8">
        <v>1999</v>
      </c>
      <c r="F62" s="8" t="s">
        <v>373</v>
      </c>
      <c r="G62" s="8" t="s">
        <v>60</v>
      </c>
      <c r="H62" s="8" t="s">
        <v>61</v>
      </c>
      <c r="I62" s="8" t="s">
        <v>64</v>
      </c>
      <c r="J62" s="13">
        <v>127.56999969482422</v>
      </c>
      <c r="K62" s="4">
        <v>8</v>
      </c>
      <c r="L62" s="13">
        <f t="shared" si="4"/>
        <v>135.56999969482422</v>
      </c>
      <c r="M62" s="13">
        <v>123.88999938964844</v>
      </c>
      <c r="N62" s="4">
        <v>6</v>
      </c>
      <c r="O62" s="13">
        <f t="shared" si="5"/>
        <v>129.88999938964844</v>
      </c>
      <c r="P62" s="13">
        <f t="shared" si="6"/>
        <v>129.88999938964844</v>
      </c>
      <c r="Q62" s="13">
        <f t="shared" si="7"/>
        <v>21.403871374067602</v>
      </c>
      <c r="R62" s="31">
        <f>VLOOKUP(A62,СпартакиадаОчки[],2)</f>
        <v>21</v>
      </c>
    </row>
    <row r="63" spans="1:18" ht="45" x14ac:dyDescent="0.25">
      <c r="A63" s="4">
        <v>10</v>
      </c>
      <c r="B63" s="8" t="s">
        <v>382</v>
      </c>
      <c r="C63" s="8" t="s">
        <v>383</v>
      </c>
      <c r="D63" s="8">
        <v>2000</v>
      </c>
      <c r="E63" s="8">
        <v>2000</v>
      </c>
      <c r="F63" s="8" t="s">
        <v>373</v>
      </c>
      <c r="G63" s="8" t="s">
        <v>56</v>
      </c>
      <c r="H63" s="8" t="s">
        <v>57</v>
      </c>
      <c r="I63" s="8" t="s">
        <v>334</v>
      </c>
      <c r="J63" s="13">
        <v>126.72000122070312</v>
      </c>
      <c r="K63" s="4">
        <v>8</v>
      </c>
      <c r="L63" s="13">
        <f t="shared" si="4"/>
        <v>134.72000122070312</v>
      </c>
      <c r="M63" s="13">
        <v>128.32000732421875</v>
      </c>
      <c r="N63" s="4">
        <v>4</v>
      </c>
      <c r="O63" s="13">
        <f t="shared" si="5"/>
        <v>132.32000732421875</v>
      </c>
      <c r="P63" s="13">
        <f t="shared" si="6"/>
        <v>132.32000732421875</v>
      </c>
      <c r="Q63" s="13">
        <f t="shared" si="7"/>
        <v>23.675119138428197</v>
      </c>
      <c r="R63" s="31">
        <f>VLOOKUP(A63,СпартакиадаОчки[],2)</f>
        <v>18</v>
      </c>
    </row>
    <row r="64" spans="1:18" ht="30" x14ac:dyDescent="0.25">
      <c r="A64" s="4">
        <v>11</v>
      </c>
      <c r="B64" s="8" t="s">
        <v>384</v>
      </c>
      <c r="C64" s="8" t="s">
        <v>368</v>
      </c>
      <c r="D64" s="8">
        <v>1998</v>
      </c>
      <c r="E64" s="8">
        <v>1998</v>
      </c>
      <c r="F64" s="8" t="s">
        <v>385</v>
      </c>
      <c r="G64" s="8" t="s">
        <v>118</v>
      </c>
      <c r="H64" s="8" t="s">
        <v>119</v>
      </c>
      <c r="I64" s="8" t="s">
        <v>205</v>
      </c>
      <c r="J64" s="13">
        <v>125.36000061035156</v>
      </c>
      <c r="K64" s="4">
        <v>12</v>
      </c>
      <c r="L64" s="13">
        <f t="shared" si="4"/>
        <v>137.36000061035156</v>
      </c>
      <c r="M64" s="13">
        <v>124.16999816894531</v>
      </c>
      <c r="N64" s="4">
        <v>10</v>
      </c>
      <c r="O64" s="13">
        <f t="shared" si="5"/>
        <v>134.16999816894531</v>
      </c>
      <c r="P64" s="13">
        <f t="shared" si="6"/>
        <v>134.16999816894531</v>
      </c>
      <c r="Q64" s="13">
        <f t="shared" si="7"/>
        <v>25.404244179707437</v>
      </c>
      <c r="R64" s="31">
        <f>VLOOKUP(A64,СпартакиадаОчки[],2)</f>
        <v>15</v>
      </c>
    </row>
    <row r="65" spans="1:18" ht="45" x14ac:dyDescent="0.25">
      <c r="A65" s="4">
        <v>12</v>
      </c>
      <c r="B65" s="8" t="s">
        <v>386</v>
      </c>
      <c r="C65" s="8" t="s">
        <v>368</v>
      </c>
      <c r="D65" s="8">
        <v>1998</v>
      </c>
      <c r="E65" s="8">
        <v>1998</v>
      </c>
      <c r="F65" s="8" t="s">
        <v>373</v>
      </c>
      <c r="G65" s="8" t="s">
        <v>24</v>
      </c>
      <c r="H65" s="8" t="s">
        <v>25</v>
      </c>
      <c r="I65" s="8" t="s">
        <v>26</v>
      </c>
      <c r="J65" s="13">
        <v>129.99000549316406</v>
      </c>
      <c r="K65" s="4">
        <v>8</v>
      </c>
      <c r="L65" s="13">
        <f t="shared" si="4"/>
        <v>137.99000549316406</v>
      </c>
      <c r="M65" s="13">
        <v>127.44999694824219</v>
      </c>
      <c r="N65" s="4">
        <v>8</v>
      </c>
      <c r="O65" s="13">
        <f t="shared" si="5"/>
        <v>135.44999694824219</v>
      </c>
      <c r="P65" s="13">
        <f t="shared" si="6"/>
        <v>135.44999694824219</v>
      </c>
      <c r="Q65" s="13">
        <f t="shared" si="7"/>
        <v>26.600616555494096</v>
      </c>
      <c r="R65" s="31">
        <f>VLOOKUP(A65,СпартакиадаОчки[],2)</f>
        <v>13</v>
      </c>
    </row>
    <row r="66" spans="1:18" ht="75" x14ac:dyDescent="0.25">
      <c r="A66" s="4">
        <v>13</v>
      </c>
      <c r="B66" s="8" t="s">
        <v>387</v>
      </c>
      <c r="C66" s="8" t="s">
        <v>371</v>
      </c>
      <c r="D66" s="8">
        <v>1999</v>
      </c>
      <c r="E66" s="8">
        <v>1998</v>
      </c>
      <c r="F66" s="8" t="s">
        <v>373</v>
      </c>
      <c r="G66" s="8" t="s">
        <v>42</v>
      </c>
      <c r="H66" s="8" t="s">
        <v>43</v>
      </c>
      <c r="I66" s="8" t="s">
        <v>44</v>
      </c>
      <c r="J66" s="13">
        <v>132.47000122070312</v>
      </c>
      <c r="K66" s="4">
        <v>4</v>
      </c>
      <c r="L66" s="13">
        <f t="shared" si="4"/>
        <v>136.47000122070313</v>
      </c>
      <c r="M66" s="13">
        <v>130.6300048828125</v>
      </c>
      <c r="N66" s="4">
        <v>10</v>
      </c>
      <c r="O66" s="13">
        <f t="shared" si="5"/>
        <v>140.6300048828125</v>
      </c>
      <c r="P66" s="13">
        <f t="shared" si="6"/>
        <v>136.47000122070313</v>
      </c>
      <c r="Q66" s="13">
        <f t="shared" si="7"/>
        <v>27.553980694971607</v>
      </c>
      <c r="R66" s="31">
        <f>VLOOKUP(A66,СпартакиадаОчки[],2)</f>
        <v>11</v>
      </c>
    </row>
    <row r="67" spans="1:18" ht="45" x14ac:dyDescent="0.25">
      <c r="A67" s="4">
        <v>14</v>
      </c>
      <c r="B67" s="8" t="s">
        <v>388</v>
      </c>
      <c r="C67" s="8" t="s">
        <v>389</v>
      </c>
      <c r="D67" s="8">
        <v>2000</v>
      </c>
      <c r="E67" s="8">
        <v>1998</v>
      </c>
      <c r="F67" s="8" t="s">
        <v>373</v>
      </c>
      <c r="G67" s="8" t="s">
        <v>56</v>
      </c>
      <c r="H67" s="8" t="s">
        <v>57</v>
      </c>
      <c r="I67" s="8" t="s">
        <v>334</v>
      </c>
      <c r="J67" s="13">
        <v>132</v>
      </c>
      <c r="K67" s="4">
        <v>6</v>
      </c>
      <c r="L67" s="13">
        <f t="shared" si="4"/>
        <v>138</v>
      </c>
      <c r="M67" s="13">
        <v>133.49000549316406</v>
      </c>
      <c r="N67" s="4">
        <v>58</v>
      </c>
      <c r="O67" s="13">
        <f t="shared" si="5"/>
        <v>191.49000549316406</v>
      </c>
      <c r="P67" s="13">
        <f t="shared" si="6"/>
        <v>138</v>
      </c>
      <c r="Q67" s="13">
        <f t="shared" si="7"/>
        <v>28.984019773246033</v>
      </c>
      <c r="R67" s="31">
        <f>VLOOKUP(A67,СпартакиадаОчки[],2)</f>
        <v>9</v>
      </c>
    </row>
    <row r="68" spans="1:18" ht="120" x14ac:dyDescent="0.25">
      <c r="A68" s="4">
        <v>15</v>
      </c>
      <c r="B68" s="8" t="s">
        <v>390</v>
      </c>
      <c r="C68" s="8" t="s">
        <v>377</v>
      </c>
      <c r="D68" s="8">
        <v>1999</v>
      </c>
      <c r="E68" s="8">
        <v>1999</v>
      </c>
      <c r="F68" s="8" t="s">
        <v>373</v>
      </c>
      <c r="G68" s="8" t="s">
        <v>29</v>
      </c>
      <c r="H68" s="8" t="s">
        <v>321</v>
      </c>
      <c r="I68" s="8" t="s">
        <v>322</v>
      </c>
      <c r="J68" s="13">
        <v>127.18000030517578</v>
      </c>
      <c r="K68" s="4">
        <v>12</v>
      </c>
      <c r="L68" s="13">
        <f t="shared" si="4"/>
        <v>139.18000030517578</v>
      </c>
      <c r="M68" s="13">
        <v>124.23000335693359</v>
      </c>
      <c r="N68" s="4">
        <v>56</v>
      </c>
      <c r="O68" s="13">
        <f t="shared" si="5"/>
        <v>180.23000335693359</v>
      </c>
      <c r="P68" s="13">
        <f t="shared" si="6"/>
        <v>139.18000030517578</v>
      </c>
      <c r="Q68" s="13">
        <f t="shared" si="7"/>
        <v>30.086926894225957</v>
      </c>
      <c r="R68" s="31">
        <f>VLOOKUP(A68,СпартакиадаОчки[],2)</f>
        <v>7</v>
      </c>
    </row>
    <row r="69" spans="1:18" ht="75" x14ac:dyDescent="0.25">
      <c r="A69" s="4">
        <v>16</v>
      </c>
      <c r="B69" s="8" t="s">
        <v>391</v>
      </c>
      <c r="C69" s="8" t="s">
        <v>383</v>
      </c>
      <c r="D69" s="8">
        <v>2000</v>
      </c>
      <c r="E69" s="8">
        <v>2000</v>
      </c>
      <c r="F69" s="8" t="s">
        <v>373</v>
      </c>
      <c r="G69" s="8" t="s">
        <v>29</v>
      </c>
      <c r="H69" s="8" t="s">
        <v>30</v>
      </c>
      <c r="I69" s="8" t="s">
        <v>31</v>
      </c>
      <c r="J69" s="13">
        <v>135.33999633789063</v>
      </c>
      <c r="K69" s="4">
        <v>4</v>
      </c>
      <c r="L69" s="13">
        <f t="shared" si="4"/>
        <v>139.33999633789063</v>
      </c>
      <c r="M69" s="13">
        <v>134.27000427246094</v>
      </c>
      <c r="N69" s="4">
        <v>10</v>
      </c>
      <c r="O69" s="13">
        <f t="shared" si="5"/>
        <v>144.27000427246094</v>
      </c>
      <c r="P69" s="13">
        <f t="shared" si="6"/>
        <v>139.33999633789063</v>
      </c>
      <c r="Q69" s="13">
        <f t="shared" si="7"/>
        <v>30.236469875728361</v>
      </c>
      <c r="R69" s="31">
        <f>VLOOKUP(A69,СпартакиадаОчки[],2)</f>
        <v>5</v>
      </c>
    </row>
    <row r="70" spans="1:18" ht="45" x14ac:dyDescent="0.25">
      <c r="A70" s="4">
        <v>17</v>
      </c>
      <c r="B70" s="8" t="s">
        <v>392</v>
      </c>
      <c r="C70" s="8" t="s">
        <v>393</v>
      </c>
      <c r="D70" s="8">
        <v>2000</v>
      </c>
      <c r="E70" s="8">
        <v>1999</v>
      </c>
      <c r="F70" s="8" t="s">
        <v>373</v>
      </c>
      <c r="G70" s="8" t="s">
        <v>10</v>
      </c>
      <c r="H70" s="8" t="s">
        <v>11</v>
      </c>
      <c r="I70" s="8" t="s">
        <v>12</v>
      </c>
      <c r="J70" s="13">
        <v>134.38999938964844</v>
      </c>
      <c r="K70" s="4">
        <v>8</v>
      </c>
      <c r="L70" s="13">
        <f t="shared" si="4"/>
        <v>142.38999938964844</v>
      </c>
      <c r="M70" s="13">
        <v>131.71000671386719</v>
      </c>
      <c r="N70" s="4">
        <v>8</v>
      </c>
      <c r="O70" s="13">
        <f t="shared" si="5"/>
        <v>139.71000671386719</v>
      </c>
      <c r="P70" s="13">
        <f t="shared" si="6"/>
        <v>139.71000671386719</v>
      </c>
      <c r="Q70" s="13">
        <f t="shared" si="7"/>
        <v>30.582306293491168</v>
      </c>
      <c r="R70" s="31">
        <f>VLOOKUP(A70,СпартакиадаОчки[],2)</f>
        <v>4</v>
      </c>
    </row>
    <row r="71" spans="1:18" ht="60" x14ac:dyDescent="0.25">
      <c r="A71" s="4">
        <v>18</v>
      </c>
      <c r="B71" s="8" t="s">
        <v>394</v>
      </c>
      <c r="C71" s="8" t="s">
        <v>371</v>
      </c>
      <c r="D71" s="8">
        <v>1999</v>
      </c>
      <c r="E71" s="8">
        <v>1998</v>
      </c>
      <c r="F71" s="8" t="s">
        <v>373</v>
      </c>
      <c r="G71" s="8" t="s">
        <v>16</v>
      </c>
      <c r="H71" s="8" t="s">
        <v>17</v>
      </c>
      <c r="I71" s="8" t="s">
        <v>18</v>
      </c>
      <c r="J71" s="13">
        <v>139.52000427246094</v>
      </c>
      <c r="K71" s="4">
        <v>4</v>
      </c>
      <c r="L71" s="13">
        <f t="shared" si="4"/>
        <v>143.52000427246094</v>
      </c>
      <c r="M71" s="13">
        <v>142.28999328613281</v>
      </c>
      <c r="N71" s="4">
        <v>10</v>
      </c>
      <c r="O71" s="13">
        <f t="shared" si="5"/>
        <v>152.28999328613281</v>
      </c>
      <c r="P71" s="13">
        <f t="shared" si="6"/>
        <v>143.52000427246094</v>
      </c>
      <c r="Q71" s="13">
        <f t="shared" si="7"/>
        <v>34.14338455750331</v>
      </c>
      <c r="R71" s="31">
        <f>VLOOKUP(A71,СпартакиадаОчки[],2)</f>
        <v>3</v>
      </c>
    </row>
    <row r="72" spans="1:18" ht="45" x14ac:dyDescent="0.25">
      <c r="A72" s="4">
        <v>19</v>
      </c>
      <c r="B72" s="8" t="s">
        <v>395</v>
      </c>
      <c r="C72" s="8" t="s">
        <v>383</v>
      </c>
      <c r="D72" s="8">
        <v>2000</v>
      </c>
      <c r="E72" s="8">
        <v>2000</v>
      </c>
      <c r="F72" s="8" t="s">
        <v>396</v>
      </c>
      <c r="G72" s="8" t="s">
        <v>95</v>
      </c>
      <c r="H72" s="8" t="s">
        <v>96</v>
      </c>
      <c r="I72" s="8" t="s">
        <v>136</v>
      </c>
      <c r="J72" s="13">
        <v>141.94000244140625</v>
      </c>
      <c r="K72" s="4">
        <v>4</v>
      </c>
      <c r="L72" s="13">
        <f t="shared" si="4"/>
        <v>145.94000244140625</v>
      </c>
      <c r="M72" s="13">
        <v>150.11000061035156</v>
      </c>
      <c r="N72" s="4">
        <v>54</v>
      </c>
      <c r="O72" s="13">
        <f t="shared" si="5"/>
        <v>204.11000061035156</v>
      </c>
      <c r="P72" s="13">
        <f t="shared" si="6"/>
        <v>145.94000244140625</v>
      </c>
      <c r="Q72" s="13">
        <f t="shared" si="7"/>
        <v>36.405276526158822</v>
      </c>
      <c r="R72" s="31">
        <f>VLOOKUP(A72,СпартакиадаОчки[],2)</f>
        <v>2</v>
      </c>
    </row>
    <row r="73" spans="1:18" ht="30" x14ac:dyDescent="0.25">
      <c r="A73" s="4">
        <v>20</v>
      </c>
      <c r="B73" s="8" t="s">
        <v>397</v>
      </c>
      <c r="C73" s="8" t="s">
        <v>377</v>
      </c>
      <c r="D73" s="8">
        <v>1999</v>
      </c>
      <c r="E73" s="8">
        <v>1999</v>
      </c>
      <c r="F73" s="8" t="s">
        <v>398</v>
      </c>
      <c r="G73" s="8" t="s">
        <v>114</v>
      </c>
      <c r="H73" s="8" t="s">
        <v>115</v>
      </c>
      <c r="I73" s="8" t="s">
        <v>116</v>
      </c>
      <c r="J73" s="13">
        <v>137.67999267578125</v>
      </c>
      <c r="K73" s="4">
        <v>14</v>
      </c>
      <c r="L73" s="13">
        <f t="shared" si="4"/>
        <v>151.67999267578125</v>
      </c>
      <c r="M73" s="13">
        <v>155.60000610351562</v>
      </c>
      <c r="N73" s="4">
        <v>10</v>
      </c>
      <c r="O73" s="13">
        <f t="shared" si="5"/>
        <v>165.60000610351562</v>
      </c>
      <c r="P73" s="13">
        <f t="shared" si="6"/>
        <v>151.67999267578125</v>
      </c>
      <c r="Q73" s="13">
        <f t="shared" si="7"/>
        <v>41.770254887672337</v>
      </c>
      <c r="R73" s="31">
        <f>VLOOKUP(A73,СпартакиадаОчки[],2)</f>
        <v>1</v>
      </c>
    </row>
    <row r="74" spans="1:18" ht="30" x14ac:dyDescent="0.25">
      <c r="A74" s="4">
        <v>21</v>
      </c>
      <c r="B74" s="8" t="s">
        <v>399</v>
      </c>
      <c r="C74" s="8" t="s">
        <v>400</v>
      </c>
      <c r="D74" s="8">
        <v>2001</v>
      </c>
      <c r="E74" s="8">
        <v>1999</v>
      </c>
      <c r="F74" s="8" t="s">
        <v>401</v>
      </c>
      <c r="G74" s="8" t="s">
        <v>99</v>
      </c>
      <c r="H74" s="8" t="s">
        <v>100</v>
      </c>
      <c r="I74" s="8" t="s">
        <v>101</v>
      </c>
      <c r="J74" s="13">
        <v>152.1199951171875</v>
      </c>
      <c r="K74" s="4">
        <v>62</v>
      </c>
      <c r="L74" s="13">
        <f t="shared" si="4"/>
        <v>214.1199951171875</v>
      </c>
      <c r="M74" s="13">
        <v>142.88999938964844</v>
      </c>
      <c r="N74" s="4">
        <v>10</v>
      </c>
      <c r="O74" s="13">
        <f t="shared" si="5"/>
        <v>152.88999938964844</v>
      </c>
      <c r="P74" s="13">
        <f t="shared" si="6"/>
        <v>152.88999938964844</v>
      </c>
      <c r="Q74" s="13">
        <f t="shared" si="7"/>
        <v>42.901208002941942</v>
      </c>
      <c r="R74" s="31">
        <f>VLOOKUP(A74,СпартакиадаОчки[],2)</f>
        <v>1</v>
      </c>
    </row>
    <row r="75" spans="1:18" ht="75" x14ac:dyDescent="0.25">
      <c r="A75" s="4">
        <v>22</v>
      </c>
      <c r="B75" s="8" t="s">
        <v>402</v>
      </c>
      <c r="C75" s="8" t="s">
        <v>383</v>
      </c>
      <c r="D75" s="8">
        <v>2000</v>
      </c>
      <c r="E75" s="8">
        <v>2000</v>
      </c>
      <c r="F75" s="8" t="s">
        <v>403</v>
      </c>
      <c r="G75" s="8" t="s">
        <v>60</v>
      </c>
      <c r="H75" s="8" t="s">
        <v>61</v>
      </c>
      <c r="I75" s="8" t="s">
        <v>292</v>
      </c>
      <c r="J75" s="13">
        <v>141.89999389648437</v>
      </c>
      <c r="K75" s="4">
        <v>16</v>
      </c>
      <c r="L75" s="13">
        <f t="shared" si="4"/>
        <v>157.89999389648437</v>
      </c>
      <c r="M75" s="13">
        <v>144.92999267578125</v>
      </c>
      <c r="N75" s="4">
        <v>8</v>
      </c>
      <c r="O75" s="13">
        <f t="shared" si="5"/>
        <v>152.92999267578125</v>
      </c>
      <c r="P75" s="13">
        <f t="shared" si="6"/>
        <v>152.92999267578125</v>
      </c>
      <c r="Q75" s="13">
        <f t="shared" si="7"/>
        <v>42.938588400111158</v>
      </c>
      <c r="R75" s="31">
        <f>VLOOKUP(A75,СпартакиадаОчки[],2)</f>
        <v>1</v>
      </c>
    </row>
    <row r="76" spans="1:18" ht="30" x14ac:dyDescent="0.25">
      <c r="A76" s="4">
        <v>23</v>
      </c>
      <c r="B76" s="8" t="s">
        <v>404</v>
      </c>
      <c r="C76" s="8" t="s">
        <v>405</v>
      </c>
      <c r="D76" s="8">
        <v>2001</v>
      </c>
      <c r="E76" s="8">
        <v>2001</v>
      </c>
      <c r="F76" s="8" t="s">
        <v>401</v>
      </c>
      <c r="G76" s="8" t="s">
        <v>114</v>
      </c>
      <c r="H76" s="8" t="s">
        <v>115</v>
      </c>
      <c r="I76" s="8" t="s">
        <v>116</v>
      </c>
      <c r="J76" s="13">
        <v>154.03999328613281</v>
      </c>
      <c r="K76" s="4">
        <v>58</v>
      </c>
      <c r="L76" s="13">
        <f t="shared" si="4"/>
        <v>212.03999328613281</v>
      </c>
      <c r="M76" s="13">
        <v>150.8699951171875</v>
      </c>
      <c r="N76" s="4">
        <v>6</v>
      </c>
      <c r="O76" s="13">
        <f t="shared" si="5"/>
        <v>156.8699951171875</v>
      </c>
      <c r="P76" s="13">
        <f t="shared" si="6"/>
        <v>156.8699951171875</v>
      </c>
      <c r="Q76" s="13">
        <f t="shared" si="7"/>
        <v>46.621177913219718</v>
      </c>
      <c r="R76" s="31">
        <f>VLOOKUP(A76,СпартакиадаОчки[],2)</f>
        <v>1</v>
      </c>
    </row>
    <row r="77" spans="1:18" ht="90" x14ac:dyDescent="0.25">
      <c r="A77" s="4">
        <v>24</v>
      </c>
      <c r="B77" s="8" t="s">
        <v>406</v>
      </c>
      <c r="C77" s="8" t="s">
        <v>407</v>
      </c>
      <c r="D77" s="8">
        <v>2001</v>
      </c>
      <c r="E77" s="8">
        <v>1998</v>
      </c>
      <c r="F77" s="8" t="s">
        <v>408</v>
      </c>
      <c r="G77" s="8" t="s">
        <v>38</v>
      </c>
      <c r="H77" s="8" t="s">
        <v>301</v>
      </c>
      <c r="I77" s="8" t="s">
        <v>302</v>
      </c>
      <c r="J77" s="13">
        <v>149.47999572753906</v>
      </c>
      <c r="K77" s="4">
        <v>10</v>
      </c>
      <c r="L77" s="13">
        <f t="shared" si="4"/>
        <v>159.47999572753906</v>
      </c>
      <c r="M77" s="13">
        <v>148.49000549316406</v>
      </c>
      <c r="N77" s="4">
        <v>56</v>
      </c>
      <c r="O77" s="13">
        <f t="shared" si="5"/>
        <v>204.49000549316406</v>
      </c>
      <c r="P77" s="13">
        <f t="shared" si="6"/>
        <v>159.47999572753906</v>
      </c>
      <c r="Q77" s="13">
        <f t="shared" si="7"/>
        <v>49.060658857667327</v>
      </c>
      <c r="R77" s="31">
        <f>VLOOKUP(A77,СпартакиадаОчки[],2)</f>
        <v>1</v>
      </c>
    </row>
    <row r="78" spans="1:18" ht="30" x14ac:dyDescent="0.25">
      <c r="A78" s="4">
        <v>25</v>
      </c>
      <c r="B78" s="8" t="s">
        <v>409</v>
      </c>
      <c r="C78" s="8" t="s">
        <v>368</v>
      </c>
      <c r="D78" s="8">
        <v>1998</v>
      </c>
      <c r="E78" s="8">
        <v>1998</v>
      </c>
      <c r="F78" s="8" t="s">
        <v>396</v>
      </c>
      <c r="G78" s="8" t="s">
        <v>95</v>
      </c>
      <c r="H78" s="8" t="s">
        <v>96</v>
      </c>
      <c r="I78" s="8" t="s">
        <v>97</v>
      </c>
      <c r="J78" s="13">
        <v>209.97999572753906</v>
      </c>
      <c r="K78" s="4">
        <v>62</v>
      </c>
      <c r="L78" s="13">
        <f t="shared" si="4"/>
        <v>271.97999572753906</v>
      </c>
      <c r="M78" s="13">
        <v>156.21000671386719</v>
      </c>
      <c r="N78" s="4">
        <v>8</v>
      </c>
      <c r="O78" s="13">
        <f t="shared" si="5"/>
        <v>164.21000671386719</v>
      </c>
      <c r="P78" s="13">
        <f t="shared" si="6"/>
        <v>164.21000671386719</v>
      </c>
      <c r="Q78" s="13">
        <f t="shared" si="7"/>
        <v>53.481643137292089</v>
      </c>
      <c r="R78" s="31">
        <f>VLOOKUP(A78,СпартакиадаОчки[],2)</f>
        <v>1</v>
      </c>
    </row>
    <row r="79" spans="1:18" ht="75" x14ac:dyDescent="0.25">
      <c r="A79" s="4">
        <v>26</v>
      </c>
      <c r="B79" s="8" t="s">
        <v>410</v>
      </c>
      <c r="C79" s="8" t="s">
        <v>411</v>
      </c>
      <c r="D79" s="8">
        <v>2001</v>
      </c>
      <c r="E79" s="8">
        <v>2000</v>
      </c>
      <c r="F79" s="8" t="s">
        <v>373</v>
      </c>
      <c r="G79" s="8" t="s">
        <v>46</v>
      </c>
      <c r="H79" s="8" t="s">
        <v>47</v>
      </c>
      <c r="I79" s="8" t="s">
        <v>48</v>
      </c>
      <c r="J79" s="13">
        <v>154.1300048828125</v>
      </c>
      <c r="K79" s="4">
        <v>14</v>
      </c>
      <c r="L79" s="13">
        <f t="shared" si="4"/>
        <v>168.1300048828125</v>
      </c>
      <c r="M79" s="13">
        <v>158.8699951171875</v>
      </c>
      <c r="N79" s="4">
        <v>62</v>
      </c>
      <c r="O79" s="13">
        <f t="shared" si="5"/>
        <v>220.8699951171875</v>
      </c>
      <c r="P79" s="13">
        <f t="shared" si="6"/>
        <v>168.1300048828125</v>
      </c>
      <c r="Q79" s="13">
        <f t="shared" si="7"/>
        <v>57.145535320874195</v>
      </c>
      <c r="R79" s="31">
        <f>VLOOKUP(A79,СпартакиадаОчки[],2)</f>
        <v>1</v>
      </c>
    </row>
    <row r="80" spans="1:18" ht="30" x14ac:dyDescent="0.25">
      <c r="A80" s="4">
        <v>27</v>
      </c>
      <c r="B80" s="8" t="s">
        <v>412</v>
      </c>
      <c r="C80" s="8" t="s">
        <v>411</v>
      </c>
      <c r="D80" s="8">
        <v>2001</v>
      </c>
      <c r="E80" s="8">
        <v>2000</v>
      </c>
      <c r="F80" s="8" t="s">
        <v>413</v>
      </c>
      <c r="G80" s="8" t="s">
        <v>38</v>
      </c>
      <c r="H80" s="8" t="s">
        <v>39</v>
      </c>
      <c r="I80" s="8" t="s">
        <v>283</v>
      </c>
      <c r="J80" s="13">
        <v>156.55999755859375</v>
      </c>
      <c r="K80" s="4">
        <v>64</v>
      </c>
      <c r="L80" s="13">
        <f t="shared" si="4"/>
        <v>220.55999755859375</v>
      </c>
      <c r="M80" s="13">
        <v>160.66999816894531</v>
      </c>
      <c r="N80" s="4">
        <v>14</v>
      </c>
      <c r="O80" s="13">
        <f t="shared" si="5"/>
        <v>174.66999816894531</v>
      </c>
      <c r="P80" s="13">
        <f t="shared" si="6"/>
        <v>174.66999816894531</v>
      </c>
      <c r="Q80" s="13">
        <f t="shared" si="7"/>
        <v>63.258249982725289</v>
      </c>
      <c r="R80" s="31">
        <f>VLOOKUP(A80,СпартакиадаОчки[],2)</f>
        <v>1</v>
      </c>
    </row>
    <row r="81" spans="1:18" ht="30" x14ac:dyDescent="0.25">
      <c r="A81" s="4">
        <v>28</v>
      </c>
      <c r="B81" s="8" t="s">
        <v>414</v>
      </c>
      <c r="C81" s="8" t="s">
        <v>411</v>
      </c>
      <c r="D81" s="8">
        <v>2001</v>
      </c>
      <c r="E81" s="8">
        <v>2000</v>
      </c>
      <c r="F81" s="8" t="s">
        <v>396</v>
      </c>
      <c r="G81" s="8" t="s">
        <v>69</v>
      </c>
      <c r="H81" s="8" t="s">
        <v>70</v>
      </c>
      <c r="I81" s="8" t="s">
        <v>71</v>
      </c>
      <c r="J81" s="13">
        <v>181.91000366210937</v>
      </c>
      <c r="K81" s="4">
        <v>14</v>
      </c>
      <c r="L81" s="13">
        <f t="shared" si="4"/>
        <v>195.91000366210937</v>
      </c>
      <c r="M81" s="13">
        <v>167.00999450683594</v>
      </c>
      <c r="N81" s="4">
        <v>16</v>
      </c>
      <c r="O81" s="13">
        <f t="shared" si="5"/>
        <v>183.00999450683594</v>
      </c>
      <c r="P81" s="13">
        <f t="shared" si="6"/>
        <v>183.00999450683594</v>
      </c>
      <c r="Q81" s="13">
        <f t="shared" si="7"/>
        <v>71.053367754865022</v>
      </c>
      <c r="R81" s="31">
        <f>VLOOKUP(A81,СпартакиадаОчки[],2)</f>
        <v>1</v>
      </c>
    </row>
    <row r="82" spans="1:18" ht="30" x14ac:dyDescent="0.25">
      <c r="A82" s="4">
        <v>29</v>
      </c>
      <c r="B82" s="8" t="s">
        <v>415</v>
      </c>
      <c r="C82" s="8" t="s">
        <v>383</v>
      </c>
      <c r="D82" s="8">
        <v>2000</v>
      </c>
      <c r="E82" s="8">
        <v>2000</v>
      </c>
      <c r="F82" s="8" t="s">
        <v>373</v>
      </c>
      <c r="G82" s="8" t="s">
        <v>110</v>
      </c>
      <c r="H82" s="8" t="s">
        <v>111</v>
      </c>
      <c r="I82" s="8" t="s">
        <v>112</v>
      </c>
      <c r="J82" s="13">
        <v>157.25999450683594</v>
      </c>
      <c r="K82" s="4">
        <v>60</v>
      </c>
      <c r="L82" s="13">
        <f t="shared" si="4"/>
        <v>217.25999450683594</v>
      </c>
      <c r="M82" s="13">
        <v>148.72999572753906</v>
      </c>
      <c r="N82" s="4">
        <v>62</v>
      </c>
      <c r="O82" s="13">
        <f t="shared" si="5"/>
        <v>210.72999572753906</v>
      </c>
      <c r="P82" s="13">
        <f t="shared" si="6"/>
        <v>210.72999572753906</v>
      </c>
      <c r="Q82" s="13">
        <f t="shared" si="7"/>
        <v>96.962332867659057</v>
      </c>
      <c r="R82" s="31">
        <f>VLOOKUP(A82,СпартакиадаОчки[],2)</f>
        <v>1</v>
      </c>
    </row>
    <row r="83" spans="1:18" ht="30" x14ac:dyDescent="0.25">
      <c r="A83" s="4">
        <v>30</v>
      </c>
      <c r="B83" s="8" t="s">
        <v>416</v>
      </c>
      <c r="C83" s="8" t="s">
        <v>405</v>
      </c>
      <c r="D83" s="8">
        <v>2001</v>
      </c>
      <c r="E83" s="8">
        <v>2001</v>
      </c>
      <c r="F83" s="8" t="s">
        <v>396</v>
      </c>
      <c r="G83" s="8" t="s">
        <v>123</v>
      </c>
      <c r="H83" s="8" t="s">
        <v>124</v>
      </c>
      <c r="I83" s="8" t="s">
        <v>125</v>
      </c>
      <c r="J83" s="13">
        <v>196.07000732421875</v>
      </c>
      <c r="K83" s="4">
        <v>18</v>
      </c>
      <c r="L83" s="13">
        <f t="shared" si="4"/>
        <v>214.07000732421875</v>
      </c>
      <c r="M83" s="13">
        <v>190.44999694824219</v>
      </c>
      <c r="N83" s="4">
        <v>112</v>
      </c>
      <c r="O83" s="13">
        <f t="shared" si="5"/>
        <v>302.44999694824219</v>
      </c>
      <c r="P83" s="13">
        <f t="shared" si="6"/>
        <v>214.07000732421875</v>
      </c>
      <c r="Q83" s="13">
        <f t="shared" si="7"/>
        <v>100.0841308519272</v>
      </c>
      <c r="R83" s="31">
        <f>VLOOKUP(A83,СпартакиадаОчки[],2)</f>
        <v>1</v>
      </c>
    </row>
    <row r="84" spans="1:18" ht="30" x14ac:dyDescent="0.25">
      <c r="A84" s="4">
        <v>31</v>
      </c>
      <c r="B84" s="8" t="s">
        <v>417</v>
      </c>
      <c r="C84" s="8" t="s">
        <v>418</v>
      </c>
      <c r="D84" s="8">
        <v>2001</v>
      </c>
      <c r="E84" s="8">
        <v>1999</v>
      </c>
      <c r="F84" s="8" t="s">
        <v>419</v>
      </c>
      <c r="G84" s="8" t="s">
        <v>20</v>
      </c>
      <c r="H84" s="8" t="s">
        <v>100</v>
      </c>
      <c r="I84" s="8" t="s">
        <v>101</v>
      </c>
      <c r="J84" s="13">
        <v>194.5</v>
      </c>
      <c r="K84" s="4">
        <v>62</v>
      </c>
      <c r="L84" s="13">
        <f t="shared" si="4"/>
        <v>256.5</v>
      </c>
      <c r="M84" s="13">
        <v>162.55000305175781</v>
      </c>
      <c r="N84" s="4">
        <v>66</v>
      </c>
      <c r="O84" s="13">
        <f t="shared" si="5"/>
        <v>228.55000305175781</v>
      </c>
      <c r="P84" s="13">
        <f t="shared" si="6"/>
        <v>228.55000305175781</v>
      </c>
      <c r="Q84" s="13">
        <f t="shared" si="7"/>
        <v>113.6181022666911</v>
      </c>
      <c r="R84" s="31">
        <f>VLOOKUP(A84,СпартакиадаОчки[],2)</f>
        <v>1</v>
      </c>
    </row>
    <row r="85" spans="1:18" ht="30" x14ac:dyDescent="0.25">
      <c r="A85" s="4">
        <v>32</v>
      </c>
      <c r="B85" s="8" t="s">
        <v>420</v>
      </c>
      <c r="C85" s="8" t="s">
        <v>379</v>
      </c>
      <c r="D85" s="8">
        <v>2000</v>
      </c>
      <c r="E85" s="8">
        <v>1999</v>
      </c>
      <c r="F85" s="8" t="s">
        <v>396</v>
      </c>
      <c r="G85" s="8" t="s">
        <v>52</v>
      </c>
      <c r="H85" s="8" t="s">
        <v>53</v>
      </c>
      <c r="I85" s="8" t="s">
        <v>54</v>
      </c>
      <c r="J85" s="13"/>
      <c r="K85" s="4"/>
      <c r="L85" s="13" t="s">
        <v>421</v>
      </c>
      <c r="M85" s="13">
        <v>186.19999694824219</v>
      </c>
      <c r="N85" s="4">
        <v>258</v>
      </c>
      <c r="O85" s="13">
        <f t="shared" si="5"/>
        <v>444.19999694824219</v>
      </c>
      <c r="P85" s="13">
        <f t="shared" si="6"/>
        <v>444.19999694824219</v>
      </c>
      <c r="Q85" s="13">
        <f t="shared" si="7"/>
        <v>315.1789941278833</v>
      </c>
      <c r="R85" s="31">
        <f>VLOOKUP(A85,СпартакиадаОчки[],2)</f>
        <v>1</v>
      </c>
    </row>
    <row r="86" spans="1:18" ht="30" x14ac:dyDescent="0.25">
      <c r="A86" s="4">
        <v>33</v>
      </c>
      <c r="B86" s="8" t="s">
        <v>422</v>
      </c>
      <c r="C86" s="8" t="s">
        <v>411</v>
      </c>
      <c r="D86" s="8">
        <v>2001</v>
      </c>
      <c r="E86" s="8">
        <v>2000</v>
      </c>
      <c r="F86" s="8" t="s">
        <v>396</v>
      </c>
      <c r="G86" s="8" t="s">
        <v>123</v>
      </c>
      <c r="H86" s="8" t="s">
        <v>124</v>
      </c>
      <c r="I86" s="8" t="s">
        <v>125</v>
      </c>
      <c r="J86" s="13">
        <v>194.55999755859375</v>
      </c>
      <c r="K86" s="4">
        <v>414</v>
      </c>
      <c r="L86" s="13">
        <f t="shared" si="4"/>
        <v>608.55999755859375</v>
      </c>
      <c r="M86" s="13">
        <v>175.41000366210937</v>
      </c>
      <c r="N86" s="4">
        <v>414</v>
      </c>
      <c r="O86" s="13">
        <f t="shared" si="5"/>
        <v>589.41000366210937</v>
      </c>
      <c r="P86" s="13">
        <f t="shared" si="6"/>
        <v>589.41000366210937</v>
      </c>
      <c r="Q86" s="13">
        <f t="shared" si="7"/>
        <v>450.90196787610529</v>
      </c>
      <c r="R86" s="31">
        <f>VLOOKUP(A86,СпартакиадаОчки[],2)</f>
        <v>1</v>
      </c>
    </row>
    <row r="87" spans="1:18" ht="30" x14ac:dyDescent="0.25">
      <c r="A87" s="4"/>
      <c r="B87" s="8" t="s">
        <v>423</v>
      </c>
      <c r="C87" s="8" t="s">
        <v>383</v>
      </c>
      <c r="D87" s="8">
        <v>2000</v>
      </c>
      <c r="E87" s="8">
        <v>2000</v>
      </c>
      <c r="F87" s="8" t="s">
        <v>396</v>
      </c>
      <c r="G87" s="8" t="s">
        <v>107</v>
      </c>
      <c r="H87" s="8"/>
      <c r="I87" s="8" t="s">
        <v>108</v>
      </c>
      <c r="J87" s="13">
        <v>157.42999267578125</v>
      </c>
      <c r="K87" s="4">
        <v>16</v>
      </c>
      <c r="L87" s="13">
        <f t="shared" si="4"/>
        <v>173.42999267578125</v>
      </c>
      <c r="M87" s="13"/>
      <c r="N87" s="4"/>
      <c r="O87" s="13" t="s">
        <v>365</v>
      </c>
      <c r="P87" s="13">
        <f t="shared" si="6"/>
        <v>173.42999267578125</v>
      </c>
      <c r="Q87" s="13">
        <f t="shared" si="7"/>
        <v>62.099258004107853</v>
      </c>
      <c r="R87" s="31">
        <f>VLOOKUP(A87,СпартакиадаОчки[],2)</f>
        <v>0</v>
      </c>
    </row>
    <row r="89" spans="1:18" ht="18.75" x14ac:dyDescent="0.25">
      <c r="A89" s="49" t="s">
        <v>424</v>
      </c>
      <c r="B89" s="49"/>
      <c r="C89" s="49"/>
      <c r="D89" s="49"/>
      <c r="E89" s="49"/>
      <c r="F89" s="49"/>
      <c r="G89" s="49"/>
      <c r="H89" s="49"/>
      <c r="I89" s="49"/>
      <c r="J89" s="49"/>
    </row>
    <row r="90" spans="1:18" x14ac:dyDescent="0.25">
      <c r="A90" s="54" t="s">
        <v>354</v>
      </c>
      <c r="B90" s="54" t="s">
        <v>1</v>
      </c>
      <c r="C90" s="54" t="s">
        <v>2</v>
      </c>
      <c r="D90" s="54" t="s">
        <v>271</v>
      </c>
      <c r="E90" s="54" t="s">
        <v>272</v>
      </c>
      <c r="F90" s="54" t="s">
        <v>3</v>
      </c>
      <c r="G90" s="54" t="s">
        <v>4</v>
      </c>
      <c r="H90" s="54" t="s">
        <v>5</v>
      </c>
      <c r="I90" s="54" t="s">
        <v>6</v>
      </c>
      <c r="J90" s="65" t="s">
        <v>356</v>
      </c>
      <c r="K90" s="66"/>
      <c r="L90" s="67"/>
      <c r="M90" s="65" t="s">
        <v>360</v>
      </c>
      <c r="N90" s="66"/>
      <c r="O90" s="67"/>
      <c r="P90" s="54" t="s">
        <v>361</v>
      </c>
      <c r="Q90" s="54" t="s">
        <v>362</v>
      </c>
      <c r="R90" s="68" t="s">
        <v>527</v>
      </c>
    </row>
    <row r="91" spans="1:18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9" t="s">
        <v>357</v>
      </c>
      <c r="K91" s="9" t="s">
        <v>358</v>
      </c>
      <c r="L91" s="9" t="s">
        <v>359</v>
      </c>
      <c r="M91" s="9" t="s">
        <v>357</v>
      </c>
      <c r="N91" s="9" t="s">
        <v>358</v>
      </c>
      <c r="O91" s="9" t="s">
        <v>359</v>
      </c>
      <c r="P91" s="55"/>
      <c r="Q91" s="55"/>
      <c r="R91" s="69"/>
    </row>
    <row r="92" spans="1:18" ht="60" x14ac:dyDescent="0.25">
      <c r="A92" s="10">
        <v>1</v>
      </c>
      <c r="B92" s="11" t="s">
        <v>185</v>
      </c>
      <c r="C92" s="11">
        <v>1998</v>
      </c>
      <c r="D92" s="11">
        <v>1998</v>
      </c>
      <c r="E92" s="11">
        <v>1998</v>
      </c>
      <c r="F92" s="11" t="s">
        <v>186</v>
      </c>
      <c r="G92" s="11" t="s">
        <v>86</v>
      </c>
      <c r="H92" s="11" t="s">
        <v>187</v>
      </c>
      <c r="I92" s="11" t="s">
        <v>188</v>
      </c>
      <c r="J92" s="12">
        <v>107.59999847412109</v>
      </c>
      <c r="K92" s="10">
        <v>8</v>
      </c>
      <c r="L92" s="12">
        <f t="shared" ref="L92:L120" si="8">J92+K92</f>
        <v>115.59999847412109</v>
      </c>
      <c r="M92" s="12">
        <v>105.33000183105469</v>
      </c>
      <c r="N92" s="10">
        <v>0</v>
      </c>
      <c r="O92" s="12">
        <f t="shared" ref="O92:O120" si="9">M92+N92</f>
        <v>105.33000183105469</v>
      </c>
      <c r="P92" s="12">
        <f t="shared" ref="P92:P120" si="10">MIN(O92,L92)</f>
        <v>105.33000183105469</v>
      </c>
      <c r="Q92" s="12">
        <f t="shared" ref="Q92:Q120" si="11">IF( AND(ISNUMBER(P$92),ISNUMBER(P92)),(P92-P$92)/P$92*100,"")</f>
        <v>0</v>
      </c>
      <c r="R92" s="30">
        <f>VLOOKUP(A92,СпартакиадаОчки[],2)</f>
        <v>55</v>
      </c>
    </row>
    <row r="93" spans="1:18" ht="45" x14ac:dyDescent="0.25">
      <c r="A93" s="4">
        <v>2</v>
      </c>
      <c r="B93" s="8" t="s">
        <v>141</v>
      </c>
      <c r="C93" s="8">
        <v>1998</v>
      </c>
      <c r="D93" s="8">
        <v>1998</v>
      </c>
      <c r="E93" s="8">
        <v>1998</v>
      </c>
      <c r="F93" s="8" t="s">
        <v>34</v>
      </c>
      <c r="G93" s="8" t="s">
        <v>82</v>
      </c>
      <c r="H93" s="8" t="s">
        <v>90</v>
      </c>
      <c r="I93" s="8" t="s">
        <v>84</v>
      </c>
      <c r="J93" s="13">
        <v>107.55999755859375</v>
      </c>
      <c r="K93" s="4">
        <v>0</v>
      </c>
      <c r="L93" s="13">
        <f t="shared" si="8"/>
        <v>107.55999755859375</v>
      </c>
      <c r="M93" s="13">
        <v>106.34999847412109</v>
      </c>
      <c r="N93" s="4">
        <v>4</v>
      </c>
      <c r="O93" s="13">
        <f t="shared" si="9"/>
        <v>110.34999847412109</v>
      </c>
      <c r="P93" s="13">
        <f t="shared" si="10"/>
        <v>107.55999755859375</v>
      </c>
      <c r="Q93" s="13">
        <f t="shared" si="11"/>
        <v>2.117151513123384</v>
      </c>
      <c r="R93" s="31">
        <f>VLOOKUP(A93,СпартакиадаОчки[],2)</f>
        <v>49</v>
      </c>
    </row>
    <row r="94" spans="1:18" ht="60" x14ac:dyDescent="0.25">
      <c r="A94" s="4">
        <v>3</v>
      </c>
      <c r="B94" s="8" t="s">
        <v>130</v>
      </c>
      <c r="C94" s="8">
        <v>1999</v>
      </c>
      <c r="D94" s="8">
        <v>1999</v>
      </c>
      <c r="E94" s="8">
        <v>1999</v>
      </c>
      <c r="F94" s="8" t="s">
        <v>34</v>
      </c>
      <c r="G94" s="8" t="s">
        <v>29</v>
      </c>
      <c r="H94" s="8" t="s">
        <v>35</v>
      </c>
      <c r="I94" s="8" t="s">
        <v>131</v>
      </c>
      <c r="J94" s="13">
        <v>109.41000366210937</v>
      </c>
      <c r="K94" s="4">
        <v>0</v>
      </c>
      <c r="L94" s="13">
        <f t="shared" si="8"/>
        <v>109.41000366210937</v>
      </c>
      <c r="M94" s="13">
        <v>108.12000274658203</v>
      </c>
      <c r="N94" s="4">
        <v>2</v>
      </c>
      <c r="O94" s="13">
        <f t="shared" si="9"/>
        <v>110.12000274658203</v>
      </c>
      <c r="P94" s="13">
        <f t="shared" si="10"/>
        <v>109.41000366210937</v>
      </c>
      <c r="Q94" s="13">
        <f t="shared" si="11"/>
        <v>3.8735419729687797</v>
      </c>
      <c r="R94" s="31">
        <f>VLOOKUP(A94,СпартакиадаОчки[],2)</f>
        <v>44</v>
      </c>
    </row>
    <row r="95" spans="1:18" ht="60" x14ac:dyDescent="0.25">
      <c r="A95" s="4">
        <v>4</v>
      </c>
      <c r="B95" s="8" t="s">
        <v>246</v>
      </c>
      <c r="C95" s="8">
        <v>2001</v>
      </c>
      <c r="D95" s="8">
        <v>2001</v>
      </c>
      <c r="E95" s="8">
        <v>2001</v>
      </c>
      <c r="F95" s="8" t="s">
        <v>34</v>
      </c>
      <c r="G95" s="8" t="s">
        <v>118</v>
      </c>
      <c r="H95" s="8" t="s">
        <v>247</v>
      </c>
      <c r="I95" s="8" t="s">
        <v>248</v>
      </c>
      <c r="J95" s="13">
        <v>111.05999755859375</v>
      </c>
      <c r="K95" s="4">
        <v>0</v>
      </c>
      <c r="L95" s="13">
        <f t="shared" si="8"/>
        <v>111.05999755859375</v>
      </c>
      <c r="M95" s="13">
        <v>114.27999877929687</v>
      </c>
      <c r="N95" s="4">
        <v>4</v>
      </c>
      <c r="O95" s="13">
        <f t="shared" si="9"/>
        <v>118.27999877929687</v>
      </c>
      <c r="P95" s="13">
        <f t="shared" si="10"/>
        <v>111.05999755859375</v>
      </c>
      <c r="Q95" s="13">
        <f t="shared" si="11"/>
        <v>5.440041420230636</v>
      </c>
      <c r="R95" s="31">
        <f>VLOOKUP(A95,СпартакиадаОчки[],2)</f>
        <v>39</v>
      </c>
    </row>
    <row r="96" spans="1:18" ht="45" x14ac:dyDescent="0.25">
      <c r="A96" s="4">
        <v>5</v>
      </c>
      <c r="B96" s="8" t="s">
        <v>206</v>
      </c>
      <c r="C96" s="8">
        <v>1998</v>
      </c>
      <c r="D96" s="8">
        <v>1998</v>
      </c>
      <c r="E96" s="8">
        <v>1998</v>
      </c>
      <c r="F96" s="8" t="s">
        <v>34</v>
      </c>
      <c r="G96" s="8" t="s">
        <v>52</v>
      </c>
      <c r="H96" s="8" t="s">
        <v>207</v>
      </c>
      <c r="I96" s="8" t="s">
        <v>208</v>
      </c>
      <c r="J96" s="13">
        <v>110.45999908447266</v>
      </c>
      <c r="K96" s="4">
        <v>2</v>
      </c>
      <c r="L96" s="13">
        <f t="shared" si="8"/>
        <v>112.45999908447266</v>
      </c>
      <c r="M96" s="13">
        <v>111.59999847412109</v>
      </c>
      <c r="N96" s="4">
        <v>6</v>
      </c>
      <c r="O96" s="13">
        <f t="shared" si="9"/>
        <v>117.59999847412109</v>
      </c>
      <c r="P96" s="13">
        <f t="shared" si="10"/>
        <v>112.45999908447266</v>
      </c>
      <c r="Q96" s="13">
        <f t="shared" si="11"/>
        <v>6.7691988317385707</v>
      </c>
      <c r="R96" s="31">
        <f>VLOOKUP(A96,СпартакиадаОчки[],2)</f>
        <v>35</v>
      </c>
    </row>
    <row r="97" spans="1:18" ht="30" x14ac:dyDescent="0.25">
      <c r="A97" s="4">
        <v>6</v>
      </c>
      <c r="B97" s="8" t="s">
        <v>165</v>
      </c>
      <c r="C97" s="8">
        <v>1999</v>
      </c>
      <c r="D97" s="8">
        <v>1999</v>
      </c>
      <c r="E97" s="8">
        <v>1999</v>
      </c>
      <c r="F97" s="8">
        <v>1</v>
      </c>
      <c r="G97" s="8" t="s">
        <v>60</v>
      </c>
      <c r="H97" s="8" t="s">
        <v>166</v>
      </c>
      <c r="I97" s="8" t="s">
        <v>167</v>
      </c>
      <c r="J97" s="13">
        <v>111.31999969482422</v>
      </c>
      <c r="K97" s="4">
        <v>2</v>
      </c>
      <c r="L97" s="13">
        <f t="shared" si="8"/>
        <v>113.31999969482422</v>
      </c>
      <c r="M97" s="13">
        <v>113.48999786376953</v>
      </c>
      <c r="N97" s="4">
        <v>6</v>
      </c>
      <c r="O97" s="13">
        <f t="shared" si="9"/>
        <v>119.48999786376953</v>
      </c>
      <c r="P97" s="13">
        <f t="shared" si="10"/>
        <v>113.31999969482422</v>
      </c>
      <c r="Q97" s="13">
        <f t="shared" si="11"/>
        <v>7.5856809312366522</v>
      </c>
      <c r="R97" s="31">
        <f>VLOOKUP(A97,СпартакиадаОчки[],2)</f>
        <v>31</v>
      </c>
    </row>
    <row r="98" spans="1:18" ht="45" x14ac:dyDescent="0.25">
      <c r="A98" s="4">
        <v>7</v>
      </c>
      <c r="B98" s="8" t="s">
        <v>74</v>
      </c>
      <c r="C98" s="8">
        <v>1998</v>
      </c>
      <c r="D98" s="8">
        <v>1998</v>
      </c>
      <c r="E98" s="8">
        <v>1998</v>
      </c>
      <c r="F98" s="8" t="s">
        <v>34</v>
      </c>
      <c r="G98" s="8" t="s">
        <v>38</v>
      </c>
      <c r="H98" s="8" t="s">
        <v>75</v>
      </c>
      <c r="I98" s="8" t="s">
        <v>76</v>
      </c>
      <c r="J98" s="13">
        <v>116.25</v>
      </c>
      <c r="K98" s="4">
        <v>2</v>
      </c>
      <c r="L98" s="13">
        <f t="shared" si="8"/>
        <v>118.25</v>
      </c>
      <c r="M98" s="13">
        <v>117.13999938964844</v>
      </c>
      <c r="N98" s="4">
        <v>6</v>
      </c>
      <c r="O98" s="13">
        <f t="shared" si="9"/>
        <v>123.13999938964844</v>
      </c>
      <c r="P98" s="13">
        <f t="shared" si="10"/>
        <v>118.25</v>
      </c>
      <c r="Q98" s="13">
        <f t="shared" si="11"/>
        <v>12.266209004409303</v>
      </c>
      <c r="R98" s="31">
        <f>VLOOKUP(A98,СпартакиадаОчки[],2)</f>
        <v>27</v>
      </c>
    </row>
    <row r="99" spans="1:18" ht="30" x14ac:dyDescent="0.25">
      <c r="A99" s="4">
        <v>8</v>
      </c>
      <c r="B99" s="8" t="s">
        <v>221</v>
      </c>
      <c r="C99" s="8">
        <v>1999</v>
      </c>
      <c r="D99" s="8">
        <v>1999</v>
      </c>
      <c r="E99" s="8">
        <v>1999</v>
      </c>
      <c r="F99" s="8">
        <v>1</v>
      </c>
      <c r="G99" s="8" t="s">
        <v>86</v>
      </c>
      <c r="H99" s="8" t="s">
        <v>87</v>
      </c>
      <c r="I99" s="8" t="s">
        <v>222</v>
      </c>
      <c r="J99" s="13">
        <v>118.41999816894531</v>
      </c>
      <c r="K99" s="4">
        <v>2</v>
      </c>
      <c r="L99" s="13">
        <f t="shared" si="8"/>
        <v>120.41999816894531</v>
      </c>
      <c r="M99" s="13">
        <v>119.15000152587891</v>
      </c>
      <c r="N99" s="4">
        <v>0</v>
      </c>
      <c r="O99" s="13">
        <f t="shared" si="9"/>
        <v>119.15000152587891</v>
      </c>
      <c r="P99" s="13">
        <f t="shared" si="10"/>
        <v>119.15000152587891</v>
      </c>
      <c r="Q99" s="13">
        <f t="shared" si="11"/>
        <v>13.120667857759058</v>
      </c>
      <c r="R99" s="31">
        <f>VLOOKUP(A99,СпартакиадаОчки[],2)</f>
        <v>24</v>
      </c>
    </row>
    <row r="100" spans="1:18" x14ac:dyDescent="0.25">
      <c r="A100" s="4">
        <v>9</v>
      </c>
      <c r="B100" s="8" t="s">
        <v>223</v>
      </c>
      <c r="C100" s="8">
        <v>1999</v>
      </c>
      <c r="D100" s="8">
        <v>1999</v>
      </c>
      <c r="E100" s="8">
        <v>1999</v>
      </c>
      <c r="F100" s="8" t="s">
        <v>34</v>
      </c>
      <c r="G100" s="8" t="s">
        <v>52</v>
      </c>
      <c r="H100" s="8" t="s">
        <v>53</v>
      </c>
      <c r="I100" s="8" t="s">
        <v>54</v>
      </c>
      <c r="J100" s="13">
        <v>119.83000183105469</v>
      </c>
      <c r="K100" s="4">
        <v>2</v>
      </c>
      <c r="L100" s="13">
        <f t="shared" si="8"/>
        <v>121.83000183105469</v>
      </c>
      <c r="M100" s="13">
        <v>120.12999725341797</v>
      </c>
      <c r="N100" s="4">
        <v>0</v>
      </c>
      <c r="O100" s="13">
        <f t="shared" si="9"/>
        <v>120.12999725341797</v>
      </c>
      <c r="P100" s="13">
        <f t="shared" si="10"/>
        <v>120.12999725341797</v>
      </c>
      <c r="Q100" s="13">
        <f t="shared" si="11"/>
        <v>14.051072975486994</v>
      </c>
      <c r="R100" s="31">
        <f>VLOOKUP(A100,СпартакиадаОчки[],2)</f>
        <v>21</v>
      </c>
    </row>
    <row r="101" spans="1:18" ht="45" x14ac:dyDescent="0.25">
      <c r="A101" s="4">
        <v>10</v>
      </c>
      <c r="B101" s="8" t="s">
        <v>234</v>
      </c>
      <c r="C101" s="8">
        <v>1999</v>
      </c>
      <c r="D101" s="8">
        <v>1999</v>
      </c>
      <c r="E101" s="8">
        <v>1999</v>
      </c>
      <c r="F101" s="8">
        <v>1</v>
      </c>
      <c r="G101" s="8" t="s">
        <v>82</v>
      </c>
      <c r="H101" s="8" t="s">
        <v>90</v>
      </c>
      <c r="I101" s="8" t="s">
        <v>176</v>
      </c>
      <c r="J101" s="13">
        <v>119.62999725341797</v>
      </c>
      <c r="K101" s="4">
        <v>6</v>
      </c>
      <c r="L101" s="13">
        <f t="shared" si="8"/>
        <v>125.62999725341797</v>
      </c>
      <c r="M101" s="13">
        <v>117.95999908447266</v>
      </c>
      <c r="N101" s="4">
        <v>6</v>
      </c>
      <c r="O101" s="13">
        <f t="shared" si="9"/>
        <v>123.95999908447266</v>
      </c>
      <c r="P101" s="13">
        <f t="shared" si="10"/>
        <v>123.95999908447266</v>
      </c>
      <c r="Q101" s="13">
        <f t="shared" si="11"/>
        <v>17.687265669376686</v>
      </c>
      <c r="R101" s="31">
        <f>VLOOKUP(A101,СпартакиадаОчки[],2)</f>
        <v>18</v>
      </c>
    </row>
    <row r="102" spans="1:18" ht="60" x14ac:dyDescent="0.25">
      <c r="A102" s="4">
        <v>11</v>
      </c>
      <c r="B102" s="8" t="s">
        <v>191</v>
      </c>
      <c r="C102" s="8">
        <v>1999</v>
      </c>
      <c r="D102" s="8">
        <v>1999</v>
      </c>
      <c r="E102" s="8">
        <v>1999</v>
      </c>
      <c r="F102" s="8" t="s">
        <v>34</v>
      </c>
      <c r="G102" s="8" t="s">
        <v>16</v>
      </c>
      <c r="H102" s="8" t="s">
        <v>17</v>
      </c>
      <c r="I102" s="8" t="s">
        <v>18</v>
      </c>
      <c r="J102" s="13">
        <v>129.19999694824219</v>
      </c>
      <c r="K102" s="4">
        <v>6</v>
      </c>
      <c r="L102" s="13">
        <f t="shared" si="8"/>
        <v>135.19999694824219</v>
      </c>
      <c r="M102" s="13">
        <v>120.08999633789062</v>
      </c>
      <c r="N102" s="4">
        <v>4</v>
      </c>
      <c r="O102" s="13">
        <f t="shared" si="9"/>
        <v>124.08999633789063</v>
      </c>
      <c r="P102" s="13">
        <f t="shared" si="10"/>
        <v>124.08999633789063</v>
      </c>
      <c r="Q102" s="13">
        <f t="shared" si="11"/>
        <v>17.810684686900753</v>
      </c>
      <c r="R102" s="31">
        <f>VLOOKUP(A102,СпартакиадаОчки[],2)</f>
        <v>15</v>
      </c>
    </row>
    <row r="103" spans="1:18" ht="45" x14ac:dyDescent="0.25">
      <c r="A103" s="4">
        <v>12</v>
      </c>
      <c r="B103" s="8" t="s">
        <v>146</v>
      </c>
      <c r="C103" s="8">
        <v>2001</v>
      </c>
      <c r="D103" s="8">
        <v>2001</v>
      </c>
      <c r="E103" s="8">
        <v>2001</v>
      </c>
      <c r="F103" s="8" t="s">
        <v>34</v>
      </c>
      <c r="G103" s="8" t="s">
        <v>10</v>
      </c>
      <c r="H103" s="8" t="s">
        <v>11</v>
      </c>
      <c r="I103" s="8" t="s">
        <v>172</v>
      </c>
      <c r="J103" s="13">
        <v>126.41000366210937</v>
      </c>
      <c r="K103" s="4">
        <v>2</v>
      </c>
      <c r="L103" s="13">
        <f t="shared" si="8"/>
        <v>128.41000366210937</v>
      </c>
      <c r="M103" s="13">
        <v>122.94999694824219</v>
      </c>
      <c r="N103" s="4">
        <v>2</v>
      </c>
      <c r="O103" s="13">
        <f t="shared" si="9"/>
        <v>124.94999694824219</v>
      </c>
      <c r="P103" s="13">
        <f t="shared" si="10"/>
        <v>124.94999694824219</v>
      </c>
      <c r="Q103" s="13">
        <f t="shared" si="11"/>
        <v>18.627166786398831</v>
      </c>
      <c r="R103" s="31">
        <f>VLOOKUP(A103,СпартакиадаОчки[],2)</f>
        <v>13</v>
      </c>
    </row>
    <row r="104" spans="1:18" ht="45" x14ac:dyDescent="0.25">
      <c r="A104" s="4">
        <v>13</v>
      </c>
      <c r="B104" s="8" t="s">
        <v>217</v>
      </c>
      <c r="C104" s="8">
        <v>2000</v>
      </c>
      <c r="D104" s="8">
        <v>2000</v>
      </c>
      <c r="E104" s="8">
        <v>2000</v>
      </c>
      <c r="F104" s="8" t="s">
        <v>34</v>
      </c>
      <c r="G104" s="8" t="s">
        <v>10</v>
      </c>
      <c r="H104" s="8" t="s">
        <v>11</v>
      </c>
      <c r="I104" s="8" t="s">
        <v>12</v>
      </c>
      <c r="J104" s="13">
        <v>131.8800048828125</v>
      </c>
      <c r="K104" s="4">
        <v>6</v>
      </c>
      <c r="L104" s="13">
        <f t="shared" si="8"/>
        <v>137.8800048828125</v>
      </c>
      <c r="M104" s="13">
        <v>121.15000152587891</v>
      </c>
      <c r="N104" s="4">
        <v>4</v>
      </c>
      <c r="O104" s="13">
        <f t="shared" si="9"/>
        <v>125.15000152587891</v>
      </c>
      <c r="P104" s="13">
        <f t="shared" si="10"/>
        <v>125.15000152587891</v>
      </c>
      <c r="Q104" s="13">
        <f t="shared" si="11"/>
        <v>18.817050555657204</v>
      </c>
      <c r="R104" s="31">
        <f>VLOOKUP(A104,СпартакиадаОчки[],2)</f>
        <v>11</v>
      </c>
    </row>
    <row r="105" spans="1:18" ht="75" x14ac:dyDescent="0.25">
      <c r="A105" s="4">
        <v>14</v>
      </c>
      <c r="B105" s="8" t="s">
        <v>241</v>
      </c>
      <c r="C105" s="8">
        <v>1998</v>
      </c>
      <c r="D105" s="8">
        <v>1998</v>
      </c>
      <c r="E105" s="8">
        <v>1998</v>
      </c>
      <c r="F105" s="8">
        <v>1</v>
      </c>
      <c r="G105" s="8" t="s">
        <v>42</v>
      </c>
      <c r="H105" s="8" t="s">
        <v>43</v>
      </c>
      <c r="I105" s="8" t="s">
        <v>44</v>
      </c>
      <c r="J105" s="13">
        <v>122.37000274658203</v>
      </c>
      <c r="K105" s="4">
        <v>4</v>
      </c>
      <c r="L105" s="13">
        <f t="shared" si="8"/>
        <v>126.37000274658203</v>
      </c>
      <c r="M105" s="13">
        <v>120.88999938964844</v>
      </c>
      <c r="N105" s="4">
        <v>10</v>
      </c>
      <c r="O105" s="13">
        <f t="shared" si="9"/>
        <v>130.88999938964844</v>
      </c>
      <c r="P105" s="13">
        <f t="shared" si="10"/>
        <v>126.37000274658203</v>
      </c>
      <c r="Q105" s="13">
        <f t="shared" si="11"/>
        <v>19.975316196495189</v>
      </c>
      <c r="R105" s="31">
        <f>VLOOKUP(A105,СпартакиадаОчки[],2)</f>
        <v>9</v>
      </c>
    </row>
    <row r="106" spans="1:18" ht="30" x14ac:dyDescent="0.25">
      <c r="A106" s="4">
        <v>15</v>
      </c>
      <c r="B106" s="8" t="s">
        <v>268</v>
      </c>
      <c r="C106" s="8">
        <v>2001</v>
      </c>
      <c r="D106" s="8">
        <v>2001</v>
      </c>
      <c r="E106" s="8">
        <v>2001</v>
      </c>
      <c r="F106" s="8">
        <v>1</v>
      </c>
      <c r="G106" s="8" t="s">
        <v>38</v>
      </c>
      <c r="H106" s="8" t="s">
        <v>39</v>
      </c>
      <c r="I106" s="8" t="s">
        <v>40</v>
      </c>
      <c r="J106" s="13">
        <v>124.81999969482422</v>
      </c>
      <c r="K106" s="4">
        <v>2</v>
      </c>
      <c r="L106" s="13">
        <f t="shared" si="8"/>
        <v>126.81999969482422</v>
      </c>
      <c r="M106" s="13">
        <v>121.16000366210937</v>
      </c>
      <c r="N106" s="4">
        <v>8</v>
      </c>
      <c r="O106" s="13">
        <f t="shared" si="9"/>
        <v>129.16000366210937</v>
      </c>
      <c r="P106" s="13">
        <f t="shared" si="10"/>
        <v>126.81999969482422</v>
      </c>
      <c r="Q106" s="13">
        <f t="shared" si="11"/>
        <v>20.402542001507481</v>
      </c>
      <c r="R106" s="31">
        <f>VLOOKUP(A106,СпартакиадаОчки[],2)</f>
        <v>7</v>
      </c>
    </row>
    <row r="107" spans="1:18" ht="75" x14ac:dyDescent="0.25">
      <c r="A107" s="4">
        <v>16</v>
      </c>
      <c r="B107" s="8" t="s">
        <v>80</v>
      </c>
      <c r="C107" s="8">
        <v>1999</v>
      </c>
      <c r="D107" s="8">
        <v>1999</v>
      </c>
      <c r="E107" s="8">
        <v>1999</v>
      </c>
      <c r="F107" s="8">
        <v>1</v>
      </c>
      <c r="G107" s="8" t="s">
        <v>29</v>
      </c>
      <c r="H107" s="8" t="s">
        <v>30</v>
      </c>
      <c r="I107" s="8" t="s">
        <v>31</v>
      </c>
      <c r="J107" s="13">
        <v>128.1300048828125</v>
      </c>
      <c r="K107" s="4">
        <v>2</v>
      </c>
      <c r="L107" s="13">
        <f t="shared" si="8"/>
        <v>130.1300048828125</v>
      </c>
      <c r="M107" s="13">
        <v>130.35000610351562</v>
      </c>
      <c r="N107" s="4">
        <v>2</v>
      </c>
      <c r="O107" s="13">
        <f t="shared" si="9"/>
        <v>132.35000610351562</v>
      </c>
      <c r="P107" s="13">
        <f t="shared" si="10"/>
        <v>130.1300048828125</v>
      </c>
      <c r="Q107" s="13">
        <f t="shared" si="11"/>
        <v>23.545051381975739</v>
      </c>
      <c r="R107" s="31">
        <f>VLOOKUP(A107,СпартакиадаОчки[],2)</f>
        <v>5</v>
      </c>
    </row>
    <row r="108" spans="1:18" ht="45" x14ac:dyDescent="0.25">
      <c r="A108" s="4">
        <v>17</v>
      </c>
      <c r="B108" s="8" t="s">
        <v>152</v>
      </c>
      <c r="C108" s="8">
        <v>1998</v>
      </c>
      <c r="D108" s="8">
        <v>1998</v>
      </c>
      <c r="E108" s="8">
        <v>1998</v>
      </c>
      <c r="F108" s="8">
        <v>1</v>
      </c>
      <c r="G108" s="8" t="s">
        <v>56</v>
      </c>
      <c r="H108" s="8" t="s">
        <v>153</v>
      </c>
      <c r="I108" s="8" t="s">
        <v>66</v>
      </c>
      <c r="J108" s="13">
        <v>125.23000335693359</v>
      </c>
      <c r="K108" s="4">
        <v>6</v>
      </c>
      <c r="L108" s="13">
        <f t="shared" si="8"/>
        <v>131.23000335693359</v>
      </c>
      <c r="M108" s="13">
        <v>123.70999908447266</v>
      </c>
      <c r="N108" s="4">
        <v>8</v>
      </c>
      <c r="O108" s="13">
        <f t="shared" si="9"/>
        <v>131.70999908447266</v>
      </c>
      <c r="P108" s="13">
        <f t="shared" si="10"/>
        <v>131.23000335693359</v>
      </c>
      <c r="Q108" s="13">
        <f t="shared" si="11"/>
        <v>24.589386761258698</v>
      </c>
      <c r="R108" s="31">
        <f>VLOOKUP(A108,СпартакиадаОчки[],2)</f>
        <v>4</v>
      </c>
    </row>
    <row r="109" spans="1:18" ht="75" x14ac:dyDescent="0.25">
      <c r="A109" s="4">
        <v>18</v>
      </c>
      <c r="B109" s="8" t="s">
        <v>202</v>
      </c>
      <c r="C109" s="8">
        <v>1998</v>
      </c>
      <c r="D109" s="8">
        <v>1998</v>
      </c>
      <c r="E109" s="8">
        <v>1998</v>
      </c>
      <c r="F109" s="8">
        <v>2</v>
      </c>
      <c r="G109" s="8" t="s">
        <v>60</v>
      </c>
      <c r="H109" s="8" t="s">
        <v>61</v>
      </c>
      <c r="I109" s="8" t="s">
        <v>203</v>
      </c>
      <c r="J109" s="13">
        <v>127.31999969482422</v>
      </c>
      <c r="K109" s="4">
        <v>4</v>
      </c>
      <c r="L109" s="13">
        <f t="shared" si="8"/>
        <v>131.31999969482422</v>
      </c>
      <c r="M109" s="13">
        <v>140.28999328613281</v>
      </c>
      <c r="N109" s="4">
        <v>52</v>
      </c>
      <c r="O109" s="13">
        <f t="shared" si="9"/>
        <v>192.28999328613281</v>
      </c>
      <c r="P109" s="13">
        <f t="shared" si="10"/>
        <v>131.31999969482422</v>
      </c>
      <c r="Q109" s="13">
        <f t="shared" si="11"/>
        <v>24.674829024931093</v>
      </c>
      <c r="R109" s="31">
        <f>VLOOKUP(A109,СпартакиадаОчки[],2)</f>
        <v>3</v>
      </c>
    </row>
    <row r="110" spans="1:18" ht="30" x14ac:dyDescent="0.25">
      <c r="A110" s="4">
        <v>19</v>
      </c>
      <c r="B110" s="8" t="s">
        <v>129</v>
      </c>
      <c r="C110" s="8">
        <v>2001</v>
      </c>
      <c r="D110" s="8">
        <v>2001</v>
      </c>
      <c r="E110" s="8">
        <v>2001</v>
      </c>
      <c r="F110" s="8">
        <v>1</v>
      </c>
      <c r="G110" s="8" t="s">
        <v>99</v>
      </c>
      <c r="H110" s="8" t="s">
        <v>100</v>
      </c>
      <c r="I110" s="8" t="s">
        <v>101</v>
      </c>
      <c r="J110" s="13">
        <v>129.30999755859375</v>
      </c>
      <c r="K110" s="4">
        <v>8</v>
      </c>
      <c r="L110" s="13">
        <f t="shared" si="8"/>
        <v>137.30999755859375</v>
      </c>
      <c r="M110" s="13">
        <v>127.70999908447266</v>
      </c>
      <c r="N110" s="4">
        <v>4</v>
      </c>
      <c r="O110" s="13">
        <f t="shared" si="9"/>
        <v>131.70999908447266</v>
      </c>
      <c r="P110" s="13">
        <f t="shared" si="10"/>
        <v>131.70999908447266</v>
      </c>
      <c r="Q110" s="13">
        <f t="shared" si="11"/>
        <v>25.045093320828453</v>
      </c>
      <c r="R110" s="31">
        <f>VLOOKUP(A110,СпартакиадаОчки[],2)</f>
        <v>2</v>
      </c>
    </row>
    <row r="111" spans="1:18" ht="60" x14ac:dyDescent="0.25">
      <c r="A111" s="4">
        <v>20</v>
      </c>
      <c r="B111" s="8" t="s">
        <v>102</v>
      </c>
      <c r="C111" s="8">
        <v>2001</v>
      </c>
      <c r="D111" s="8">
        <v>2001</v>
      </c>
      <c r="E111" s="8">
        <v>2001</v>
      </c>
      <c r="F111" s="8">
        <v>1</v>
      </c>
      <c r="G111" s="8" t="s">
        <v>16</v>
      </c>
      <c r="H111" s="8" t="s">
        <v>103</v>
      </c>
      <c r="I111" s="8" t="s">
        <v>104</v>
      </c>
      <c r="J111" s="13">
        <v>143.53999328613281</v>
      </c>
      <c r="K111" s="4">
        <v>4</v>
      </c>
      <c r="L111" s="13">
        <f t="shared" si="8"/>
        <v>147.53999328613281</v>
      </c>
      <c r="M111" s="13">
        <v>137.60000610351562</v>
      </c>
      <c r="N111" s="4">
        <v>2</v>
      </c>
      <c r="O111" s="13">
        <f t="shared" si="9"/>
        <v>139.60000610351562</v>
      </c>
      <c r="P111" s="13">
        <f t="shared" si="10"/>
        <v>139.60000610351562</v>
      </c>
      <c r="Q111" s="13">
        <f t="shared" si="11"/>
        <v>32.535843232423673</v>
      </c>
      <c r="R111" s="31">
        <f>VLOOKUP(A111,СпартакиадаОчки[],2)</f>
        <v>1</v>
      </c>
    </row>
    <row r="112" spans="1:18" ht="45" x14ac:dyDescent="0.25">
      <c r="A112" s="4">
        <v>21</v>
      </c>
      <c r="B112" s="8" t="s">
        <v>133</v>
      </c>
      <c r="C112" s="8">
        <v>2001</v>
      </c>
      <c r="D112" s="8">
        <v>2001</v>
      </c>
      <c r="E112" s="8">
        <v>2001</v>
      </c>
      <c r="F112" s="8" t="s">
        <v>68</v>
      </c>
      <c r="G112" s="8" t="s">
        <v>24</v>
      </c>
      <c r="H112" s="8" t="s">
        <v>25</v>
      </c>
      <c r="I112" s="8" t="s">
        <v>26</v>
      </c>
      <c r="J112" s="13">
        <v>138.74000549316406</v>
      </c>
      <c r="K112" s="4">
        <v>6</v>
      </c>
      <c r="L112" s="13">
        <f t="shared" si="8"/>
        <v>144.74000549316406</v>
      </c>
      <c r="M112" s="13">
        <v>143.82000732421875</v>
      </c>
      <c r="N112" s="4">
        <v>4</v>
      </c>
      <c r="O112" s="13">
        <f t="shared" si="9"/>
        <v>147.82000732421875</v>
      </c>
      <c r="P112" s="13">
        <f t="shared" si="10"/>
        <v>144.74000549316406</v>
      </c>
      <c r="Q112" s="13">
        <f t="shared" si="11"/>
        <v>37.415743830823736</v>
      </c>
      <c r="R112" s="31">
        <f>VLOOKUP(A112,СпартакиадаОчки[],2)</f>
        <v>1</v>
      </c>
    </row>
    <row r="113" spans="1:18" ht="45" x14ac:dyDescent="0.25">
      <c r="A113" s="4">
        <v>22</v>
      </c>
      <c r="B113" s="8" t="s">
        <v>117</v>
      </c>
      <c r="C113" s="8">
        <v>2001</v>
      </c>
      <c r="D113" s="8">
        <v>2001</v>
      </c>
      <c r="E113" s="8">
        <v>2001</v>
      </c>
      <c r="F113" s="8">
        <v>2</v>
      </c>
      <c r="G113" s="8" t="s">
        <v>118</v>
      </c>
      <c r="H113" s="8" t="s">
        <v>119</v>
      </c>
      <c r="I113" s="8" t="s">
        <v>120</v>
      </c>
      <c r="J113" s="13">
        <v>152.53999328613281</v>
      </c>
      <c r="K113" s="4">
        <v>8</v>
      </c>
      <c r="L113" s="13">
        <f t="shared" si="8"/>
        <v>160.53999328613281</v>
      </c>
      <c r="M113" s="13">
        <v>145.64999389648437</v>
      </c>
      <c r="N113" s="4">
        <v>10</v>
      </c>
      <c r="O113" s="13">
        <f t="shared" si="9"/>
        <v>155.64999389648437</v>
      </c>
      <c r="P113" s="13">
        <f t="shared" si="10"/>
        <v>155.64999389648437</v>
      </c>
      <c r="Q113" s="13">
        <f t="shared" si="11"/>
        <v>47.77365535998095</v>
      </c>
      <c r="R113" s="31">
        <f>VLOOKUP(A113,СпартакиадаОчки[],2)</f>
        <v>1</v>
      </c>
    </row>
    <row r="114" spans="1:18" ht="45" x14ac:dyDescent="0.25">
      <c r="A114" s="4">
        <v>23</v>
      </c>
      <c r="B114" s="8" t="s">
        <v>425</v>
      </c>
      <c r="C114" s="8">
        <v>2000</v>
      </c>
      <c r="D114" s="8">
        <v>2000</v>
      </c>
      <c r="E114" s="8">
        <v>2000</v>
      </c>
      <c r="F114" s="8" t="s">
        <v>68</v>
      </c>
      <c r="G114" s="8" t="s">
        <v>196</v>
      </c>
      <c r="H114" s="8" t="s">
        <v>96</v>
      </c>
      <c r="I114" s="8" t="s">
        <v>136</v>
      </c>
      <c r="J114" s="13">
        <v>155.83999633789062</v>
      </c>
      <c r="K114" s="4">
        <v>6</v>
      </c>
      <c r="L114" s="13">
        <f t="shared" si="8"/>
        <v>161.83999633789062</v>
      </c>
      <c r="M114" s="13">
        <v>153.27000427246094</v>
      </c>
      <c r="N114" s="4">
        <v>4</v>
      </c>
      <c r="O114" s="13">
        <f t="shared" si="9"/>
        <v>157.27000427246094</v>
      </c>
      <c r="P114" s="13">
        <f t="shared" si="10"/>
        <v>157.27000427246094</v>
      </c>
      <c r="Q114" s="13">
        <f t="shared" si="11"/>
        <v>49.311688539335677</v>
      </c>
      <c r="R114" s="31">
        <f>VLOOKUP(A114,СпартакиадаОчки[],2)</f>
        <v>1</v>
      </c>
    </row>
    <row r="115" spans="1:18" ht="30" x14ac:dyDescent="0.25">
      <c r="A115" s="4">
        <v>24</v>
      </c>
      <c r="B115" s="8" t="s">
        <v>261</v>
      </c>
      <c r="C115" s="8">
        <v>2000</v>
      </c>
      <c r="D115" s="8">
        <v>2000</v>
      </c>
      <c r="E115" s="8">
        <v>2000</v>
      </c>
      <c r="F115" s="8" t="s">
        <v>68</v>
      </c>
      <c r="G115" s="8" t="s">
        <v>99</v>
      </c>
      <c r="H115" s="8" t="s">
        <v>21</v>
      </c>
      <c r="I115" s="8" t="s">
        <v>22</v>
      </c>
      <c r="J115" s="13">
        <v>173.42999267578125</v>
      </c>
      <c r="K115" s="4">
        <v>10</v>
      </c>
      <c r="L115" s="13">
        <f t="shared" si="8"/>
        <v>183.42999267578125</v>
      </c>
      <c r="M115" s="13">
        <v>188.97999572753906</v>
      </c>
      <c r="N115" s="4">
        <v>12</v>
      </c>
      <c r="O115" s="13">
        <f t="shared" si="9"/>
        <v>200.97999572753906</v>
      </c>
      <c r="P115" s="13">
        <f t="shared" si="10"/>
        <v>183.42999267578125</v>
      </c>
      <c r="Q115" s="13">
        <f t="shared" si="11"/>
        <v>74.147906092317342</v>
      </c>
      <c r="R115" s="31">
        <f>VLOOKUP(A115,СпартакиадаОчки[],2)</f>
        <v>1</v>
      </c>
    </row>
    <row r="116" spans="1:18" ht="45" x14ac:dyDescent="0.25">
      <c r="A116" s="4">
        <v>25</v>
      </c>
      <c r="B116" s="8" t="s">
        <v>238</v>
      </c>
      <c r="C116" s="8">
        <v>1999</v>
      </c>
      <c r="D116" s="8">
        <v>1999</v>
      </c>
      <c r="E116" s="8">
        <v>1999</v>
      </c>
      <c r="F116" s="8">
        <v>1</v>
      </c>
      <c r="G116" s="8" t="s">
        <v>56</v>
      </c>
      <c r="H116" s="8" t="s">
        <v>57</v>
      </c>
      <c r="I116" s="8" t="s">
        <v>58</v>
      </c>
      <c r="J116" s="13">
        <v>159.11000061035156</v>
      </c>
      <c r="K116" s="4">
        <v>58</v>
      </c>
      <c r="L116" s="13">
        <f t="shared" si="8"/>
        <v>217.11000061035156</v>
      </c>
      <c r="M116" s="13">
        <v>160.58999633789062</v>
      </c>
      <c r="N116" s="4">
        <v>60</v>
      </c>
      <c r="O116" s="13">
        <f t="shared" si="9"/>
        <v>220.58999633789063</v>
      </c>
      <c r="P116" s="13">
        <f t="shared" si="10"/>
        <v>217.11000061035156</v>
      </c>
      <c r="Q116" s="13">
        <f t="shared" si="11"/>
        <v>106.12360850291044</v>
      </c>
      <c r="R116" s="31">
        <f>VLOOKUP(A116,СпартакиадаОчки[],2)</f>
        <v>1</v>
      </c>
    </row>
    <row r="117" spans="1:18" ht="45" x14ac:dyDescent="0.25">
      <c r="A117" s="4">
        <v>26</v>
      </c>
      <c r="B117" s="8" t="s">
        <v>255</v>
      </c>
      <c r="C117" s="8">
        <v>1999</v>
      </c>
      <c r="D117" s="8">
        <v>1999</v>
      </c>
      <c r="E117" s="8">
        <v>1999</v>
      </c>
      <c r="F117" s="8" t="s">
        <v>68</v>
      </c>
      <c r="G117" s="8" t="s">
        <v>196</v>
      </c>
      <c r="H117" s="8" t="s">
        <v>96</v>
      </c>
      <c r="I117" s="8" t="s">
        <v>136</v>
      </c>
      <c r="J117" s="13">
        <v>177.55000305175781</v>
      </c>
      <c r="K117" s="4">
        <v>108</v>
      </c>
      <c r="L117" s="13">
        <f t="shared" si="8"/>
        <v>285.55000305175781</v>
      </c>
      <c r="M117" s="13"/>
      <c r="N117" s="4"/>
      <c r="O117" s="13" t="s">
        <v>421</v>
      </c>
      <c r="P117" s="13">
        <f t="shared" si="10"/>
        <v>285.55000305175781</v>
      </c>
      <c r="Q117" s="13">
        <f t="shared" si="11"/>
        <v>171.10034946146601</v>
      </c>
      <c r="R117" s="31">
        <f>VLOOKUP(A117,СпартакиадаОчки[],2)</f>
        <v>1</v>
      </c>
    </row>
    <row r="118" spans="1:18" x14ac:dyDescent="0.25">
      <c r="A118" s="4">
        <v>27</v>
      </c>
      <c r="B118" s="8" t="s">
        <v>173</v>
      </c>
      <c r="C118" s="8">
        <v>2001</v>
      </c>
      <c r="D118" s="8">
        <v>2001</v>
      </c>
      <c r="E118" s="8">
        <v>2001</v>
      </c>
      <c r="F118" s="8" t="s">
        <v>68</v>
      </c>
      <c r="G118" s="8" t="s">
        <v>123</v>
      </c>
      <c r="H118" s="8" t="s">
        <v>124</v>
      </c>
      <c r="I118" s="8" t="s">
        <v>125</v>
      </c>
      <c r="J118" s="13">
        <v>170.69000244140625</v>
      </c>
      <c r="K118" s="4">
        <v>264</v>
      </c>
      <c r="L118" s="13">
        <f t="shared" si="8"/>
        <v>434.69000244140625</v>
      </c>
      <c r="M118" s="13">
        <v>169.5</v>
      </c>
      <c r="N118" s="4">
        <v>164</v>
      </c>
      <c r="O118" s="13">
        <f t="shared" si="9"/>
        <v>333.5</v>
      </c>
      <c r="P118" s="13">
        <f t="shared" si="10"/>
        <v>333.5</v>
      </c>
      <c r="Q118" s="13">
        <f t="shared" si="11"/>
        <v>216.62393829150531</v>
      </c>
      <c r="R118" s="31">
        <f>VLOOKUP(A118,СпартакиадаОчки[],2)</f>
        <v>1</v>
      </c>
    </row>
    <row r="119" spans="1:18" ht="30" x14ac:dyDescent="0.25">
      <c r="A119" s="4">
        <v>28</v>
      </c>
      <c r="B119" s="8" t="s">
        <v>149</v>
      </c>
      <c r="C119" s="8">
        <v>2001</v>
      </c>
      <c r="D119" s="8">
        <v>2001</v>
      </c>
      <c r="E119" s="8">
        <v>2001</v>
      </c>
      <c r="F119" s="8" t="s">
        <v>68</v>
      </c>
      <c r="G119" s="8" t="s">
        <v>69</v>
      </c>
      <c r="H119" s="8" t="s">
        <v>70</v>
      </c>
      <c r="I119" s="8" t="s">
        <v>71</v>
      </c>
      <c r="J119" s="13">
        <v>176.22999572753906</v>
      </c>
      <c r="K119" s="4">
        <v>206</v>
      </c>
      <c r="L119" s="13">
        <f t="shared" si="8"/>
        <v>382.22999572753906</v>
      </c>
      <c r="M119" s="13">
        <v>177.30000305175781</v>
      </c>
      <c r="N119" s="4">
        <v>164</v>
      </c>
      <c r="O119" s="13">
        <f t="shared" si="9"/>
        <v>341.30000305175781</v>
      </c>
      <c r="P119" s="13">
        <f t="shared" si="10"/>
        <v>341.30000305175781</v>
      </c>
      <c r="Q119" s="13">
        <f t="shared" si="11"/>
        <v>224.02923869610296</v>
      </c>
      <c r="R119" s="31">
        <f>VLOOKUP(A119,СпартакиадаОчки[],2)</f>
        <v>1</v>
      </c>
    </row>
    <row r="120" spans="1:18" x14ac:dyDescent="0.25">
      <c r="A120" s="4">
        <v>29</v>
      </c>
      <c r="B120" s="8" t="s">
        <v>199</v>
      </c>
      <c r="C120" s="8">
        <v>2001</v>
      </c>
      <c r="D120" s="8">
        <v>2001</v>
      </c>
      <c r="E120" s="8">
        <v>2001</v>
      </c>
      <c r="F120" s="8" t="s">
        <v>68</v>
      </c>
      <c r="G120" s="8" t="s">
        <v>123</v>
      </c>
      <c r="H120" s="8" t="s">
        <v>124</v>
      </c>
      <c r="I120" s="8" t="s">
        <v>125</v>
      </c>
      <c r="J120" s="13">
        <v>181.30999755859375</v>
      </c>
      <c r="K120" s="4">
        <v>368</v>
      </c>
      <c r="L120" s="13">
        <f t="shared" si="8"/>
        <v>549.30999755859375</v>
      </c>
      <c r="M120" s="13">
        <v>185.63999938964844</v>
      </c>
      <c r="N120" s="4">
        <v>210</v>
      </c>
      <c r="O120" s="13">
        <f t="shared" si="9"/>
        <v>395.63999938964844</v>
      </c>
      <c r="P120" s="13">
        <f t="shared" si="10"/>
        <v>395.63999938964844</v>
      </c>
      <c r="Q120" s="13">
        <f t="shared" si="11"/>
        <v>275.61947451993774</v>
      </c>
      <c r="R120" s="31">
        <f>VLOOKUP(A120,СпартакиадаОчки[],2)</f>
        <v>1</v>
      </c>
    </row>
    <row r="122" spans="1:18" ht="18.75" x14ac:dyDescent="0.25">
      <c r="A122" s="49" t="s">
        <v>426</v>
      </c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18" x14ac:dyDescent="0.25">
      <c r="A123" s="54" t="s">
        <v>354</v>
      </c>
      <c r="B123" s="54" t="s">
        <v>1</v>
      </c>
      <c r="C123" s="54" t="s">
        <v>2</v>
      </c>
      <c r="D123" s="54" t="s">
        <v>271</v>
      </c>
      <c r="E123" s="54" t="s">
        <v>272</v>
      </c>
      <c r="F123" s="54" t="s">
        <v>3</v>
      </c>
      <c r="G123" s="54" t="s">
        <v>4</v>
      </c>
      <c r="H123" s="54" t="s">
        <v>5</v>
      </c>
      <c r="I123" s="54" t="s">
        <v>6</v>
      </c>
      <c r="J123" s="65" t="s">
        <v>356</v>
      </c>
      <c r="K123" s="66"/>
      <c r="L123" s="67"/>
      <c r="M123" s="65" t="s">
        <v>360</v>
      </c>
      <c r="N123" s="66"/>
      <c r="O123" s="67"/>
      <c r="P123" s="54" t="s">
        <v>361</v>
      </c>
      <c r="Q123" s="54" t="s">
        <v>362</v>
      </c>
      <c r="R123" s="68" t="s">
        <v>527</v>
      </c>
    </row>
    <row r="124" spans="1:18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9" t="s">
        <v>357</v>
      </c>
      <c r="K124" s="9" t="s">
        <v>358</v>
      </c>
      <c r="L124" s="9" t="s">
        <v>359</v>
      </c>
      <c r="M124" s="9" t="s">
        <v>357</v>
      </c>
      <c r="N124" s="9" t="s">
        <v>358</v>
      </c>
      <c r="O124" s="9" t="s">
        <v>359</v>
      </c>
      <c r="P124" s="55"/>
      <c r="Q124" s="55"/>
      <c r="R124" s="69"/>
    </row>
    <row r="125" spans="1:18" ht="60" x14ac:dyDescent="0.25">
      <c r="A125" s="10">
        <v>1</v>
      </c>
      <c r="B125" s="11" t="s">
        <v>151</v>
      </c>
      <c r="C125" s="11">
        <v>1998</v>
      </c>
      <c r="D125" s="11">
        <v>1998</v>
      </c>
      <c r="E125" s="11">
        <v>1998</v>
      </c>
      <c r="F125" s="11" t="s">
        <v>34</v>
      </c>
      <c r="G125" s="11" t="s">
        <v>16</v>
      </c>
      <c r="H125" s="11" t="s">
        <v>17</v>
      </c>
      <c r="I125" s="11" t="s">
        <v>145</v>
      </c>
      <c r="J125" s="12">
        <v>102.41999816894531</v>
      </c>
      <c r="K125" s="10">
        <v>0</v>
      </c>
      <c r="L125" s="12">
        <f t="shared" ref="L125:L161" si="12">J125+K125</f>
        <v>102.41999816894531</v>
      </c>
      <c r="M125" s="12">
        <v>100.90000152587891</v>
      </c>
      <c r="N125" s="10">
        <v>2</v>
      </c>
      <c r="O125" s="12">
        <f t="shared" ref="O125:O162" si="13">M125+N125</f>
        <v>102.90000152587891</v>
      </c>
      <c r="P125" s="12">
        <f t="shared" ref="P125:P162" si="14">MIN(O125,L125)</f>
        <v>102.41999816894531</v>
      </c>
      <c r="Q125" s="12">
        <f t="shared" ref="Q125:Q163" si="15">IF( AND(ISNUMBER(P$125),ISNUMBER(P125)),(P125-P$125)/P$125*100,"")</f>
        <v>0</v>
      </c>
      <c r="R125" s="30">
        <f>VLOOKUP(A125,СпартакиадаОчки[],2)</f>
        <v>55</v>
      </c>
    </row>
    <row r="126" spans="1:18" ht="75" x14ac:dyDescent="0.25">
      <c r="A126" s="4">
        <v>2</v>
      </c>
      <c r="B126" s="8" t="s">
        <v>229</v>
      </c>
      <c r="C126" s="8">
        <v>1998</v>
      </c>
      <c r="D126" s="8">
        <v>1998</v>
      </c>
      <c r="E126" s="8">
        <v>1998</v>
      </c>
      <c r="F126" s="8" t="s">
        <v>34</v>
      </c>
      <c r="G126" s="8" t="s">
        <v>38</v>
      </c>
      <c r="H126" s="8" t="s">
        <v>75</v>
      </c>
      <c r="I126" s="8" t="s">
        <v>79</v>
      </c>
      <c r="J126" s="13">
        <v>105.01000213623047</v>
      </c>
      <c r="K126" s="4">
        <v>0</v>
      </c>
      <c r="L126" s="13">
        <f t="shared" si="12"/>
        <v>105.01000213623047</v>
      </c>
      <c r="M126" s="13">
        <v>103.04000091552734</v>
      </c>
      <c r="N126" s="4">
        <v>0</v>
      </c>
      <c r="O126" s="13">
        <f t="shared" si="13"/>
        <v>103.04000091552734</v>
      </c>
      <c r="P126" s="13">
        <f t="shared" si="14"/>
        <v>103.04000091552734</v>
      </c>
      <c r="Q126" s="13">
        <f t="shared" si="15"/>
        <v>0.60535320998474862</v>
      </c>
      <c r="R126" s="31">
        <f>VLOOKUP(A126,СпартакиадаОчки[],2)</f>
        <v>49</v>
      </c>
    </row>
    <row r="127" spans="1:18" ht="75" x14ac:dyDescent="0.25">
      <c r="A127" s="4">
        <v>3</v>
      </c>
      <c r="B127" s="8" t="s">
        <v>256</v>
      </c>
      <c r="C127" s="8">
        <v>1999</v>
      </c>
      <c r="D127" s="8">
        <v>1999</v>
      </c>
      <c r="E127" s="8">
        <v>1999</v>
      </c>
      <c r="F127" s="8" t="s">
        <v>34</v>
      </c>
      <c r="G127" s="8" t="s">
        <v>46</v>
      </c>
      <c r="H127" s="8" t="s">
        <v>47</v>
      </c>
      <c r="I127" s="8" t="s">
        <v>48</v>
      </c>
      <c r="J127" s="13">
        <v>103.19000244140625</v>
      </c>
      <c r="K127" s="4">
        <v>0</v>
      </c>
      <c r="L127" s="13">
        <f t="shared" si="12"/>
        <v>103.19000244140625</v>
      </c>
      <c r="M127" s="13">
        <v>102.06999969482422</v>
      </c>
      <c r="N127" s="4">
        <v>2</v>
      </c>
      <c r="O127" s="13">
        <f t="shared" si="13"/>
        <v>104.06999969482422</v>
      </c>
      <c r="P127" s="13">
        <f t="shared" si="14"/>
        <v>103.19000244140625</v>
      </c>
      <c r="Q127" s="13">
        <f t="shared" si="15"/>
        <v>0.75181047278558721</v>
      </c>
      <c r="R127" s="31">
        <f>VLOOKUP(A127,СпартакиадаОчки[],2)</f>
        <v>44</v>
      </c>
    </row>
    <row r="128" spans="1:18" ht="45" x14ac:dyDescent="0.25">
      <c r="A128" s="4">
        <v>4</v>
      </c>
      <c r="B128" s="8" t="s">
        <v>49</v>
      </c>
      <c r="C128" s="8">
        <v>1998</v>
      </c>
      <c r="D128" s="8">
        <v>1998</v>
      </c>
      <c r="E128" s="8">
        <v>1998</v>
      </c>
      <c r="F128" s="8" t="s">
        <v>34</v>
      </c>
      <c r="G128" s="8" t="s">
        <v>10</v>
      </c>
      <c r="H128" s="8" t="s">
        <v>11</v>
      </c>
      <c r="I128" s="8" t="s">
        <v>50</v>
      </c>
      <c r="J128" s="13">
        <v>103.81999969482422</v>
      </c>
      <c r="K128" s="4">
        <v>0</v>
      </c>
      <c r="L128" s="13">
        <f t="shared" si="12"/>
        <v>103.81999969482422</v>
      </c>
      <c r="M128" s="13">
        <v>104.26999664306641</v>
      </c>
      <c r="N128" s="4">
        <v>2</v>
      </c>
      <c r="O128" s="13">
        <f t="shared" si="13"/>
        <v>106.26999664306641</v>
      </c>
      <c r="P128" s="13">
        <f t="shared" si="14"/>
        <v>103.81999969482422</v>
      </c>
      <c r="Q128" s="13">
        <f t="shared" si="15"/>
        <v>1.3669220375981217</v>
      </c>
      <c r="R128" s="31">
        <f>VLOOKUP(A128,СпартакиадаОчки[],2)</f>
        <v>39</v>
      </c>
    </row>
    <row r="129" spans="1:18" ht="60" x14ac:dyDescent="0.25">
      <c r="A129" s="4">
        <v>5</v>
      </c>
      <c r="B129" s="8" t="s">
        <v>158</v>
      </c>
      <c r="C129" s="8">
        <v>1999</v>
      </c>
      <c r="D129" s="8">
        <v>1999</v>
      </c>
      <c r="E129" s="8">
        <v>1999</v>
      </c>
      <c r="F129" s="8">
        <v>1</v>
      </c>
      <c r="G129" s="8" t="s">
        <v>29</v>
      </c>
      <c r="H129" s="8" t="s">
        <v>35</v>
      </c>
      <c r="I129" s="8" t="s">
        <v>128</v>
      </c>
      <c r="J129" s="13">
        <v>105.51000213623047</v>
      </c>
      <c r="K129" s="4">
        <v>4</v>
      </c>
      <c r="L129" s="13">
        <f t="shared" si="12"/>
        <v>109.51000213623047</v>
      </c>
      <c r="M129" s="13">
        <v>103.47000122070312</v>
      </c>
      <c r="N129" s="4">
        <v>2</v>
      </c>
      <c r="O129" s="13">
        <f t="shared" si="13"/>
        <v>105.47000122070312</v>
      </c>
      <c r="P129" s="13">
        <f t="shared" si="14"/>
        <v>105.47000122070312</v>
      </c>
      <c r="Q129" s="13">
        <f t="shared" si="15"/>
        <v>2.9779370301557</v>
      </c>
      <c r="R129" s="31">
        <f>VLOOKUP(A129,СпартакиадаОчки[],2)</f>
        <v>35</v>
      </c>
    </row>
    <row r="130" spans="1:18" ht="60" x14ac:dyDescent="0.25">
      <c r="A130" s="4">
        <v>6</v>
      </c>
      <c r="B130" s="8" t="s">
        <v>144</v>
      </c>
      <c r="C130" s="8">
        <v>1998</v>
      </c>
      <c r="D130" s="8">
        <v>1998</v>
      </c>
      <c r="E130" s="8">
        <v>1998</v>
      </c>
      <c r="F130" s="8" t="s">
        <v>34</v>
      </c>
      <c r="G130" s="8" t="s">
        <v>16</v>
      </c>
      <c r="H130" s="8" t="s">
        <v>17</v>
      </c>
      <c r="I130" s="8" t="s">
        <v>145</v>
      </c>
      <c r="J130" s="13">
        <v>105.38999938964844</v>
      </c>
      <c r="K130" s="4">
        <v>2</v>
      </c>
      <c r="L130" s="13">
        <f t="shared" si="12"/>
        <v>107.38999938964844</v>
      </c>
      <c r="M130" s="13">
        <v>105.87000274658203</v>
      </c>
      <c r="N130" s="4">
        <v>0</v>
      </c>
      <c r="O130" s="13">
        <f t="shared" si="13"/>
        <v>105.87000274658203</v>
      </c>
      <c r="P130" s="13">
        <f t="shared" si="14"/>
        <v>105.87000274658203</v>
      </c>
      <c r="Q130" s="13">
        <f t="shared" si="15"/>
        <v>3.3684872479159953</v>
      </c>
      <c r="R130" s="31">
        <f>VLOOKUP(A130,СпартакиадаОчки[],2)</f>
        <v>31</v>
      </c>
    </row>
    <row r="131" spans="1:18" ht="75" x14ac:dyDescent="0.25">
      <c r="A131" s="4">
        <v>7</v>
      </c>
      <c r="B131" s="8" t="s">
        <v>45</v>
      </c>
      <c r="C131" s="8">
        <v>1998</v>
      </c>
      <c r="D131" s="8">
        <v>1998</v>
      </c>
      <c r="E131" s="8">
        <v>1998</v>
      </c>
      <c r="F131" s="8" t="s">
        <v>34</v>
      </c>
      <c r="G131" s="8" t="s">
        <v>46</v>
      </c>
      <c r="H131" s="8" t="s">
        <v>47</v>
      </c>
      <c r="I131" s="8" t="s">
        <v>48</v>
      </c>
      <c r="J131" s="13">
        <v>108.34999847412109</v>
      </c>
      <c r="K131" s="4">
        <v>0</v>
      </c>
      <c r="L131" s="13">
        <f t="shared" si="12"/>
        <v>108.34999847412109</v>
      </c>
      <c r="M131" s="13">
        <v>106.33000183105469</v>
      </c>
      <c r="N131" s="4">
        <v>0</v>
      </c>
      <c r="O131" s="13">
        <f t="shared" si="13"/>
        <v>106.33000183105469</v>
      </c>
      <c r="P131" s="13">
        <f t="shared" si="14"/>
        <v>106.33000183105469</v>
      </c>
      <c r="Q131" s="13">
        <f t="shared" si="15"/>
        <v>3.8176173911462969</v>
      </c>
      <c r="R131" s="31">
        <f>VLOOKUP(A131,СпартакиадаОчки[],2)</f>
        <v>27</v>
      </c>
    </row>
    <row r="132" spans="1:18" ht="30" x14ac:dyDescent="0.25">
      <c r="A132" s="4">
        <v>8</v>
      </c>
      <c r="B132" s="8" t="s">
        <v>231</v>
      </c>
      <c r="C132" s="8">
        <v>1998</v>
      </c>
      <c r="D132" s="8">
        <v>1998</v>
      </c>
      <c r="E132" s="8">
        <v>1998</v>
      </c>
      <c r="F132" s="8" t="s">
        <v>34</v>
      </c>
      <c r="G132" s="8" t="s">
        <v>118</v>
      </c>
      <c r="H132" s="8" t="s">
        <v>119</v>
      </c>
      <c r="I132" s="8" t="s">
        <v>205</v>
      </c>
      <c r="J132" s="13">
        <v>106.26000213623047</v>
      </c>
      <c r="K132" s="4">
        <v>2</v>
      </c>
      <c r="L132" s="13">
        <f t="shared" si="12"/>
        <v>108.26000213623047</v>
      </c>
      <c r="M132" s="13">
        <v>107.30999755859375</v>
      </c>
      <c r="N132" s="4">
        <v>0</v>
      </c>
      <c r="O132" s="13">
        <f t="shared" si="13"/>
        <v>107.30999755859375</v>
      </c>
      <c r="P132" s="13">
        <f t="shared" si="14"/>
        <v>107.30999755859375</v>
      </c>
      <c r="Q132" s="13">
        <f t="shared" si="15"/>
        <v>4.7744576030769057</v>
      </c>
      <c r="R132" s="31">
        <f>VLOOKUP(A132,СпартакиадаОчки[],2)</f>
        <v>24</v>
      </c>
    </row>
    <row r="133" spans="1:18" ht="45" x14ac:dyDescent="0.25">
      <c r="A133" s="4">
        <v>9</v>
      </c>
      <c r="B133" s="8" t="s">
        <v>237</v>
      </c>
      <c r="C133" s="8">
        <v>1998</v>
      </c>
      <c r="D133" s="8">
        <v>1998</v>
      </c>
      <c r="E133" s="8">
        <v>1998</v>
      </c>
      <c r="F133" s="8" t="s">
        <v>34</v>
      </c>
      <c r="G133" s="8" t="s">
        <v>10</v>
      </c>
      <c r="H133" s="8" t="s">
        <v>11</v>
      </c>
      <c r="I133" s="8" t="s">
        <v>50</v>
      </c>
      <c r="J133" s="13">
        <v>113.33999633789063</v>
      </c>
      <c r="K133" s="4">
        <v>2</v>
      </c>
      <c r="L133" s="13">
        <f t="shared" si="12"/>
        <v>115.33999633789062</v>
      </c>
      <c r="M133" s="13">
        <v>104.87000274658203</v>
      </c>
      <c r="N133" s="4">
        <v>4</v>
      </c>
      <c r="O133" s="13">
        <f t="shared" si="13"/>
        <v>108.87000274658203</v>
      </c>
      <c r="P133" s="13">
        <f t="shared" si="14"/>
        <v>108.87000274658203</v>
      </c>
      <c r="Q133" s="13">
        <f t="shared" si="15"/>
        <v>6.2976027074294754</v>
      </c>
      <c r="R133" s="31">
        <f>VLOOKUP(A133,СпартакиадаОчки[],2)</f>
        <v>21</v>
      </c>
    </row>
    <row r="134" spans="1:18" ht="45" x14ac:dyDescent="0.25">
      <c r="A134" s="4">
        <v>10</v>
      </c>
      <c r="B134" s="8" t="s">
        <v>249</v>
      </c>
      <c r="C134" s="8">
        <v>1998</v>
      </c>
      <c r="D134" s="8">
        <v>1998</v>
      </c>
      <c r="E134" s="8">
        <v>1998</v>
      </c>
      <c r="F134" s="8">
        <v>1</v>
      </c>
      <c r="G134" s="8" t="s">
        <v>82</v>
      </c>
      <c r="H134" s="8" t="s">
        <v>90</v>
      </c>
      <c r="I134" s="8" t="s">
        <v>84</v>
      </c>
      <c r="J134" s="13">
        <v>113.12999725341797</v>
      </c>
      <c r="K134" s="4">
        <v>2</v>
      </c>
      <c r="L134" s="13">
        <f t="shared" si="12"/>
        <v>115.12999725341797</v>
      </c>
      <c r="M134" s="13">
        <v>109.61000061035156</v>
      </c>
      <c r="N134" s="4">
        <v>0</v>
      </c>
      <c r="O134" s="13">
        <f t="shared" si="13"/>
        <v>109.61000061035156</v>
      </c>
      <c r="P134" s="13">
        <f t="shared" si="14"/>
        <v>109.61000061035156</v>
      </c>
      <c r="Q134" s="13">
        <f t="shared" si="15"/>
        <v>7.0201157683542359</v>
      </c>
      <c r="R134" s="31">
        <f>VLOOKUP(A134,СпартакиадаОчки[],2)</f>
        <v>18</v>
      </c>
    </row>
    <row r="135" spans="1:18" ht="75" x14ac:dyDescent="0.25">
      <c r="A135" s="4">
        <v>11</v>
      </c>
      <c r="B135" s="8" t="s">
        <v>168</v>
      </c>
      <c r="C135" s="8">
        <v>1998</v>
      </c>
      <c r="D135" s="8">
        <v>1998</v>
      </c>
      <c r="E135" s="8">
        <v>1998</v>
      </c>
      <c r="F135" s="8">
        <v>1</v>
      </c>
      <c r="G135" s="8" t="s">
        <v>42</v>
      </c>
      <c r="H135" s="8" t="s">
        <v>43</v>
      </c>
      <c r="I135" s="8" t="s">
        <v>44</v>
      </c>
      <c r="J135" s="13">
        <v>114.15000152587891</v>
      </c>
      <c r="K135" s="4">
        <v>4</v>
      </c>
      <c r="L135" s="13">
        <f t="shared" si="12"/>
        <v>118.15000152587891</v>
      </c>
      <c r="M135" s="13">
        <v>109.12000274658203</v>
      </c>
      <c r="N135" s="4">
        <v>4</v>
      </c>
      <c r="O135" s="13">
        <f t="shared" si="13"/>
        <v>113.12000274658203</v>
      </c>
      <c r="P135" s="13">
        <f t="shared" si="14"/>
        <v>113.12000274658203</v>
      </c>
      <c r="Q135" s="13">
        <f t="shared" si="15"/>
        <v>10.447182941740238</v>
      </c>
      <c r="R135" s="31">
        <f>VLOOKUP(A135,СпартакиадаОчки[],2)</f>
        <v>15</v>
      </c>
    </row>
    <row r="136" spans="1:18" ht="75" x14ac:dyDescent="0.25">
      <c r="A136" s="4">
        <v>12</v>
      </c>
      <c r="B136" s="8" t="s">
        <v>63</v>
      </c>
      <c r="C136" s="8">
        <v>1999</v>
      </c>
      <c r="D136" s="8">
        <v>1999</v>
      </c>
      <c r="E136" s="8">
        <v>1999</v>
      </c>
      <c r="F136" s="8">
        <v>1</v>
      </c>
      <c r="G136" s="8" t="s">
        <v>60</v>
      </c>
      <c r="H136" s="8" t="s">
        <v>61</v>
      </c>
      <c r="I136" s="8" t="s">
        <v>64</v>
      </c>
      <c r="J136" s="13">
        <v>111.36000061035156</v>
      </c>
      <c r="K136" s="4">
        <v>2</v>
      </c>
      <c r="L136" s="13">
        <f t="shared" si="12"/>
        <v>113.36000061035156</v>
      </c>
      <c r="M136" s="13">
        <v>111.12999725341797</v>
      </c>
      <c r="N136" s="4">
        <v>2</v>
      </c>
      <c r="O136" s="13">
        <f t="shared" si="13"/>
        <v>113.12999725341797</v>
      </c>
      <c r="P136" s="13">
        <f t="shared" si="14"/>
        <v>113.12999725341797</v>
      </c>
      <c r="Q136" s="13">
        <f t="shared" si="15"/>
        <v>10.456941296568024</v>
      </c>
      <c r="R136" s="31">
        <f>VLOOKUP(A136,СпартакиадаОчки[],2)</f>
        <v>13</v>
      </c>
    </row>
    <row r="137" spans="1:18" ht="45" x14ac:dyDescent="0.25">
      <c r="A137" s="4">
        <v>13</v>
      </c>
      <c r="B137" s="8" t="s">
        <v>239</v>
      </c>
      <c r="C137" s="8">
        <v>2001</v>
      </c>
      <c r="D137" s="8">
        <v>2001</v>
      </c>
      <c r="E137" s="8">
        <v>2001</v>
      </c>
      <c r="F137" s="8">
        <v>1</v>
      </c>
      <c r="G137" s="8" t="s">
        <v>24</v>
      </c>
      <c r="H137" s="8" t="s">
        <v>25</v>
      </c>
      <c r="I137" s="8" t="s">
        <v>26</v>
      </c>
      <c r="J137" s="13">
        <v>115.31999969482422</v>
      </c>
      <c r="K137" s="4">
        <v>0</v>
      </c>
      <c r="L137" s="13">
        <f t="shared" si="12"/>
        <v>115.31999969482422</v>
      </c>
      <c r="M137" s="13">
        <v>112.80000305175781</v>
      </c>
      <c r="N137" s="4">
        <v>2</v>
      </c>
      <c r="O137" s="13">
        <f t="shared" si="13"/>
        <v>114.80000305175781</v>
      </c>
      <c r="P137" s="13">
        <f t="shared" si="14"/>
        <v>114.80000305175781</v>
      </c>
      <c r="Q137" s="13">
        <f t="shared" si="15"/>
        <v>12.087487897032819</v>
      </c>
      <c r="R137" s="31">
        <f>VLOOKUP(A137,СпартакиадаОчки[],2)</f>
        <v>11</v>
      </c>
    </row>
    <row r="138" spans="1:18" ht="45" x14ac:dyDescent="0.25">
      <c r="A138" s="4">
        <v>14</v>
      </c>
      <c r="B138" s="8" t="s">
        <v>177</v>
      </c>
      <c r="C138" s="8">
        <v>1998</v>
      </c>
      <c r="D138" s="8">
        <v>1998</v>
      </c>
      <c r="E138" s="8">
        <v>1998</v>
      </c>
      <c r="F138" s="8">
        <v>1</v>
      </c>
      <c r="G138" s="8" t="s">
        <v>82</v>
      </c>
      <c r="H138" s="8" t="s">
        <v>90</v>
      </c>
      <c r="I138" s="8" t="s">
        <v>178</v>
      </c>
      <c r="J138" s="13">
        <v>114.41000366210937</v>
      </c>
      <c r="K138" s="4">
        <v>2</v>
      </c>
      <c r="L138" s="13">
        <f t="shared" si="12"/>
        <v>116.41000366210937</v>
      </c>
      <c r="M138" s="13">
        <v>115.15000152587891</v>
      </c>
      <c r="N138" s="4">
        <v>0</v>
      </c>
      <c r="O138" s="13">
        <f t="shared" si="13"/>
        <v>115.15000152587891</v>
      </c>
      <c r="P138" s="13">
        <f t="shared" si="14"/>
        <v>115.15000152587891</v>
      </c>
      <c r="Q138" s="13">
        <f t="shared" si="15"/>
        <v>12.429216544150893</v>
      </c>
      <c r="R138" s="31">
        <f>VLOOKUP(A138,СпартакиадаОчки[],2)</f>
        <v>9</v>
      </c>
    </row>
    <row r="139" spans="1:18" x14ac:dyDescent="0.25">
      <c r="A139" s="4">
        <v>15</v>
      </c>
      <c r="B139" s="8" t="s">
        <v>51</v>
      </c>
      <c r="C139" s="8">
        <v>1998</v>
      </c>
      <c r="D139" s="8">
        <v>1998</v>
      </c>
      <c r="E139" s="8">
        <v>1998</v>
      </c>
      <c r="F139" s="8" t="s">
        <v>34</v>
      </c>
      <c r="G139" s="8" t="s">
        <v>52</v>
      </c>
      <c r="H139" s="8" t="s">
        <v>53</v>
      </c>
      <c r="I139" s="8" t="s">
        <v>54</v>
      </c>
      <c r="J139" s="13">
        <v>115.16000366210937</v>
      </c>
      <c r="K139" s="4">
        <v>0</v>
      </c>
      <c r="L139" s="13">
        <f t="shared" si="12"/>
        <v>115.16000366210937</v>
      </c>
      <c r="M139" s="13">
        <v>117.06999969482422</v>
      </c>
      <c r="N139" s="4">
        <v>0</v>
      </c>
      <c r="O139" s="13">
        <f t="shared" si="13"/>
        <v>117.06999969482422</v>
      </c>
      <c r="P139" s="13">
        <f t="shared" si="14"/>
        <v>115.16000366210937</v>
      </c>
      <c r="Q139" s="13">
        <f t="shared" si="15"/>
        <v>12.438982348104503</v>
      </c>
      <c r="R139" s="31">
        <f>VLOOKUP(A139,СпартакиадаОчки[],2)</f>
        <v>7</v>
      </c>
    </row>
    <row r="140" spans="1:18" ht="75" x14ac:dyDescent="0.25">
      <c r="A140" s="4">
        <v>16</v>
      </c>
      <c r="B140" s="8" t="s">
        <v>132</v>
      </c>
      <c r="C140" s="8">
        <v>2000</v>
      </c>
      <c r="D140" s="8">
        <v>2000</v>
      </c>
      <c r="E140" s="8">
        <v>2000</v>
      </c>
      <c r="F140" s="8">
        <v>2</v>
      </c>
      <c r="G140" s="8" t="s">
        <v>60</v>
      </c>
      <c r="H140" s="8" t="s">
        <v>61</v>
      </c>
      <c r="I140" s="8" t="s">
        <v>64</v>
      </c>
      <c r="J140" s="13">
        <v>115.83000183105469</v>
      </c>
      <c r="K140" s="4">
        <v>0</v>
      </c>
      <c r="L140" s="13">
        <f t="shared" si="12"/>
        <v>115.83000183105469</v>
      </c>
      <c r="M140" s="13">
        <v>118.51000213623047</v>
      </c>
      <c r="N140" s="4">
        <v>2</v>
      </c>
      <c r="O140" s="13">
        <f t="shared" si="13"/>
        <v>120.51000213623047</v>
      </c>
      <c r="P140" s="13">
        <f t="shared" si="14"/>
        <v>115.83000183105469</v>
      </c>
      <c r="Q140" s="13">
        <f t="shared" si="15"/>
        <v>13.093149679605649</v>
      </c>
      <c r="R140" s="31">
        <f>VLOOKUP(A140,СпартакиадаОчки[],2)</f>
        <v>5</v>
      </c>
    </row>
    <row r="141" spans="1:18" ht="30" x14ac:dyDescent="0.25">
      <c r="A141" s="4">
        <v>17</v>
      </c>
      <c r="B141" s="8" t="s">
        <v>190</v>
      </c>
      <c r="C141" s="8">
        <v>2000</v>
      </c>
      <c r="D141" s="8">
        <v>2000</v>
      </c>
      <c r="E141" s="8">
        <v>2000</v>
      </c>
      <c r="F141" s="8">
        <v>1</v>
      </c>
      <c r="G141" s="8" t="s">
        <v>110</v>
      </c>
      <c r="H141" s="8" t="s">
        <v>111</v>
      </c>
      <c r="I141" s="8" t="s">
        <v>112</v>
      </c>
      <c r="J141" s="13">
        <v>114.20999908447266</v>
      </c>
      <c r="K141" s="4">
        <v>2</v>
      </c>
      <c r="L141" s="13">
        <f t="shared" si="12"/>
        <v>116.20999908447266</v>
      </c>
      <c r="M141" s="13">
        <v>113.91999816894531</v>
      </c>
      <c r="N141" s="4">
        <v>4</v>
      </c>
      <c r="O141" s="13">
        <f t="shared" si="13"/>
        <v>117.91999816894531</v>
      </c>
      <c r="P141" s="13">
        <f t="shared" si="14"/>
        <v>116.20999908447266</v>
      </c>
      <c r="Q141" s="13">
        <f t="shared" si="15"/>
        <v>13.464168289458728</v>
      </c>
      <c r="R141" s="31">
        <f>VLOOKUP(A141,СпартакиадаОчки[],2)</f>
        <v>4</v>
      </c>
    </row>
    <row r="142" spans="1:18" ht="75" x14ac:dyDescent="0.25">
      <c r="A142" s="4">
        <v>18</v>
      </c>
      <c r="B142" s="8" t="s">
        <v>183</v>
      </c>
      <c r="C142" s="8">
        <v>1999</v>
      </c>
      <c r="D142" s="8">
        <v>1999</v>
      </c>
      <c r="E142" s="8">
        <v>1999</v>
      </c>
      <c r="F142" s="8">
        <v>1</v>
      </c>
      <c r="G142" s="8" t="s">
        <v>42</v>
      </c>
      <c r="H142" s="8" t="s">
        <v>43</v>
      </c>
      <c r="I142" s="8" t="s">
        <v>44</v>
      </c>
      <c r="J142" s="13">
        <v>113.79000091552734</v>
      </c>
      <c r="K142" s="4">
        <v>4</v>
      </c>
      <c r="L142" s="13">
        <f t="shared" si="12"/>
        <v>117.79000091552734</v>
      </c>
      <c r="M142" s="13">
        <v>116.08999633789062</v>
      </c>
      <c r="N142" s="4">
        <v>2</v>
      </c>
      <c r="O142" s="13">
        <f t="shared" si="13"/>
        <v>118.08999633789062</v>
      </c>
      <c r="P142" s="13">
        <f t="shared" si="14"/>
        <v>117.79000091552734</v>
      </c>
      <c r="Q142" s="13">
        <f t="shared" si="15"/>
        <v>15.006837552592692</v>
      </c>
      <c r="R142" s="31">
        <f>VLOOKUP(A142,СпартакиадаОчки[],2)</f>
        <v>3</v>
      </c>
    </row>
    <row r="143" spans="1:18" ht="30" x14ac:dyDescent="0.25">
      <c r="A143" s="4">
        <v>19</v>
      </c>
      <c r="B143" s="8" t="s">
        <v>363</v>
      </c>
      <c r="C143" s="8">
        <v>2000</v>
      </c>
      <c r="D143" s="8">
        <v>2000</v>
      </c>
      <c r="E143" s="8">
        <v>2000</v>
      </c>
      <c r="F143" s="8">
        <v>1</v>
      </c>
      <c r="G143" s="8" t="s">
        <v>110</v>
      </c>
      <c r="H143" s="8" t="s">
        <v>111</v>
      </c>
      <c r="I143" s="8" t="s">
        <v>112</v>
      </c>
      <c r="J143" s="13">
        <v>118.5</v>
      </c>
      <c r="K143" s="4">
        <v>0</v>
      </c>
      <c r="L143" s="13">
        <f t="shared" si="12"/>
        <v>118.5</v>
      </c>
      <c r="M143" s="13">
        <v>117.12999725341797</v>
      </c>
      <c r="N143" s="4">
        <v>6</v>
      </c>
      <c r="O143" s="13">
        <f t="shared" si="13"/>
        <v>123.12999725341797</v>
      </c>
      <c r="P143" s="13">
        <f t="shared" si="14"/>
        <v>118.5</v>
      </c>
      <c r="Q143" s="13">
        <f t="shared" si="15"/>
        <v>15.700060650782449</v>
      </c>
      <c r="R143" s="31">
        <f>VLOOKUP(A143,СпартакиадаОчки[],2)</f>
        <v>2</v>
      </c>
    </row>
    <row r="144" spans="1:18" ht="30" x14ac:dyDescent="0.25">
      <c r="A144" s="4">
        <v>20</v>
      </c>
      <c r="B144" s="8" t="s">
        <v>33</v>
      </c>
      <c r="C144" s="8">
        <v>1998</v>
      </c>
      <c r="D144" s="8">
        <v>1998</v>
      </c>
      <c r="E144" s="8">
        <v>1998</v>
      </c>
      <c r="F144" s="8" t="s">
        <v>34</v>
      </c>
      <c r="G144" s="8" t="s">
        <v>29</v>
      </c>
      <c r="H144" s="8" t="s">
        <v>35</v>
      </c>
      <c r="I144" s="8" t="s">
        <v>36</v>
      </c>
      <c r="J144" s="13">
        <v>116.88999938964844</v>
      </c>
      <c r="K144" s="4">
        <v>2</v>
      </c>
      <c r="L144" s="13">
        <f t="shared" si="12"/>
        <v>118.88999938964844</v>
      </c>
      <c r="M144" s="13">
        <v>127.58000183105469</v>
      </c>
      <c r="N144" s="4">
        <v>52</v>
      </c>
      <c r="O144" s="13">
        <f t="shared" si="13"/>
        <v>179.58000183105469</v>
      </c>
      <c r="P144" s="13">
        <f t="shared" si="14"/>
        <v>118.88999938964844</v>
      </c>
      <c r="Q144" s="13">
        <f t="shared" si="15"/>
        <v>16.080845064589138</v>
      </c>
      <c r="R144" s="31">
        <f>VLOOKUP(A144,СпартакиадаОчки[],2)</f>
        <v>1</v>
      </c>
    </row>
    <row r="145" spans="1:18" ht="45" x14ac:dyDescent="0.25">
      <c r="A145" s="4">
        <v>21</v>
      </c>
      <c r="B145" s="8" t="s">
        <v>85</v>
      </c>
      <c r="C145" s="8">
        <v>1999</v>
      </c>
      <c r="D145" s="8">
        <v>1999</v>
      </c>
      <c r="E145" s="8">
        <v>1999</v>
      </c>
      <c r="F145" s="8">
        <v>1</v>
      </c>
      <c r="G145" s="8" t="s">
        <v>86</v>
      </c>
      <c r="H145" s="8" t="s">
        <v>87</v>
      </c>
      <c r="I145" s="8" t="s">
        <v>88</v>
      </c>
      <c r="J145" s="13">
        <v>134.28999328613281</v>
      </c>
      <c r="K145" s="4">
        <v>8</v>
      </c>
      <c r="L145" s="13">
        <f t="shared" si="12"/>
        <v>142.28999328613281</v>
      </c>
      <c r="M145" s="13">
        <v>120.08999633789062</v>
      </c>
      <c r="N145" s="4">
        <v>0</v>
      </c>
      <c r="O145" s="13">
        <f t="shared" si="13"/>
        <v>120.08999633789062</v>
      </c>
      <c r="P145" s="13">
        <f t="shared" si="14"/>
        <v>120.08999633789062</v>
      </c>
      <c r="Q145" s="13">
        <f t="shared" si="15"/>
        <v>17.252488268744198</v>
      </c>
      <c r="R145" s="31">
        <f>VLOOKUP(A145,СпартакиадаОчки[],2)</f>
        <v>1</v>
      </c>
    </row>
    <row r="146" spans="1:18" ht="30" x14ac:dyDescent="0.25">
      <c r="A146" s="4">
        <v>22</v>
      </c>
      <c r="B146" s="8" t="s">
        <v>244</v>
      </c>
      <c r="C146" s="8">
        <v>2000</v>
      </c>
      <c r="D146" s="8">
        <v>2000</v>
      </c>
      <c r="E146" s="8">
        <v>2000</v>
      </c>
      <c r="F146" s="8">
        <v>1</v>
      </c>
      <c r="G146" s="8" t="s">
        <v>86</v>
      </c>
      <c r="H146" s="8" t="s">
        <v>87</v>
      </c>
      <c r="I146" s="8" t="s">
        <v>222</v>
      </c>
      <c r="J146" s="13">
        <v>124.26000213623047</v>
      </c>
      <c r="K146" s="4">
        <v>2</v>
      </c>
      <c r="L146" s="13">
        <f t="shared" si="12"/>
        <v>126.26000213623047</v>
      </c>
      <c r="M146" s="13">
        <v>120.37999725341797</v>
      </c>
      <c r="N146" s="4">
        <v>0</v>
      </c>
      <c r="O146" s="13">
        <f t="shared" si="13"/>
        <v>120.37999725341797</v>
      </c>
      <c r="P146" s="13">
        <f t="shared" si="14"/>
        <v>120.37999725341797</v>
      </c>
      <c r="Q146" s="13">
        <f t="shared" si="15"/>
        <v>17.535636990392266</v>
      </c>
      <c r="R146" s="31">
        <f>VLOOKUP(A146,СпартакиадаОчки[],2)</f>
        <v>1</v>
      </c>
    </row>
    <row r="147" spans="1:18" ht="45" x14ac:dyDescent="0.25">
      <c r="A147" s="4">
        <v>23</v>
      </c>
      <c r="B147" s="8" t="s">
        <v>219</v>
      </c>
      <c r="C147" s="8">
        <v>2000</v>
      </c>
      <c r="D147" s="8">
        <v>2000</v>
      </c>
      <c r="E147" s="8">
        <v>2000</v>
      </c>
      <c r="F147" s="8">
        <v>1</v>
      </c>
      <c r="G147" s="8" t="s">
        <v>56</v>
      </c>
      <c r="H147" s="8" t="s">
        <v>57</v>
      </c>
      <c r="I147" s="8" t="s">
        <v>58</v>
      </c>
      <c r="J147" s="13">
        <v>121.01000213623047</v>
      </c>
      <c r="K147" s="4">
        <v>0</v>
      </c>
      <c r="L147" s="13">
        <f t="shared" si="12"/>
        <v>121.01000213623047</v>
      </c>
      <c r="M147" s="13">
        <v>118.68000030517578</v>
      </c>
      <c r="N147" s="4">
        <v>4</v>
      </c>
      <c r="O147" s="13">
        <f t="shared" si="13"/>
        <v>122.68000030517578</v>
      </c>
      <c r="P147" s="13">
        <f t="shared" si="14"/>
        <v>121.01000213623047</v>
      </c>
      <c r="Q147" s="13">
        <f t="shared" si="15"/>
        <v>18.150756004330624</v>
      </c>
      <c r="R147" s="31">
        <f>VLOOKUP(A147,СпартакиадаОчки[],2)</f>
        <v>1</v>
      </c>
    </row>
    <row r="148" spans="1:18" ht="45" x14ac:dyDescent="0.25">
      <c r="A148" s="4">
        <v>24</v>
      </c>
      <c r="B148" s="8" t="s">
        <v>65</v>
      </c>
      <c r="C148" s="8">
        <v>1998</v>
      </c>
      <c r="D148" s="8">
        <v>1998</v>
      </c>
      <c r="E148" s="8">
        <v>1998</v>
      </c>
      <c r="F148" s="8">
        <v>1</v>
      </c>
      <c r="G148" s="8" t="s">
        <v>56</v>
      </c>
      <c r="H148" s="8" t="s">
        <v>57</v>
      </c>
      <c r="I148" s="8" t="s">
        <v>66</v>
      </c>
      <c r="J148" s="13">
        <v>122.38999938964844</v>
      </c>
      <c r="K148" s="4">
        <v>12</v>
      </c>
      <c r="L148" s="13">
        <f t="shared" si="12"/>
        <v>134.38999938964844</v>
      </c>
      <c r="M148" s="13">
        <v>120.51999664306641</v>
      </c>
      <c r="N148" s="4">
        <v>2</v>
      </c>
      <c r="O148" s="13">
        <f t="shared" si="13"/>
        <v>122.51999664306641</v>
      </c>
      <c r="P148" s="13">
        <f t="shared" si="14"/>
        <v>122.51999664306641</v>
      </c>
      <c r="Q148" s="13">
        <f t="shared" si="15"/>
        <v>19.62507208891515</v>
      </c>
      <c r="R148" s="31">
        <f>VLOOKUP(A148,СпартакиадаОчки[],2)</f>
        <v>1</v>
      </c>
    </row>
    <row r="149" spans="1:18" ht="30" x14ac:dyDescent="0.25">
      <c r="A149" s="4">
        <v>25</v>
      </c>
      <c r="B149" s="8" t="s">
        <v>267</v>
      </c>
      <c r="C149" s="8">
        <v>2000</v>
      </c>
      <c r="D149" s="8">
        <v>2000</v>
      </c>
      <c r="E149" s="8">
        <v>2000</v>
      </c>
      <c r="F149" s="8">
        <v>3</v>
      </c>
      <c r="G149" s="8" t="s">
        <v>114</v>
      </c>
      <c r="H149" s="8" t="s">
        <v>115</v>
      </c>
      <c r="I149" s="8" t="s">
        <v>116</v>
      </c>
      <c r="J149" s="13">
        <v>123</v>
      </c>
      <c r="K149" s="4">
        <v>4</v>
      </c>
      <c r="L149" s="13">
        <f t="shared" si="12"/>
        <v>127</v>
      </c>
      <c r="M149" s="13">
        <v>132.19000244140625</v>
      </c>
      <c r="N149" s="4">
        <v>4</v>
      </c>
      <c r="O149" s="13">
        <f t="shared" si="13"/>
        <v>136.19000244140625</v>
      </c>
      <c r="P149" s="13">
        <f t="shared" si="14"/>
        <v>127</v>
      </c>
      <c r="Q149" s="13">
        <f t="shared" si="15"/>
        <v>23.999221119403973</v>
      </c>
      <c r="R149" s="31">
        <f>VLOOKUP(A149,СпартакиадаОчки[],2)</f>
        <v>1</v>
      </c>
    </row>
    <row r="150" spans="1:18" ht="45" x14ac:dyDescent="0.25">
      <c r="A150" s="4">
        <v>26</v>
      </c>
      <c r="B150" s="8" t="s">
        <v>252</v>
      </c>
      <c r="C150" s="8">
        <v>1999</v>
      </c>
      <c r="D150" s="8">
        <v>1999</v>
      </c>
      <c r="E150" s="8">
        <v>1999</v>
      </c>
      <c r="F150" s="8">
        <v>2</v>
      </c>
      <c r="G150" s="8" t="s">
        <v>24</v>
      </c>
      <c r="H150" s="8" t="s">
        <v>25</v>
      </c>
      <c r="I150" s="8" t="s">
        <v>26</v>
      </c>
      <c r="J150" s="13">
        <v>131.8699951171875</v>
      </c>
      <c r="K150" s="4">
        <v>4</v>
      </c>
      <c r="L150" s="13">
        <f t="shared" si="12"/>
        <v>135.8699951171875</v>
      </c>
      <c r="M150" s="13">
        <v>121.62000274658203</v>
      </c>
      <c r="N150" s="4">
        <v>6</v>
      </c>
      <c r="O150" s="13">
        <f t="shared" si="13"/>
        <v>127.62000274658203</v>
      </c>
      <c r="P150" s="13">
        <f t="shared" si="14"/>
        <v>127.62000274658203</v>
      </c>
      <c r="Q150" s="13">
        <f t="shared" si="15"/>
        <v>24.604574329388722</v>
      </c>
      <c r="R150" s="31">
        <f>VLOOKUP(A150,СпартакиадаОчки[],2)</f>
        <v>1</v>
      </c>
    </row>
    <row r="151" spans="1:18" x14ac:dyDescent="0.25">
      <c r="A151" s="4">
        <v>27</v>
      </c>
      <c r="B151" s="8" t="s">
        <v>254</v>
      </c>
      <c r="C151" s="8">
        <v>2001</v>
      </c>
      <c r="D151" s="8">
        <v>2001</v>
      </c>
      <c r="E151" s="8">
        <v>2001</v>
      </c>
      <c r="F151" s="8">
        <v>3</v>
      </c>
      <c r="G151" s="8" t="s">
        <v>52</v>
      </c>
      <c r="H151" s="8" t="s">
        <v>53</v>
      </c>
      <c r="I151" s="8" t="s">
        <v>54</v>
      </c>
      <c r="J151" s="13">
        <v>125.93000030517578</v>
      </c>
      <c r="K151" s="4">
        <v>8</v>
      </c>
      <c r="L151" s="13">
        <f t="shared" si="12"/>
        <v>133.93000030517578</v>
      </c>
      <c r="M151" s="13">
        <v>126.23000335693359</v>
      </c>
      <c r="N151" s="4">
        <v>2</v>
      </c>
      <c r="O151" s="13">
        <f t="shared" si="13"/>
        <v>128.23000335693359</v>
      </c>
      <c r="P151" s="13">
        <f t="shared" si="14"/>
        <v>128.23000335693359</v>
      </c>
      <c r="Q151" s="13">
        <f t="shared" si="15"/>
        <v>25.200161735419861</v>
      </c>
      <c r="R151" s="31">
        <f>VLOOKUP(A151,СпартакиадаОчки[],2)</f>
        <v>1</v>
      </c>
    </row>
    <row r="152" spans="1:18" ht="30" x14ac:dyDescent="0.25">
      <c r="A152" s="4">
        <v>28</v>
      </c>
      <c r="B152" s="8" t="s">
        <v>236</v>
      </c>
      <c r="C152" s="8">
        <v>2000</v>
      </c>
      <c r="D152" s="8">
        <v>2000</v>
      </c>
      <c r="E152" s="8">
        <v>2000</v>
      </c>
      <c r="F152" s="8">
        <v>1</v>
      </c>
      <c r="G152" s="8" t="s">
        <v>114</v>
      </c>
      <c r="H152" s="8" t="s">
        <v>115</v>
      </c>
      <c r="I152" s="8" t="s">
        <v>116</v>
      </c>
      <c r="J152" s="13">
        <v>130.11000061035156</v>
      </c>
      <c r="K152" s="4">
        <v>2</v>
      </c>
      <c r="L152" s="13">
        <f t="shared" si="12"/>
        <v>132.11000061035156</v>
      </c>
      <c r="M152" s="13">
        <v>129.80000305175781</v>
      </c>
      <c r="N152" s="4">
        <v>2</v>
      </c>
      <c r="O152" s="13">
        <f t="shared" si="13"/>
        <v>131.80000305175781</v>
      </c>
      <c r="P152" s="13">
        <f t="shared" si="14"/>
        <v>131.80000305175781</v>
      </c>
      <c r="Q152" s="13">
        <f t="shared" si="15"/>
        <v>28.685808834275871</v>
      </c>
      <c r="R152" s="31">
        <f>VLOOKUP(A152,СпартакиадаОчки[],2)</f>
        <v>1</v>
      </c>
    </row>
    <row r="153" spans="1:18" ht="30" x14ac:dyDescent="0.25">
      <c r="A153" s="4">
        <v>29</v>
      </c>
      <c r="B153" s="8" t="s">
        <v>269</v>
      </c>
      <c r="C153" s="8">
        <v>1998</v>
      </c>
      <c r="D153" s="8">
        <v>1998</v>
      </c>
      <c r="E153" s="8">
        <v>1998</v>
      </c>
      <c r="F153" s="8" t="s">
        <v>68</v>
      </c>
      <c r="G153" s="8" t="s">
        <v>95</v>
      </c>
      <c r="H153" s="8" t="s">
        <v>96</v>
      </c>
      <c r="I153" s="8" t="s">
        <v>97</v>
      </c>
      <c r="J153" s="13">
        <v>127.44999694824219</v>
      </c>
      <c r="K153" s="4">
        <v>8</v>
      </c>
      <c r="L153" s="13">
        <f t="shared" si="12"/>
        <v>135.44999694824219</v>
      </c>
      <c r="M153" s="13">
        <v>193.50999450683594</v>
      </c>
      <c r="N153" s="4">
        <v>12</v>
      </c>
      <c r="O153" s="13">
        <f t="shared" si="13"/>
        <v>205.50999450683594</v>
      </c>
      <c r="P153" s="13">
        <f t="shared" si="14"/>
        <v>135.44999694824219</v>
      </c>
      <c r="Q153" s="13">
        <f t="shared" si="15"/>
        <v>32.249560017383274</v>
      </c>
      <c r="R153" s="31">
        <f>VLOOKUP(A153,СпартакиадаОчки[],2)</f>
        <v>1</v>
      </c>
    </row>
    <row r="154" spans="1:18" ht="30" x14ac:dyDescent="0.25">
      <c r="A154" s="4">
        <v>30</v>
      </c>
      <c r="B154" s="8" t="s">
        <v>204</v>
      </c>
      <c r="C154" s="8">
        <v>1998</v>
      </c>
      <c r="D154" s="8">
        <v>1998</v>
      </c>
      <c r="E154" s="8">
        <v>1998</v>
      </c>
      <c r="F154" s="8">
        <v>1</v>
      </c>
      <c r="G154" s="8" t="s">
        <v>118</v>
      </c>
      <c r="H154" s="8" t="s">
        <v>119</v>
      </c>
      <c r="I154" s="8" t="s">
        <v>205</v>
      </c>
      <c r="J154" s="13">
        <v>133.1199951171875</v>
      </c>
      <c r="K154" s="4">
        <v>6</v>
      </c>
      <c r="L154" s="13">
        <f t="shared" si="12"/>
        <v>139.1199951171875</v>
      </c>
      <c r="M154" s="13">
        <v>130.52000427246094</v>
      </c>
      <c r="N154" s="4">
        <v>6</v>
      </c>
      <c r="O154" s="13">
        <f t="shared" si="13"/>
        <v>136.52000427246094</v>
      </c>
      <c r="P154" s="13">
        <f t="shared" si="14"/>
        <v>136.52000427246094</v>
      </c>
      <c r="Q154" s="13">
        <f t="shared" si="15"/>
        <v>33.294285015770541</v>
      </c>
      <c r="R154" s="31">
        <f>VLOOKUP(A154,СпартакиадаОчки[],2)</f>
        <v>1</v>
      </c>
    </row>
    <row r="155" spans="1:18" ht="30" x14ac:dyDescent="0.25">
      <c r="A155" s="4">
        <v>31</v>
      </c>
      <c r="B155" s="8" t="s">
        <v>194</v>
      </c>
      <c r="C155" s="8">
        <v>2001</v>
      </c>
      <c r="D155" s="8">
        <v>2001</v>
      </c>
      <c r="E155" s="8">
        <v>2001</v>
      </c>
      <c r="F155" s="8">
        <v>3</v>
      </c>
      <c r="G155" s="8" t="s">
        <v>99</v>
      </c>
      <c r="H155" s="8" t="s">
        <v>100</v>
      </c>
      <c r="I155" s="8" t="s">
        <v>101</v>
      </c>
      <c r="J155" s="13">
        <v>152.64999389648437</v>
      </c>
      <c r="K155" s="4">
        <v>8</v>
      </c>
      <c r="L155" s="13">
        <f t="shared" si="12"/>
        <v>160.64999389648437</v>
      </c>
      <c r="M155" s="13">
        <v>133.08000183105469</v>
      </c>
      <c r="N155" s="4">
        <v>4</v>
      </c>
      <c r="O155" s="13">
        <f t="shared" si="13"/>
        <v>137.08000183105469</v>
      </c>
      <c r="P155" s="13">
        <f t="shared" si="14"/>
        <v>137.08000183105469</v>
      </c>
      <c r="Q155" s="13">
        <f t="shared" si="15"/>
        <v>33.841050851159466</v>
      </c>
      <c r="R155" s="31">
        <f>VLOOKUP(A155,СпартакиадаОчки[],2)</f>
        <v>1</v>
      </c>
    </row>
    <row r="156" spans="1:18" ht="30" x14ac:dyDescent="0.25">
      <c r="A156" s="4">
        <v>32</v>
      </c>
      <c r="B156" s="8" t="s">
        <v>225</v>
      </c>
      <c r="C156" s="8">
        <v>1999</v>
      </c>
      <c r="D156" s="8">
        <v>1999</v>
      </c>
      <c r="E156" s="8">
        <v>1999</v>
      </c>
      <c r="F156" s="8">
        <v>1</v>
      </c>
      <c r="G156" s="8" t="s">
        <v>38</v>
      </c>
      <c r="H156" s="8" t="s">
        <v>39</v>
      </c>
      <c r="I156" s="8" t="s">
        <v>226</v>
      </c>
      <c r="J156" s="13">
        <v>134.28999328613281</v>
      </c>
      <c r="K156" s="4">
        <v>52</v>
      </c>
      <c r="L156" s="13">
        <f t="shared" si="12"/>
        <v>186.28999328613281</v>
      </c>
      <c r="M156" s="13">
        <v>130.16999816894531</v>
      </c>
      <c r="N156" s="4">
        <v>10</v>
      </c>
      <c r="O156" s="13">
        <f t="shared" si="13"/>
        <v>140.16999816894531</v>
      </c>
      <c r="P156" s="13">
        <f t="shared" si="14"/>
        <v>140.16999816894531</v>
      </c>
      <c r="Q156" s="13">
        <f t="shared" si="15"/>
        <v>36.858036198877954</v>
      </c>
      <c r="R156" s="31">
        <f>VLOOKUP(A156,СпартакиадаОчки[],2)</f>
        <v>1</v>
      </c>
    </row>
    <row r="157" spans="1:18" ht="45" x14ac:dyDescent="0.25">
      <c r="A157" s="4">
        <v>33</v>
      </c>
      <c r="B157" s="8" t="s">
        <v>135</v>
      </c>
      <c r="C157" s="8">
        <v>2000</v>
      </c>
      <c r="D157" s="8">
        <v>2000</v>
      </c>
      <c r="E157" s="8">
        <v>2000</v>
      </c>
      <c r="F157" s="8" t="s">
        <v>68</v>
      </c>
      <c r="G157" s="8" t="s">
        <v>95</v>
      </c>
      <c r="H157" s="8" t="s">
        <v>96</v>
      </c>
      <c r="I157" s="8" t="s">
        <v>136</v>
      </c>
      <c r="J157" s="13">
        <v>144.10000610351562</v>
      </c>
      <c r="K157" s="4">
        <v>10</v>
      </c>
      <c r="L157" s="13">
        <f t="shared" si="12"/>
        <v>154.10000610351562</v>
      </c>
      <c r="M157" s="13">
        <v>142.80999755859375</v>
      </c>
      <c r="N157" s="4">
        <v>14</v>
      </c>
      <c r="O157" s="13">
        <f t="shared" si="13"/>
        <v>156.80999755859375</v>
      </c>
      <c r="P157" s="13">
        <f t="shared" si="14"/>
        <v>154.10000610351562</v>
      </c>
      <c r="Q157" s="13">
        <f t="shared" si="15"/>
        <v>50.458903396309729</v>
      </c>
      <c r="R157" s="31">
        <f>VLOOKUP(A157,СпартакиадаОчки[],2)</f>
        <v>1</v>
      </c>
    </row>
    <row r="158" spans="1:18" ht="30" x14ac:dyDescent="0.25">
      <c r="A158" s="4">
        <v>34</v>
      </c>
      <c r="B158" s="8" t="s">
        <v>138</v>
      </c>
      <c r="C158" s="8">
        <v>2001</v>
      </c>
      <c r="D158" s="8">
        <v>2001</v>
      </c>
      <c r="E158" s="8">
        <v>2001</v>
      </c>
      <c r="F158" s="8">
        <v>2</v>
      </c>
      <c r="G158" s="8" t="s">
        <v>20</v>
      </c>
      <c r="H158" s="8" t="s">
        <v>100</v>
      </c>
      <c r="I158" s="8" t="s">
        <v>101</v>
      </c>
      <c r="J158" s="13">
        <v>147.64999389648438</v>
      </c>
      <c r="K158" s="4">
        <v>10</v>
      </c>
      <c r="L158" s="13">
        <f t="shared" si="12"/>
        <v>157.64999389648438</v>
      </c>
      <c r="M158" s="13">
        <v>152.16999816894531</v>
      </c>
      <c r="N158" s="4">
        <v>6</v>
      </c>
      <c r="O158" s="13">
        <f t="shared" si="13"/>
        <v>158.16999816894531</v>
      </c>
      <c r="P158" s="13">
        <f t="shared" si="14"/>
        <v>157.64999389648438</v>
      </c>
      <c r="Q158" s="13">
        <f t="shared" si="15"/>
        <v>53.925011438132699</v>
      </c>
      <c r="R158" s="31">
        <f>VLOOKUP(A158,СпартакиадаОчки[],2)</f>
        <v>1</v>
      </c>
    </row>
    <row r="159" spans="1:18" x14ac:dyDescent="0.25">
      <c r="A159" s="4">
        <v>35</v>
      </c>
      <c r="B159" s="8" t="s">
        <v>122</v>
      </c>
      <c r="C159" s="8">
        <v>2000</v>
      </c>
      <c r="D159" s="8">
        <v>2000</v>
      </c>
      <c r="E159" s="8">
        <v>2000</v>
      </c>
      <c r="F159" s="8" t="s">
        <v>68</v>
      </c>
      <c r="G159" s="8" t="s">
        <v>123</v>
      </c>
      <c r="H159" s="8" t="s">
        <v>124</v>
      </c>
      <c r="I159" s="8" t="s">
        <v>125</v>
      </c>
      <c r="J159" s="13">
        <v>160.02000427246094</v>
      </c>
      <c r="K159" s="4">
        <v>4</v>
      </c>
      <c r="L159" s="13">
        <f t="shared" si="12"/>
        <v>164.02000427246094</v>
      </c>
      <c r="M159" s="13">
        <v>153.49000549316406</v>
      </c>
      <c r="N159" s="4">
        <v>10</v>
      </c>
      <c r="O159" s="13">
        <f t="shared" si="13"/>
        <v>163.49000549316406</v>
      </c>
      <c r="P159" s="13">
        <f t="shared" si="14"/>
        <v>163.49000549316406</v>
      </c>
      <c r="Q159" s="13">
        <f t="shared" si="15"/>
        <v>59.627034188656857</v>
      </c>
      <c r="R159" s="31">
        <f>VLOOKUP(A159,СпартакиадаОчки[],2)</f>
        <v>1</v>
      </c>
    </row>
    <row r="160" spans="1:18" ht="30" x14ac:dyDescent="0.25">
      <c r="A160" s="4">
        <v>36</v>
      </c>
      <c r="B160" s="8" t="s">
        <v>139</v>
      </c>
      <c r="C160" s="8">
        <v>2001</v>
      </c>
      <c r="D160" s="8">
        <v>2001</v>
      </c>
      <c r="E160" s="8">
        <v>2001</v>
      </c>
      <c r="F160" s="8" t="s">
        <v>68</v>
      </c>
      <c r="G160" s="8" t="s">
        <v>69</v>
      </c>
      <c r="H160" s="8" t="s">
        <v>70</v>
      </c>
      <c r="I160" s="8" t="s">
        <v>71</v>
      </c>
      <c r="J160" s="13">
        <v>179.75</v>
      </c>
      <c r="K160" s="4">
        <v>8</v>
      </c>
      <c r="L160" s="13">
        <f t="shared" si="12"/>
        <v>187.75</v>
      </c>
      <c r="M160" s="13">
        <v>166.44999694824219</v>
      </c>
      <c r="N160" s="4">
        <v>58</v>
      </c>
      <c r="O160" s="13">
        <f t="shared" si="13"/>
        <v>224.44999694824219</v>
      </c>
      <c r="P160" s="13">
        <f t="shared" si="14"/>
        <v>187.75</v>
      </c>
      <c r="Q160" s="13">
        <f t="shared" si="15"/>
        <v>83.313809174551935</v>
      </c>
      <c r="R160" s="31">
        <f>VLOOKUP(A160,СпартакиадаОчки[],2)</f>
        <v>1</v>
      </c>
    </row>
    <row r="161" spans="1:18" x14ac:dyDescent="0.25">
      <c r="A161" s="4">
        <v>37</v>
      </c>
      <c r="B161" s="8" t="s">
        <v>250</v>
      </c>
      <c r="C161" s="8">
        <v>2001</v>
      </c>
      <c r="D161" s="8">
        <v>2001</v>
      </c>
      <c r="E161" s="8">
        <v>2001</v>
      </c>
      <c r="F161" s="8" t="s">
        <v>68</v>
      </c>
      <c r="G161" s="8" t="s">
        <v>123</v>
      </c>
      <c r="H161" s="8" t="s">
        <v>124</v>
      </c>
      <c r="I161" s="8" t="s">
        <v>125</v>
      </c>
      <c r="J161" s="13">
        <v>187.91000366210937</v>
      </c>
      <c r="K161" s="4">
        <v>18</v>
      </c>
      <c r="L161" s="13">
        <f t="shared" si="12"/>
        <v>205.91000366210937</v>
      </c>
      <c r="M161" s="13">
        <v>192.32000732421875</v>
      </c>
      <c r="N161" s="4">
        <v>12</v>
      </c>
      <c r="O161" s="13">
        <f t="shared" si="13"/>
        <v>204.32000732421875</v>
      </c>
      <c r="P161" s="13">
        <f t="shared" si="14"/>
        <v>204.32000732421875</v>
      </c>
      <c r="Q161" s="13">
        <f t="shared" si="15"/>
        <v>99.492297380425512</v>
      </c>
      <c r="R161" s="31">
        <f>VLOOKUP(A161,СпартакиадаОчки[],2)</f>
        <v>1</v>
      </c>
    </row>
    <row r="162" spans="1:18" ht="30" x14ac:dyDescent="0.25">
      <c r="A162" s="4">
        <v>38</v>
      </c>
      <c r="B162" s="8" t="s">
        <v>67</v>
      </c>
      <c r="C162" s="8">
        <v>2000</v>
      </c>
      <c r="D162" s="8">
        <v>2000</v>
      </c>
      <c r="E162" s="8">
        <v>2000</v>
      </c>
      <c r="F162" s="8" t="s">
        <v>68</v>
      </c>
      <c r="G162" s="8" t="s">
        <v>69</v>
      </c>
      <c r="H162" s="8" t="s">
        <v>70</v>
      </c>
      <c r="I162" s="8" t="s">
        <v>71</v>
      </c>
      <c r="J162" s="13"/>
      <c r="K162" s="4"/>
      <c r="L162" s="13" t="s">
        <v>421</v>
      </c>
      <c r="M162" s="13">
        <v>222.14999389648437</v>
      </c>
      <c r="N162" s="4">
        <v>158</v>
      </c>
      <c r="O162" s="13">
        <f t="shared" si="13"/>
        <v>380.14999389648437</v>
      </c>
      <c r="P162" s="13">
        <f t="shared" si="14"/>
        <v>380.14999389648437</v>
      </c>
      <c r="Q162" s="13">
        <f t="shared" si="15"/>
        <v>271.16774135204912</v>
      </c>
      <c r="R162" s="31">
        <f>VLOOKUP(A162,СпартакиадаОчки[],2)</f>
        <v>1</v>
      </c>
    </row>
    <row r="163" spans="1:18" ht="30" x14ac:dyDescent="0.25">
      <c r="A163" s="4"/>
      <c r="B163" s="8" t="s">
        <v>201</v>
      </c>
      <c r="C163" s="8">
        <v>2000</v>
      </c>
      <c r="D163" s="8">
        <v>2000</v>
      </c>
      <c r="E163" s="8">
        <v>2000</v>
      </c>
      <c r="F163" s="8" t="s">
        <v>68</v>
      </c>
      <c r="G163" s="8" t="s">
        <v>107</v>
      </c>
      <c r="H163" s="8"/>
      <c r="I163" s="8" t="s">
        <v>108</v>
      </c>
      <c r="J163" s="13"/>
      <c r="K163" s="4"/>
      <c r="L163" s="13" t="s">
        <v>365</v>
      </c>
      <c r="M163" s="13"/>
      <c r="N163" s="4"/>
      <c r="O163" s="13" t="s">
        <v>365</v>
      </c>
      <c r="P163" s="13"/>
      <c r="Q163" s="13" t="str">
        <f t="shared" si="15"/>
        <v/>
      </c>
      <c r="R163" s="31">
        <f>VLOOKUP(A163,СпартакиадаОчки[],2)</f>
        <v>0</v>
      </c>
    </row>
    <row r="165" spans="1:18" ht="18.75" x14ac:dyDescent="0.25">
      <c r="A165" s="49" t="s">
        <v>427</v>
      </c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8" x14ac:dyDescent="0.25">
      <c r="A166" s="54" t="s">
        <v>354</v>
      </c>
      <c r="B166" s="54" t="s">
        <v>1</v>
      </c>
      <c r="C166" s="54" t="s">
        <v>2</v>
      </c>
      <c r="D166" s="54" t="s">
        <v>271</v>
      </c>
      <c r="E166" s="54" t="s">
        <v>272</v>
      </c>
      <c r="F166" s="54" t="s">
        <v>3</v>
      </c>
      <c r="G166" s="54" t="s">
        <v>4</v>
      </c>
      <c r="H166" s="54" t="s">
        <v>5</v>
      </c>
      <c r="I166" s="54" t="s">
        <v>6</v>
      </c>
      <c r="J166" s="65" t="s">
        <v>356</v>
      </c>
      <c r="K166" s="66"/>
      <c r="L166" s="67"/>
      <c r="M166" s="65" t="s">
        <v>360</v>
      </c>
      <c r="N166" s="66"/>
      <c r="O166" s="67"/>
      <c r="P166" s="54" t="s">
        <v>361</v>
      </c>
      <c r="Q166" s="54" t="s">
        <v>362</v>
      </c>
      <c r="R166" s="68" t="s">
        <v>527</v>
      </c>
    </row>
    <row r="167" spans="1:18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9" t="s">
        <v>357</v>
      </c>
      <c r="K167" s="9" t="s">
        <v>358</v>
      </c>
      <c r="L167" s="9" t="s">
        <v>359</v>
      </c>
      <c r="M167" s="9" t="s">
        <v>357</v>
      </c>
      <c r="N167" s="9" t="s">
        <v>358</v>
      </c>
      <c r="O167" s="9" t="s">
        <v>359</v>
      </c>
      <c r="P167" s="55"/>
      <c r="Q167" s="55"/>
      <c r="R167" s="69"/>
    </row>
    <row r="168" spans="1:18" ht="45" x14ac:dyDescent="0.25">
      <c r="A168" s="10">
        <v>1</v>
      </c>
      <c r="B168" s="11" t="s">
        <v>141</v>
      </c>
      <c r="C168" s="11">
        <v>1998</v>
      </c>
      <c r="D168" s="11">
        <v>1998</v>
      </c>
      <c r="E168" s="11">
        <v>1998</v>
      </c>
      <c r="F168" s="11" t="s">
        <v>34</v>
      </c>
      <c r="G168" s="11" t="s">
        <v>82</v>
      </c>
      <c r="H168" s="11" t="s">
        <v>90</v>
      </c>
      <c r="I168" s="11" t="s">
        <v>84</v>
      </c>
      <c r="J168" s="12">
        <v>113.98999786376953</v>
      </c>
      <c r="K168" s="10">
        <v>2</v>
      </c>
      <c r="L168" s="12">
        <f t="shared" ref="L168:L196" si="16">J168+K168</f>
        <v>115.98999786376953</v>
      </c>
      <c r="M168" s="12">
        <v>113.51000213623047</v>
      </c>
      <c r="N168" s="10">
        <v>4</v>
      </c>
      <c r="O168" s="12">
        <f t="shared" ref="O168:O196" si="17">M168+N168</f>
        <v>117.51000213623047</v>
      </c>
      <c r="P168" s="12">
        <f t="shared" ref="P168:P196" si="18">MIN(O168,L168)</f>
        <v>115.98999786376953</v>
      </c>
      <c r="Q168" s="12">
        <f t="shared" ref="Q168:Q196" si="19">IF( AND(ISNUMBER(P$168),ISNUMBER(P168)),(P168-P$168)/P$168*100,"")</f>
        <v>0</v>
      </c>
      <c r="R168" s="30">
        <f>VLOOKUP(A168,СпартакиадаОчки[],2)</f>
        <v>55</v>
      </c>
    </row>
    <row r="169" spans="1:18" ht="60" x14ac:dyDescent="0.25">
      <c r="A169" s="4">
        <v>2</v>
      </c>
      <c r="B169" s="8" t="s">
        <v>185</v>
      </c>
      <c r="C169" s="8">
        <v>1998</v>
      </c>
      <c r="D169" s="8">
        <v>1998</v>
      </c>
      <c r="E169" s="8">
        <v>1998</v>
      </c>
      <c r="F169" s="8" t="s">
        <v>186</v>
      </c>
      <c r="G169" s="8" t="s">
        <v>86</v>
      </c>
      <c r="H169" s="8" t="s">
        <v>187</v>
      </c>
      <c r="I169" s="8" t="s">
        <v>188</v>
      </c>
      <c r="J169" s="13">
        <v>117.12999725341797</v>
      </c>
      <c r="K169" s="4">
        <v>2</v>
      </c>
      <c r="L169" s="13">
        <f t="shared" si="16"/>
        <v>119.12999725341797</v>
      </c>
      <c r="M169" s="13">
        <v>114.08999633789063</v>
      </c>
      <c r="N169" s="4">
        <v>2</v>
      </c>
      <c r="O169" s="13">
        <f t="shared" si="17"/>
        <v>116.08999633789062</v>
      </c>
      <c r="P169" s="13">
        <f t="shared" si="18"/>
        <v>116.08999633789062</v>
      </c>
      <c r="Q169" s="13">
        <f t="shared" si="19"/>
        <v>8.6213014883009254E-2</v>
      </c>
      <c r="R169" s="31">
        <f>VLOOKUP(A169,СпартакиадаОчки[],2)</f>
        <v>49</v>
      </c>
    </row>
    <row r="170" spans="1:18" ht="60" x14ac:dyDescent="0.25">
      <c r="A170" s="4">
        <v>3</v>
      </c>
      <c r="B170" s="8" t="s">
        <v>259</v>
      </c>
      <c r="C170" s="8">
        <v>2000</v>
      </c>
      <c r="D170" s="8">
        <v>2000</v>
      </c>
      <c r="E170" s="8">
        <v>2000</v>
      </c>
      <c r="F170" s="8" t="s">
        <v>34</v>
      </c>
      <c r="G170" s="8" t="s">
        <v>86</v>
      </c>
      <c r="H170" s="8" t="s">
        <v>260</v>
      </c>
      <c r="I170" s="8" t="s">
        <v>188</v>
      </c>
      <c r="J170" s="13">
        <v>118.62999725341797</v>
      </c>
      <c r="K170" s="4">
        <v>2</v>
      </c>
      <c r="L170" s="13">
        <f t="shared" si="16"/>
        <v>120.62999725341797</v>
      </c>
      <c r="M170" s="13">
        <v>116.55000305175781</v>
      </c>
      <c r="N170" s="4">
        <v>0</v>
      </c>
      <c r="O170" s="13">
        <f t="shared" si="17"/>
        <v>116.55000305175781</v>
      </c>
      <c r="P170" s="13">
        <f t="shared" si="18"/>
        <v>116.55000305175781</v>
      </c>
      <c r="Q170" s="13">
        <f t="shared" si="19"/>
        <v>0.48280472308138883</v>
      </c>
      <c r="R170" s="31">
        <f>VLOOKUP(A170,СпартакиадаОчки[],2)</f>
        <v>44</v>
      </c>
    </row>
    <row r="171" spans="1:18" ht="75" x14ac:dyDescent="0.25">
      <c r="A171" s="4">
        <v>4</v>
      </c>
      <c r="B171" s="8" t="s">
        <v>214</v>
      </c>
      <c r="C171" s="8">
        <v>2001</v>
      </c>
      <c r="D171" s="8">
        <v>2001</v>
      </c>
      <c r="E171" s="8">
        <v>2001</v>
      </c>
      <c r="F171" s="8" t="s">
        <v>34</v>
      </c>
      <c r="G171" s="8" t="s">
        <v>60</v>
      </c>
      <c r="H171" s="8" t="s">
        <v>61</v>
      </c>
      <c r="I171" s="8" t="s">
        <v>215</v>
      </c>
      <c r="J171" s="13">
        <v>119.31999969482422</v>
      </c>
      <c r="K171" s="4">
        <v>0</v>
      </c>
      <c r="L171" s="13">
        <f t="shared" si="16"/>
        <v>119.31999969482422</v>
      </c>
      <c r="M171" s="13">
        <v>120.51000213623047</v>
      </c>
      <c r="N171" s="4">
        <v>0</v>
      </c>
      <c r="O171" s="13">
        <f t="shared" si="17"/>
        <v>120.51000213623047</v>
      </c>
      <c r="P171" s="13">
        <f t="shared" si="18"/>
        <v>119.31999969482422</v>
      </c>
      <c r="Q171" s="13">
        <f t="shared" si="19"/>
        <v>2.8709387812609335</v>
      </c>
      <c r="R171" s="31">
        <f>VLOOKUP(A171,СпартакиадаОчки[],2)</f>
        <v>39</v>
      </c>
    </row>
    <row r="172" spans="1:18" ht="60" x14ac:dyDescent="0.25">
      <c r="A172" s="4">
        <v>5</v>
      </c>
      <c r="B172" s="8" t="s">
        <v>246</v>
      </c>
      <c r="C172" s="8">
        <v>2001</v>
      </c>
      <c r="D172" s="8">
        <v>2001</v>
      </c>
      <c r="E172" s="8">
        <v>2001</v>
      </c>
      <c r="F172" s="8" t="s">
        <v>34</v>
      </c>
      <c r="G172" s="8" t="s">
        <v>118</v>
      </c>
      <c r="H172" s="8" t="s">
        <v>247</v>
      </c>
      <c r="I172" s="8" t="s">
        <v>248</v>
      </c>
      <c r="J172" s="13">
        <v>124.69000244140625</v>
      </c>
      <c r="K172" s="4">
        <v>4</v>
      </c>
      <c r="L172" s="13">
        <f t="shared" si="16"/>
        <v>128.69000244140625</v>
      </c>
      <c r="M172" s="13">
        <v>119.63999938964844</v>
      </c>
      <c r="N172" s="4">
        <v>2</v>
      </c>
      <c r="O172" s="13">
        <f t="shared" si="17"/>
        <v>121.63999938964844</v>
      </c>
      <c r="P172" s="13">
        <f t="shared" si="18"/>
        <v>121.63999938964844</v>
      </c>
      <c r="Q172" s="13">
        <f t="shared" si="19"/>
        <v>4.8711109836512314</v>
      </c>
      <c r="R172" s="31">
        <f>VLOOKUP(A172,СпартакиадаОчки[],2)</f>
        <v>35</v>
      </c>
    </row>
    <row r="173" spans="1:18" ht="45" x14ac:dyDescent="0.25">
      <c r="A173" s="4">
        <v>6</v>
      </c>
      <c r="B173" s="8" t="s">
        <v>206</v>
      </c>
      <c r="C173" s="8">
        <v>1998</v>
      </c>
      <c r="D173" s="8">
        <v>1998</v>
      </c>
      <c r="E173" s="8">
        <v>1998</v>
      </c>
      <c r="F173" s="8" t="s">
        <v>34</v>
      </c>
      <c r="G173" s="8" t="s">
        <v>52</v>
      </c>
      <c r="H173" s="8" t="s">
        <v>207</v>
      </c>
      <c r="I173" s="8" t="s">
        <v>208</v>
      </c>
      <c r="J173" s="13">
        <v>121.79000091552734</v>
      </c>
      <c r="K173" s="4">
        <v>4</v>
      </c>
      <c r="L173" s="13">
        <f t="shared" si="16"/>
        <v>125.79000091552734</v>
      </c>
      <c r="M173" s="13">
        <v>121.40000152587891</v>
      </c>
      <c r="N173" s="4">
        <v>10</v>
      </c>
      <c r="O173" s="13">
        <f t="shared" si="17"/>
        <v>131.40000152587891</v>
      </c>
      <c r="P173" s="13">
        <f t="shared" si="18"/>
        <v>125.79000091552734</v>
      </c>
      <c r="Q173" s="13">
        <f t="shared" si="19"/>
        <v>8.4490070111630953</v>
      </c>
      <c r="R173" s="31">
        <f>VLOOKUP(A173,СпартакиадаОчки[],2)</f>
        <v>31</v>
      </c>
    </row>
    <row r="174" spans="1:18" ht="60" x14ac:dyDescent="0.25">
      <c r="A174" s="4">
        <v>7</v>
      </c>
      <c r="B174" s="8" t="s">
        <v>130</v>
      </c>
      <c r="C174" s="8">
        <v>1999</v>
      </c>
      <c r="D174" s="8">
        <v>1999</v>
      </c>
      <c r="E174" s="8">
        <v>1999</v>
      </c>
      <c r="F174" s="8" t="s">
        <v>34</v>
      </c>
      <c r="G174" s="8" t="s">
        <v>29</v>
      </c>
      <c r="H174" s="8" t="s">
        <v>35</v>
      </c>
      <c r="I174" s="8" t="s">
        <v>131</v>
      </c>
      <c r="J174" s="13">
        <v>136.75</v>
      </c>
      <c r="K174" s="4">
        <v>6</v>
      </c>
      <c r="L174" s="13">
        <f t="shared" si="16"/>
        <v>142.75</v>
      </c>
      <c r="M174" s="13">
        <v>131.52999877929687</v>
      </c>
      <c r="N174" s="4">
        <v>4</v>
      </c>
      <c r="O174" s="13">
        <f t="shared" si="17"/>
        <v>135.52999877929687</v>
      </c>
      <c r="P174" s="13">
        <f t="shared" si="18"/>
        <v>135.52999877929687</v>
      </c>
      <c r="Q174" s="13">
        <f t="shared" si="19"/>
        <v>16.846280951291259</v>
      </c>
      <c r="R174" s="31">
        <f>VLOOKUP(A174,СпартакиадаОчки[],2)</f>
        <v>27</v>
      </c>
    </row>
    <row r="175" spans="1:18" ht="45" x14ac:dyDescent="0.25">
      <c r="A175" s="4">
        <v>8</v>
      </c>
      <c r="B175" s="8" t="s">
        <v>74</v>
      </c>
      <c r="C175" s="8">
        <v>1998</v>
      </c>
      <c r="D175" s="8">
        <v>1998</v>
      </c>
      <c r="E175" s="8">
        <v>1998</v>
      </c>
      <c r="F175" s="8" t="s">
        <v>34</v>
      </c>
      <c r="G175" s="8" t="s">
        <v>38</v>
      </c>
      <c r="H175" s="8" t="s">
        <v>75</v>
      </c>
      <c r="I175" s="8" t="s">
        <v>76</v>
      </c>
      <c r="J175" s="13">
        <v>137.14999389648437</v>
      </c>
      <c r="K175" s="4">
        <v>2</v>
      </c>
      <c r="L175" s="13">
        <f t="shared" si="16"/>
        <v>139.14999389648438</v>
      </c>
      <c r="M175" s="13">
        <v>135.83000183105469</v>
      </c>
      <c r="N175" s="4">
        <v>2</v>
      </c>
      <c r="O175" s="13">
        <f t="shared" si="17"/>
        <v>137.83000183105469</v>
      </c>
      <c r="P175" s="13">
        <f t="shared" si="18"/>
        <v>137.83000183105469</v>
      </c>
      <c r="Q175" s="13">
        <f t="shared" si="19"/>
        <v>18.829213181757517</v>
      </c>
      <c r="R175" s="31">
        <f>VLOOKUP(A175,СпартакиадаОчки[],2)</f>
        <v>24</v>
      </c>
    </row>
    <row r="176" spans="1:18" ht="45" x14ac:dyDescent="0.25">
      <c r="A176" s="4">
        <v>9</v>
      </c>
      <c r="B176" s="8" t="s">
        <v>152</v>
      </c>
      <c r="C176" s="8">
        <v>1998</v>
      </c>
      <c r="D176" s="8">
        <v>1998</v>
      </c>
      <c r="E176" s="8">
        <v>1998</v>
      </c>
      <c r="F176" s="8">
        <v>1</v>
      </c>
      <c r="G176" s="8" t="s">
        <v>56</v>
      </c>
      <c r="H176" s="8" t="s">
        <v>153</v>
      </c>
      <c r="I176" s="8" t="s">
        <v>66</v>
      </c>
      <c r="J176" s="13">
        <v>159.89999389648437</v>
      </c>
      <c r="K176" s="4">
        <v>8</v>
      </c>
      <c r="L176" s="13">
        <f t="shared" si="16"/>
        <v>167.89999389648437</v>
      </c>
      <c r="M176" s="13">
        <v>140.44999694824219</v>
      </c>
      <c r="N176" s="4">
        <v>2</v>
      </c>
      <c r="O176" s="13">
        <f t="shared" si="17"/>
        <v>142.44999694824219</v>
      </c>
      <c r="P176" s="13">
        <f t="shared" si="18"/>
        <v>142.44999694824219</v>
      </c>
      <c r="Q176" s="13">
        <f t="shared" si="19"/>
        <v>22.812311036982667</v>
      </c>
      <c r="R176" s="31">
        <f>VLOOKUP(A176,СпартакиадаОчки[],2)</f>
        <v>21</v>
      </c>
    </row>
    <row r="177" spans="1:18" ht="45" x14ac:dyDescent="0.25">
      <c r="A177" s="4">
        <v>10</v>
      </c>
      <c r="B177" s="8" t="s">
        <v>142</v>
      </c>
      <c r="C177" s="8">
        <v>1998</v>
      </c>
      <c r="D177" s="8">
        <v>1998</v>
      </c>
      <c r="E177" s="8">
        <v>1998</v>
      </c>
      <c r="F177" s="8" t="s">
        <v>34</v>
      </c>
      <c r="G177" s="8" t="s">
        <v>10</v>
      </c>
      <c r="H177" s="8" t="s">
        <v>11</v>
      </c>
      <c r="I177" s="8" t="s">
        <v>143</v>
      </c>
      <c r="J177" s="13">
        <v>143.05000305175781</v>
      </c>
      <c r="K177" s="4">
        <v>8</v>
      </c>
      <c r="L177" s="13">
        <f t="shared" si="16"/>
        <v>151.05000305175781</v>
      </c>
      <c r="M177" s="13">
        <v>143.47999572753906</v>
      </c>
      <c r="N177" s="4">
        <v>2</v>
      </c>
      <c r="O177" s="13">
        <f t="shared" si="17"/>
        <v>145.47999572753906</v>
      </c>
      <c r="P177" s="13">
        <f t="shared" si="18"/>
        <v>145.47999572753906</v>
      </c>
      <c r="Q177" s="13">
        <f t="shared" si="19"/>
        <v>25.424604195963163</v>
      </c>
      <c r="R177" s="31">
        <f>VLOOKUP(A177,СпартакиадаОчки[],2)</f>
        <v>18</v>
      </c>
    </row>
    <row r="178" spans="1:18" ht="30" x14ac:dyDescent="0.25">
      <c r="A178" s="4">
        <v>11</v>
      </c>
      <c r="B178" s="8" t="s">
        <v>129</v>
      </c>
      <c r="C178" s="8">
        <v>2001</v>
      </c>
      <c r="D178" s="8">
        <v>2001</v>
      </c>
      <c r="E178" s="8">
        <v>2001</v>
      </c>
      <c r="F178" s="8">
        <v>1</v>
      </c>
      <c r="G178" s="8" t="s">
        <v>99</v>
      </c>
      <c r="H178" s="8" t="s">
        <v>100</v>
      </c>
      <c r="I178" s="8" t="s">
        <v>101</v>
      </c>
      <c r="J178" s="13">
        <v>142.46000671386719</v>
      </c>
      <c r="K178" s="4">
        <v>4</v>
      </c>
      <c r="L178" s="13">
        <f t="shared" si="16"/>
        <v>146.46000671386719</v>
      </c>
      <c r="M178" s="13">
        <v>141.44000244140625</v>
      </c>
      <c r="N178" s="4">
        <v>6</v>
      </c>
      <c r="O178" s="13">
        <f t="shared" si="17"/>
        <v>147.44000244140625</v>
      </c>
      <c r="P178" s="13">
        <f t="shared" si="18"/>
        <v>146.46000671386719</v>
      </c>
      <c r="Q178" s="13">
        <f t="shared" si="19"/>
        <v>26.269514105763449</v>
      </c>
      <c r="R178" s="31">
        <f>VLOOKUP(A178,СпартакиадаОчки[],2)</f>
        <v>15</v>
      </c>
    </row>
    <row r="179" spans="1:18" ht="60" x14ac:dyDescent="0.25">
      <c r="A179" s="4">
        <v>12</v>
      </c>
      <c r="B179" s="8" t="s">
        <v>191</v>
      </c>
      <c r="C179" s="8">
        <v>1999</v>
      </c>
      <c r="D179" s="8">
        <v>1999</v>
      </c>
      <c r="E179" s="8">
        <v>1999</v>
      </c>
      <c r="F179" s="8" t="s">
        <v>34</v>
      </c>
      <c r="G179" s="8" t="s">
        <v>16</v>
      </c>
      <c r="H179" s="8" t="s">
        <v>17</v>
      </c>
      <c r="I179" s="8" t="s">
        <v>18</v>
      </c>
      <c r="J179" s="13">
        <v>142.77999877929687</v>
      </c>
      <c r="K179" s="4">
        <v>4</v>
      </c>
      <c r="L179" s="13">
        <f t="shared" si="16"/>
        <v>146.77999877929687</v>
      </c>
      <c r="M179" s="13">
        <v>160.50999450683594</v>
      </c>
      <c r="N179" s="4">
        <v>14</v>
      </c>
      <c r="O179" s="13">
        <f t="shared" si="17"/>
        <v>174.50999450683594</v>
      </c>
      <c r="P179" s="13">
        <f t="shared" si="18"/>
        <v>146.77999877929687</v>
      </c>
      <c r="Q179" s="13">
        <f t="shared" si="19"/>
        <v>26.545393122336513</v>
      </c>
      <c r="R179" s="31">
        <f>VLOOKUP(A179,СпартакиадаОчки[],2)</f>
        <v>13</v>
      </c>
    </row>
    <row r="180" spans="1:18" ht="45" x14ac:dyDescent="0.25">
      <c r="A180" s="4">
        <v>13</v>
      </c>
      <c r="B180" s="8" t="s">
        <v>175</v>
      </c>
      <c r="C180" s="8">
        <v>1998</v>
      </c>
      <c r="D180" s="8">
        <v>1998</v>
      </c>
      <c r="E180" s="8">
        <v>1998</v>
      </c>
      <c r="F180" s="8">
        <v>1</v>
      </c>
      <c r="G180" s="8" t="s">
        <v>82</v>
      </c>
      <c r="H180" s="8" t="s">
        <v>90</v>
      </c>
      <c r="I180" s="8" t="s">
        <v>176</v>
      </c>
      <c r="J180" s="13">
        <v>156.35000610351562</v>
      </c>
      <c r="K180" s="4">
        <v>4</v>
      </c>
      <c r="L180" s="13">
        <f t="shared" si="16"/>
        <v>160.35000610351562</v>
      </c>
      <c r="M180" s="13">
        <v>146.07000732421875</v>
      </c>
      <c r="N180" s="4">
        <v>4</v>
      </c>
      <c r="O180" s="13">
        <f t="shared" si="17"/>
        <v>150.07000732421875</v>
      </c>
      <c r="P180" s="13">
        <f t="shared" si="18"/>
        <v>150.07000732421875</v>
      </c>
      <c r="Q180" s="13">
        <f t="shared" si="19"/>
        <v>29.381851959749365</v>
      </c>
      <c r="R180" s="31">
        <f>VLOOKUP(A180,СпартакиадаОчки[],2)</f>
        <v>11</v>
      </c>
    </row>
    <row r="181" spans="1:18" ht="75" x14ac:dyDescent="0.25">
      <c r="A181" s="4">
        <v>14</v>
      </c>
      <c r="B181" s="8" t="s">
        <v>241</v>
      </c>
      <c r="C181" s="8">
        <v>1998</v>
      </c>
      <c r="D181" s="8">
        <v>1998</v>
      </c>
      <c r="E181" s="8">
        <v>1998</v>
      </c>
      <c r="F181" s="8">
        <v>1</v>
      </c>
      <c r="G181" s="8" t="s">
        <v>42</v>
      </c>
      <c r="H181" s="8" t="s">
        <v>43</v>
      </c>
      <c r="I181" s="8" t="s">
        <v>44</v>
      </c>
      <c r="J181" s="13">
        <v>154.96000671386719</v>
      </c>
      <c r="K181" s="4">
        <v>8</v>
      </c>
      <c r="L181" s="13">
        <f t="shared" si="16"/>
        <v>162.96000671386719</v>
      </c>
      <c r="M181" s="13">
        <v>144.14999389648437</v>
      </c>
      <c r="N181" s="4">
        <v>8</v>
      </c>
      <c r="O181" s="13">
        <f t="shared" si="17"/>
        <v>152.14999389648437</v>
      </c>
      <c r="P181" s="13">
        <f t="shared" si="18"/>
        <v>152.14999389648437</v>
      </c>
      <c r="Q181" s="13">
        <f t="shared" si="19"/>
        <v>31.175098455631346</v>
      </c>
      <c r="R181" s="31">
        <f>VLOOKUP(A181,СпартакиадаОчки[],2)</f>
        <v>9</v>
      </c>
    </row>
    <row r="182" spans="1:18" ht="45" x14ac:dyDescent="0.25">
      <c r="A182" s="4">
        <v>15</v>
      </c>
      <c r="B182" s="8" t="s">
        <v>217</v>
      </c>
      <c r="C182" s="8">
        <v>2000</v>
      </c>
      <c r="D182" s="8">
        <v>2000</v>
      </c>
      <c r="E182" s="8">
        <v>2000</v>
      </c>
      <c r="F182" s="8" t="s">
        <v>34</v>
      </c>
      <c r="G182" s="8" t="s">
        <v>10</v>
      </c>
      <c r="H182" s="8" t="s">
        <v>11</v>
      </c>
      <c r="I182" s="8" t="s">
        <v>12</v>
      </c>
      <c r="J182" s="13">
        <v>167.47999572753906</v>
      </c>
      <c r="K182" s="4">
        <v>2</v>
      </c>
      <c r="L182" s="13">
        <f t="shared" si="16"/>
        <v>169.47999572753906</v>
      </c>
      <c r="M182" s="13">
        <v>164.69999694824219</v>
      </c>
      <c r="N182" s="4">
        <v>6</v>
      </c>
      <c r="O182" s="13">
        <f t="shared" si="17"/>
        <v>170.69999694824219</v>
      </c>
      <c r="P182" s="13">
        <f t="shared" si="18"/>
        <v>169.47999572753906</v>
      </c>
      <c r="Q182" s="13">
        <f t="shared" si="19"/>
        <v>46.116043494193036</v>
      </c>
      <c r="R182" s="31">
        <f>VLOOKUP(A182,СпартакиадаОчки[],2)</f>
        <v>7</v>
      </c>
    </row>
    <row r="183" spans="1:18" ht="60" x14ac:dyDescent="0.25">
      <c r="A183" s="4">
        <v>16</v>
      </c>
      <c r="B183" s="8" t="s">
        <v>102</v>
      </c>
      <c r="C183" s="8">
        <v>2001</v>
      </c>
      <c r="D183" s="8">
        <v>2001</v>
      </c>
      <c r="E183" s="8">
        <v>2001</v>
      </c>
      <c r="F183" s="8">
        <v>1</v>
      </c>
      <c r="G183" s="8" t="s">
        <v>16</v>
      </c>
      <c r="H183" s="8" t="s">
        <v>103</v>
      </c>
      <c r="I183" s="8" t="s">
        <v>104</v>
      </c>
      <c r="J183" s="13">
        <v>167.8800048828125</v>
      </c>
      <c r="K183" s="4">
        <v>6</v>
      </c>
      <c r="L183" s="13">
        <f t="shared" si="16"/>
        <v>173.8800048828125</v>
      </c>
      <c r="M183" s="13">
        <v>190.83999633789063</v>
      </c>
      <c r="N183" s="4">
        <v>10</v>
      </c>
      <c r="O183" s="13">
        <f t="shared" si="17"/>
        <v>200.83999633789063</v>
      </c>
      <c r="P183" s="13">
        <f t="shared" si="18"/>
        <v>173.8800048828125</v>
      </c>
      <c r="Q183" s="13">
        <f t="shared" si="19"/>
        <v>49.909481925359536</v>
      </c>
      <c r="R183" s="31">
        <f>VLOOKUP(A183,СпартакиадаОчки[],2)</f>
        <v>5</v>
      </c>
    </row>
    <row r="184" spans="1:18" ht="45" x14ac:dyDescent="0.25">
      <c r="A184" s="4">
        <v>17</v>
      </c>
      <c r="B184" s="8" t="s">
        <v>133</v>
      </c>
      <c r="C184" s="8">
        <v>2001</v>
      </c>
      <c r="D184" s="8">
        <v>2001</v>
      </c>
      <c r="E184" s="8">
        <v>2001</v>
      </c>
      <c r="F184" s="8" t="s">
        <v>68</v>
      </c>
      <c r="G184" s="8" t="s">
        <v>24</v>
      </c>
      <c r="H184" s="8" t="s">
        <v>25</v>
      </c>
      <c r="I184" s="8" t="s">
        <v>26</v>
      </c>
      <c r="J184" s="13">
        <v>172.33000183105469</v>
      </c>
      <c r="K184" s="4">
        <v>2</v>
      </c>
      <c r="L184" s="13">
        <f t="shared" si="16"/>
        <v>174.33000183105469</v>
      </c>
      <c r="M184" s="13"/>
      <c r="N184" s="4"/>
      <c r="O184" s="13" t="s">
        <v>421</v>
      </c>
      <c r="P184" s="13">
        <f t="shared" si="18"/>
        <v>174.33000183105469</v>
      </c>
      <c r="Q184" s="13">
        <f t="shared" si="19"/>
        <v>50.297443781148786</v>
      </c>
      <c r="R184" s="31">
        <f>VLOOKUP(A184,СпартакиадаОчки[],2)</f>
        <v>4</v>
      </c>
    </row>
    <row r="185" spans="1:18" ht="45" x14ac:dyDescent="0.25">
      <c r="A185" s="4">
        <v>18</v>
      </c>
      <c r="B185" s="8" t="s">
        <v>55</v>
      </c>
      <c r="C185" s="8">
        <v>1999</v>
      </c>
      <c r="D185" s="8">
        <v>1999</v>
      </c>
      <c r="E185" s="8">
        <v>1999</v>
      </c>
      <c r="F185" s="8">
        <v>3</v>
      </c>
      <c r="G185" s="8" t="s">
        <v>56</v>
      </c>
      <c r="H185" s="8" t="s">
        <v>57</v>
      </c>
      <c r="I185" s="8" t="s">
        <v>58</v>
      </c>
      <c r="J185" s="13">
        <v>186.82000732421875</v>
      </c>
      <c r="K185" s="4">
        <v>54</v>
      </c>
      <c r="L185" s="13">
        <f t="shared" si="16"/>
        <v>240.82000732421875</v>
      </c>
      <c r="M185" s="13">
        <v>172.83000183105469</v>
      </c>
      <c r="N185" s="4">
        <v>4</v>
      </c>
      <c r="O185" s="13">
        <f t="shared" si="17"/>
        <v>176.83000183105469</v>
      </c>
      <c r="P185" s="13">
        <f t="shared" si="18"/>
        <v>176.83000183105469</v>
      </c>
      <c r="Q185" s="13">
        <f t="shared" si="19"/>
        <v>52.452802041381062</v>
      </c>
      <c r="R185" s="31">
        <f>VLOOKUP(A185,СпартакиадаОчки[],2)</f>
        <v>3</v>
      </c>
    </row>
    <row r="186" spans="1:18" ht="75" x14ac:dyDescent="0.25">
      <c r="A186" s="4">
        <v>19</v>
      </c>
      <c r="B186" s="8" t="s">
        <v>27</v>
      </c>
      <c r="C186" s="8">
        <v>1999</v>
      </c>
      <c r="D186" s="8">
        <v>1999</v>
      </c>
      <c r="E186" s="8">
        <v>1999</v>
      </c>
      <c r="F186" s="8">
        <v>3</v>
      </c>
      <c r="G186" s="8" t="s">
        <v>29</v>
      </c>
      <c r="H186" s="8" t="s">
        <v>30</v>
      </c>
      <c r="I186" s="8" t="s">
        <v>31</v>
      </c>
      <c r="J186" s="13">
        <v>190.50999450683594</v>
      </c>
      <c r="K186" s="4">
        <v>6</v>
      </c>
      <c r="L186" s="13">
        <f t="shared" si="16"/>
        <v>196.50999450683594</v>
      </c>
      <c r="M186" s="13">
        <v>177.72999572753906</v>
      </c>
      <c r="N186" s="4">
        <v>4</v>
      </c>
      <c r="O186" s="13">
        <f t="shared" si="17"/>
        <v>181.72999572753906</v>
      </c>
      <c r="P186" s="13">
        <f t="shared" si="18"/>
        <v>181.72999572753906</v>
      </c>
      <c r="Q186" s="13">
        <f t="shared" si="19"/>
        <v>56.677298969331204</v>
      </c>
      <c r="R186" s="31">
        <f>VLOOKUP(A186,СпартакиадаОчки[],2)</f>
        <v>2</v>
      </c>
    </row>
    <row r="187" spans="1:18" x14ac:dyDescent="0.25">
      <c r="A187" s="4">
        <v>20</v>
      </c>
      <c r="B187" s="8" t="s">
        <v>193</v>
      </c>
      <c r="C187" s="8">
        <v>2000</v>
      </c>
      <c r="D187" s="8">
        <v>2000</v>
      </c>
      <c r="E187" s="8">
        <v>2000</v>
      </c>
      <c r="F187" s="8">
        <v>1</v>
      </c>
      <c r="G187" s="8" t="s">
        <v>52</v>
      </c>
      <c r="H187" s="8" t="s">
        <v>53</v>
      </c>
      <c r="I187" s="8" t="s">
        <v>54</v>
      </c>
      <c r="J187" s="13">
        <v>198.27999877929687</v>
      </c>
      <c r="K187" s="4">
        <v>2</v>
      </c>
      <c r="L187" s="13">
        <f t="shared" si="16"/>
        <v>200.27999877929687</v>
      </c>
      <c r="M187" s="13">
        <v>179.57000732421875</v>
      </c>
      <c r="N187" s="4">
        <v>6</v>
      </c>
      <c r="O187" s="13">
        <f t="shared" si="17"/>
        <v>185.57000732421875</v>
      </c>
      <c r="P187" s="13">
        <f t="shared" si="18"/>
        <v>185.57000732421875</v>
      </c>
      <c r="Q187" s="13">
        <f t="shared" si="19"/>
        <v>59.987939255047728</v>
      </c>
      <c r="R187" s="31">
        <f>VLOOKUP(A187,СпартакиадаОчки[],2)</f>
        <v>1</v>
      </c>
    </row>
    <row r="188" spans="1:18" ht="60" x14ac:dyDescent="0.25">
      <c r="A188" s="4">
        <v>21</v>
      </c>
      <c r="B188" s="8" t="s">
        <v>154</v>
      </c>
      <c r="C188" s="8">
        <v>1998</v>
      </c>
      <c r="D188" s="8">
        <v>1998</v>
      </c>
      <c r="E188" s="8">
        <v>1998</v>
      </c>
      <c r="F188" s="8">
        <v>1</v>
      </c>
      <c r="G188" s="8" t="s">
        <v>118</v>
      </c>
      <c r="H188" s="8" t="s">
        <v>119</v>
      </c>
      <c r="I188" s="8" t="s">
        <v>155</v>
      </c>
      <c r="J188" s="13">
        <v>201.47000122070312</v>
      </c>
      <c r="K188" s="4">
        <v>62</v>
      </c>
      <c r="L188" s="13">
        <f t="shared" si="16"/>
        <v>263.47000122070312</v>
      </c>
      <c r="M188" s="13">
        <v>197.36000061035156</v>
      </c>
      <c r="N188" s="4">
        <v>8</v>
      </c>
      <c r="O188" s="13">
        <f t="shared" si="17"/>
        <v>205.36000061035156</v>
      </c>
      <c r="P188" s="13">
        <f t="shared" si="18"/>
        <v>205.36000061035156</v>
      </c>
      <c r="Q188" s="13">
        <f t="shared" si="19"/>
        <v>77.049749454730801</v>
      </c>
      <c r="R188" s="31">
        <f>VLOOKUP(A188,СпартакиадаОчки[],2)</f>
        <v>1</v>
      </c>
    </row>
    <row r="189" spans="1:18" ht="30" x14ac:dyDescent="0.25">
      <c r="A189" s="4">
        <v>22</v>
      </c>
      <c r="B189" s="8" t="s">
        <v>211</v>
      </c>
      <c r="C189" s="8">
        <v>1999</v>
      </c>
      <c r="D189" s="8">
        <v>1999</v>
      </c>
      <c r="E189" s="8">
        <v>1999</v>
      </c>
      <c r="F189" s="8">
        <v>2</v>
      </c>
      <c r="G189" s="8" t="s">
        <v>38</v>
      </c>
      <c r="H189" s="8" t="s">
        <v>212</v>
      </c>
      <c r="I189" s="8" t="s">
        <v>213</v>
      </c>
      <c r="J189" s="13">
        <v>154.05000305175781</v>
      </c>
      <c r="K189" s="4">
        <v>52</v>
      </c>
      <c r="L189" s="13">
        <f t="shared" si="16"/>
        <v>206.05000305175781</v>
      </c>
      <c r="M189" s="13"/>
      <c r="N189" s="4"/>
      <c r="O189" s="13" t="s">
        <v>421</v>
      </c>
      <c r="P189" s="13">
        <f t="shared" si="18"/>
        <v>206.05000305175781</v>
      </c>
      <c r="Q189" s="13">
        <f t="shared" si="19"/>
        <v>77.644630439396963</v>
      </c>
      <c r="R189" s="31">
        <f>VLOOKUP(A189,СпартакиадаОчки[],2)</f>
        <v>1</v>
      </c>
    </row>
    <row r="190" spans="1:18" ht="75" x14ac:dyDescent="0.25">
      <c r="A190" s="4">
        <v>23</v>
      </c>
      <c r="B190" s="8" t="s">
        <v>266</v>
      </c>
      <c r="C190" s="8">
        <v>2001</v>
      </c>
      <c r="D190" s="8">
        <v>2001</v>
      </c>
      <c r="E190" s="8">
        <v>2001</v>
      </c>
      <c r="F190" s="8">
        <v>3</v>
      </c>
      <c r="G190" s="8" t="s">
        <v>60</v>
      </c>
      <c r="H190" s="8" t="s">
        <v>61</v>
      </c>
      <c r="I190" s="8" t="s">
        <v>62</v>
      </c>
      <c r="J190" s="13"/>
      <c r="K190" s="4"/>
      <c r="L190" s="13" t="s">
        <v>421</v>
      </c>
      <c r="M190" s="13">
        <v>205.61000061035156</v>
      </c>
      <c r="N190" s="4">
        <v>14</v>
      </c>
      <c r="O190" s="13">
        <f t="shared" si="17"/>
        <v>219.61000061035156</v>
      </c>
      <c r="P190" s="13">
        <f t="shared" si="18"/>
        <v>219.61000061035156</v>
      </c>
      <c r="Q190" s="13">
        <f t="shared" si="19"/>
        <v>89.33529153805479</v>
      </c>
      <c r="R190" s="31">
        <f>VLOOKUP(A190,СпартакиадаОчки[],2)</f>
        <v>1</v>
      </c>
    </row>
    <row r="191" spans="1:18" ht="45" x14ac:dyDescent="0.25">
      <c r="A191" s="4">
        <v>24</v>
      </c>
      <c r="B191" s="8" t="s">
        <v>425</v>
      </c>
      <c r="C191" s="8">
        <v>2000</v>
      </c>
      <c r="D191" s="8">
        <v>2000</v>
      </c>
      <c r="E191" s="8">
        <v>2000</v>
      </c>
      <c r="F191" s="8" t="s">
        <v>68</v>
      </c>
      <c r="G191" s="8" t="s">
        <v>196</v>
      </c>
      <c r="H191" s="8" t="s">
        <v>96</v>
      </c>
      <c r="I191" s="8" t="s">
        <v>136</v>
      </c>
      <c r="J191" s="13">
        <v>188.05999755859375</v>
      </c>
      <c r="K191" s="4">
        <v>162</v>
      </c>
      <c r="L191" s="13">
        <f t="shared" si="16"/>
        <v>350.05999755859375</v>
      </c>
      <c r="M191" s="13">
        <v>216.38999938964844</v>
      </c>
      <c r="N191" s="4">
        <v>10</v>
      </c>
      <c r="O191" s="13">
        <f t="shared" si="17"/>
        <v>226.38999938964844</v>
      </c>
      <c r="P191" s="13">
        <f t="shared" si="18"/>
        <v>226.38999938964844</v>
      </c>
      <c r="Q191" s="13">
        <f t="shared" si="19"/>
        <v>95.180622087383711</v>
      </c>
      <c r="R191" s="31">
        <f>VLOOKUP(A191,СпартакиадаОчки[],2)</f>
        <v>1</v>
      </c>
    </row>
    <row r="192" spans="1:18" x14ac:dyDescent="0.25">
      <c r="A192" s="4">
        <v>25</v>
      </c>
      <c r="B192" s="8" t="s">
        <v>228</v>
      </c>
      <c r="C192" s="8">
        <v>1999</v>
      </c>
      <c r="D192" s="8">
        <v>1999</v>
      </c>
      <c r="E192" s="8">
        <v>1999</v>
      </c>
      <c r="F192" s="8" t="s">
        <v>68</v>
      </c>
      <c r="G192" s="8" t="s">
        <v>123</v>
      </c>
      <c r="H192" s="8" t="s">
        <v>124</v>
      </c>
      <c r="I192" s="8" t="s">
        <v>125</v>
      </c>
      <c r="J192" s="13">
        <v>264.70001220703125</v>
      </c>
      <c r="K192" s="4">
        <v>58</v>
      </c>
      <c r="L192" s="13">
        <f t="shared" si="16"/>
        <v>322.70001220703125</v>
      </c>
      <c r="M192" s="13"/>
      <c r="N192" s="4"/>
      <c r="O192" s="13" t="s">
        <v>421</v>
      </c>
      <c r="P192" s="13">
        <f t="shared" si="18"/>
        <v>322.70001220703125</v>
      </c>
      <c r="Q192" s="13">
        <f t="shared" si="19"/>
        <v>178.21365475499277</v>
      </c>
      <c r="R192" s="31">
        <f>VLOOKUP(A192,СпартакиадаОчки[],2)</f>
        <v>1</v>
      </c>
    </row>
    <row r="193" spans="1:18" ht="30" x14ac:dyDescent="0.25">
      <c r="A193" s="4">
        <v>26</v>
      </c>
      <c r="B193" s="8" t="s">
        <v>261</v>
      </c>
      <c r="C193" s="8">
        <v>2000</v>
      </c>
      <c r="D193" s="8">
        <v>2000</v>
      </c>
      <c r="E193" s="8">
        <v>2000</v>
      </c>
      <c r="F193" s="8" t="s">
        <v>68</v>
      </c>
      <c r="G193" s="8" t="s">
        <v>99</v>
      </c>
      <c r="H193" s="8" t="s">
        <v>21</v>
      </c>
      <c r="I193" s="8" t="s">
        <v>22</v>
      </c>
      <c r="J193" s="13">
        <v>280.25</v>
      </c>
      <c r="K193" s="4">
        <v>118</v>
      </c>
      <c r="L193" s="13">
        <f t="shared" si="16"/>
        <v>398.25</v>
      </c>
      <c r="M193" s="13">
        <v>272.17001342773437</v>
      </c>
      <c r="N193" s="4">
        <v>110</v>
      </c>
      <c r="O193" s="13">
        <f t="shared" si="17"/>
        <v>382.17001342773437</v>
      </c>
      <c r="P193" s="13">
        <f t="shared" si="18"/>
        <v>382.17001342773437</v>
      </c>
      <c r="Q193" s="13">
        <f t="shared" si="19"/>
        <v>229.48531810181922</v>
      </c>
      <c r="R193" s="31">
        <f>VLOOKUP(A193,СпартакиадаОчки[],2)</f>
        <v>1</v>
      </c>
    </row>
    <row r="194" spans="1:18" x14ac:dyDescent="0.25">
      <c r="A194" s="4">
        <v>27</v>
      </c>
      <c r="B194" s="8" t="s">
        <v>251</v>
      </c>
      <c r="C194" s="8">
        <v>1999</v>
      </c>
      <c r="D194" s="8">
        <v>1999</v>
      </c>
      <c r="E194" s="8">
        <v>1999</v>
      </c>
      <c r="F194" s="8" t="s">
        <v>68</v>
      </c>
      <c r="G194" s="8" t="s">
        <v>123</v>
      </c>
      <c r="H194" s="8" t="s">
        <v>124</v>
      </c>
      <c r="I194" s="8" t="s">
        <v>125</v>
      </c>
      <c r="J194" s="13">
        <v>221.27999877929687</v>
      </c>
      <c r="K194" s="4">
        <v>366</v>
      </c>
      <c r="L194" s="13">
        <f t="shared" si="16"/>
        <v>587.27999877929687</v>
      </c>
      <c r="M194" s="13"/>
      <c r="N194" s="4"/>
      <c r="O194" s="13" t="s">
        <v>421</v>
      </c>
      <c r="P194" s="13">
        <f t="shared" si="18"/>
        <v>587.27999877929687</v>
      </c>
      <c r="Q194" s="13">
        <f t="shared" si="19"/>
        <v>406.31951857526406</v>
      </c>
      <c r="R194" s="31">
        <f>VLOOKUP(A194,СпартакиадаОчки[],2)</f>
        <v>1</v>
      </c>
    </row>
    <row r="195" spans="1:18" ht="30" x14ac:dyDescent="0.25">
      <c r="A195" s="4">
        <v>28</v>
      </c>
      <c r="B195" s="8" t="s">
        <v>149</v>
      </c>
      <c r="C195" s="8">
        <v>2001</v>
      </c>
      <c r="D195" s="8">
        <v>2001</v>
      </c>
      <c r="E195" s="8">
        <v>2001</v>
      </c>
      <c r="F195" s="8" t="s">
        <v>68</v>
      </c>
      <c r="G195" s="8" t="s">
        <v>69</v>
      </c>
      <c r="H195" s="8" t="s">
        <v>70</v>
      </c>
      <c r="I195" s="8" t="s">
        <v>71</v>
      </c>
      <c r="J195" s="13">
        <v>115.33000183105469</v>
      </c>
      <c r="K195" s="4">
        <v>850</v>
      </c>
      <c r="L195" s="13">
        <f t="shared" si="16"/>
        <v>965.33000183105469</v>
      </c>
      <c r="M195" s="13">
        <v>182.22000122070312</v>
      </c>
      <c r="N195" s="4">
        <v>410</v>
      </c>
      <c r="O195" s="13">
        <f t="shared" si="17"/>
        <v>592.22000122070312</v>
      </c>
      <c r="P195" s="13">
        <f t="shared" si="18"/>
        <v>592.22000122070312</v>
      </c>
      <c r="Q195" s="13">
        <f t="shared" si="19"/>
        <v>410.57850860232497</v>
      </c>
      <c r="R195" s="31">
        <f>VLOOKUP(A195,СпартакиадаОчки[],2)</f>
        <v>1</v>
      </c>
    </row>
    <row r="196" spans="1:18" ht="30" x14ac:dyDescent="0.25">
      <c r="A196" s="4">
        <v>29</v>
      </c>
      <c r="B196" s="8" t="s">
        <v>197</v>
      </c>
      <c r="C196" s="8">
        <v>1999</v>
      </c>
      <c r="D196" s="8">
        <v>1999</v>
      </c>
      <c r="E196" s="8">
        <v>1999</v>
      </c>
      <c r="F196" s="8" t="s">
        <v>68</v>
      </c>
      <c r="G196" s="8" t="s">
        <v>196</v>
      </c>
      <c r="H196" s="8" t="s">
        <v>198</v>
      </c>
      <c r="I196" s="8" t="s">
        <v>97</v>
      </c>
      <c r="J196" s="13">
        <v>99.949996948242188</v>
      </c>
      <c r="K196" s="4">
        <v>752</v>
      </c>
      <c r="L196" s="13">
        <f t="shared" si="16"/>
        <v>851.94999694824219</v>
      </c>
      <c r="M196" s="13">
        <v>115.55000305175781</v>
      </c>
      <c r="N196" s="4">
        <v>604</v>
      </c>
      <c r="O196" s="13">
        <f t="shared" si="17"/>
        <v>719.55000305175781</v>
      </c>
      <c r="P196" s="13">
        <f t="shared" si="18"/>
        <v>719.55000305175781</v>
      </c>
      <c r="Q196" s="13">
        <f t="shared" si="19"/>
        <v>520.35521709110697</v>
      </c>
      <c r="R196" s="31">
        <f>VLOOKUP(A196,СпартакиадаОчки[],2)</f>
        <v>1</v>
      </c>
    </row>
  </sheetData>
  <mergeCells count="81">
    <mergeCell ref="A165:J165"/>
    <mergeCell ref="J166:L166"/>
    <mergeCell ref="P166:P167"/>
    <mergeCell ref="Q166:Q167"/>
    <mergeCell ref="R8:R9"/>
    <mergeCell ref="R52:R53"/>
    <mergeCell ref="R90:R91"/>
    <mergeCell ref="R123:R124"/>
    <mergeCell ref="R166:R167"/>
    <mergeCell ref="Q123:Q124"/>
    <mergeCell ref="P90:P91"/>
    <mergeCell ref="Q90:Q91"/>
    <mergeCell ref="Q52:Q53"/>
    <mergeCell ref="P8:P9"/>
    <mergeCell ref="Q8:Q9"/>
    <mergeCell ref="M166:O166"/>
    <mergeCell ref="A166:A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M123:O123"/>
    <mergeCell ref="P123:P124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A89:J89"/>
    <mergeCell ref="J90:L90"/>
    <mergeCell ref="I123:I124"/>
    <mergeCell ref="A122:J122"/>
    <mergeCell ref="J123:L123"/>
    <mergeCell ref="M90:O90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M52:O52"/>
    <mergeCell ref="P52:P53"/>
    <mergeCell ref="A52:A53"/>
    <mergeCell ref="B52:B53"/>
    <mergeCell ref="C52:C53"/>
    <mergeCell ref="D52:D53"/>
    <mergeCell ref="E52:E53"/>
    <mergeCell ref="F52:F53"/>
    <mergeCell ref="G52:G53"/>
    <mergeCell ref="H52:H53"/>
    <mergeCell ref="A7:J7"/>
    <mergeCell ref="J8:L8"/>
    <mergeCell ref="I52:I53"/>
    <mergeCell ref="A51:J51"/>
    <mergeCell ref="J52:L52"/>
    <mergeCell ref="M8:O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5:Q5"/>
    <mergeCell ref="A1:Q1"/>
    <mergeCell ref="A2:Q2"/>
    <mergeCell ref="A3:B3"/>
    <mergeCell ref="C3:Q3"/>
    <mergeCell ref="A4:Q4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workbookViewId="0"/>
  </sheetViews>
  <sheetFormatPr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 x14ac:dyDescent="0.25">
      <c r="A1" s="1" t="s">
        <v>270</v>
      </c>
      <c r="B1" s="1" t="s">
        <v>1</v>
      </c>
      <c r="C1" s="1" t="s">
        <v>271</v>
      </c>
      <c r="D1" s="1" t="s">
        <v>272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3" t="s">
        <v>273</v>
      </c>
      <c r="B2" s="3" t="s">
        <v>14</v>
      </c>
      <c r="C2" s="2">
        <v>2000</v>
      </c>
      <c r="D2" s="2">
        <v>2000</v>
      </c>
      <c r="E2" s="3" t="s">
        <v>274</v>
      </c>
      <c r="F2" s="3" t="s">
        <v>15</v>
      </c>
      <c r="G2" s="3" t="s">
        <v>16</v>
      </c>
      <c r="H2" s="3" t="s">
        <v>17</v>
      </c>
      <c r="I2" s="3" t="s">
        <v>18</v>
      </c>
    </row>
    <row r="3" spans="1:9" x14ac:dyDescent="0.25">
      <c r="A3" s="5" t="s">
        <v>273</v>
      </c>
      <c r="B3" s="5" t="s">
        <v>19</v>
      </c>
      <c r="C3" s="4">
        <v>2000</v>
      </c>
      <c r="D3" s="4">
        <v>2000</v>
      </c>
      <c r="E3" s="5" t="s">
        <v>274</v>
      </c>
      <c r="F3" s="5" t="s">
        <v>15</v>
      </c>
      <c r="G3" s="5" t="s">
        <v>20</v>
      </c>
      <c r="H3" s="5" t="s">
        <v>21</v>
      </c>
      <c r="I3" s="5" t="s">
        <v>22</v>
      </c>
    </row>
    <row r="4" spans="1:9" x14ac:dyDescent="0.25">
      <c r="A4" s="5" t="s">
        <v>273</v>
      </c>
      <c r="B4" s="5" t="s">
        <v>23</v>
      </c>
      <c r="C4" s="4">
        <v>2000</v>
      </c>
      <c r="D4" s="4">
        <v>2000</v>
      </c>
      <c r="E4" s="5" t="s">
        <v>274</v>
      </c>
      <c r="F4" s="5" t="s">
        <v>9</v>
      </c>
      <c r="G4" s="5" t="s">
        <v>24</v>
      </c>
      <c r="H4" s="5" t="s">
        <v>25</v>
      </c>
      <c r="I4" s="5" t="s">
        <v>26</v>
      </c>
    </row>
    <row r="5" spans="1:9" x14ac:dyDescent="0.25">
      <c r="A5" s="5" t="s">
        <v>273</v>
      </c>
      <c r="B5" s="5" t="s">
        <v>41</v>
      </c>
      <c r="C5" s="4">
        <v>1998</v>
      </c>
      <c r="D5" s="4">
        <v>1998</v>
      </c>
      <c r="E5" s="5" t="s">
        <v>275</v>
      </c>
      <c r="F5" s="5" t="s">
        <v>9</v>
      </c>
      <c r="G5" s="5" t="s">
        <v>42</v>
      </c>
      <c r="H5" s="5" t="s">
        <v>43</v>
      </c>
      <c r="I5" s="5" t="s">
        <v>44</v>
      </c>
    </row>
    <row r="6" spans="1:9" x14ac:dyDescent="0.25">
      <c r="A6" s="5" t="s">
        <v>273</v>
      </c>
      <c r="B6" s="5" t="s">
        <v>67</v>
      </c>
      <c r="C6" s="4">
        <v>2000</v>
      </c>
      <c r="D6" s="4">
        <v>2000</v>
      </c>
      <c r="E6" s="5" t="s">
        <v>274</v>
      </c>
      <c r="F6" s="5" t="s">
        <v>68</v>
      </c>
      <c r="G6" s="5" t="s">
        <v>69</v>
      </c>
      <c r="H6" s="5" t="s">
        <v>70</v>
      </c>
      <c r="I6" s="5" t="s">
        <v>71</v>
      </c>
    </row>
    <row r="7" spans="1:9" x14ac:dyDescent="0.25">
      <c r="A7" s="5" t="s">
        <v>273</v>
      </c>
      <c r="B7" s="5" t="s">
        <v>72</v>
      </c>
      <c r="C7" s="4">
        <v>1998</v>
      </c>
      <c r="D7" s="4">
        <v>1998</v>
      </c>
      <c r="E7" s="5" t="s">
        <v>275</v>
      </c>
      <c r="F7" s="5" t="s">
        <v>9</v>
      </c>
      <c r="G7" s="5" t="s">
        <v>56</v>
      </c>
      <c r="H7" s="5" t="s">
        <v>57</v>
      </c>
      <c r="I7" s="5" t="s">
        <v>66</v>
      </c>
    </row>
    <row r="8" spans="1:9" x14ac:dyDescent="0.25">
      <c r="A8" s="5" t="s">
        <v>273</v>
      </c>
      <c r="B8" s="5" t="s">
        <v>73</v>
      </c>
      <c r="C8" s="4">
        <v>1999</v>
      </c>
      <c r="D8" s="4">
        <v>1999</v>
      </c>
      <c r="E8" s="5" t="s">
        <v>276</v>
      </c>
      <c r="F8" s="5" t="s">
        <v>15</v>
      </c>
      <c r="G8" s="5" t="s">
        <v>24</v>
      </c>
      <c r="H8" s="5" t="s">
        <v>25</v>
      </c>
      <c r="I8" s="5" t="s">
        <v>26</v>
      </c>
    </row>
    <row r="9" spans="1:9" x14ac:dyDescent="0.25">
      <c r="A9" s="5" t="s">
        <v>273</v>
      </c>
      <c r="B9" s="5" t="s">
        <v>78</v>
      </c>
      <c r="C9" s="4">
        <v>1998</v>
      </c>
      <c r="D9" s="4">
        <v>1998</v>
      </c>
      <c r="E9" s="5" t="s">
        <v>275</v>
      </c>
      <c r="F9" s="5" t="s">
        <v>9</v>
      </c>
      <c r="G9" s="5" t="s">
        <v>38</v>
      </c>
      <c r="H9" s="5" t="s">
        <v>75</v>
      </c>
      <c r="I9" s="5" t="s">
        <v>79</v>
      </c>
    </row>
    <row r="10" spans="1:9" x14ac:dyDescent="0.25">
      <c r="A10" s="5" t="s">
        <v>273</v>
      </c>
      <c r="B10" s="5" t="s">
        <v>81</v>
      </c>
      <c r="C10" s="4">
        <v>1998</v>
      </c>
      <c r="D10" s="4">
        <v>1998</v>
      </c>
      <c r="E10" s="5" t="s">
        <v>275</v>
      </c>
      <c r="F10" s="5" t="s">
        <v>9</v>
      </c>
      <c r="G10" s="5" t="s">
        <v>82</v>
      </c>
      <c r="H10" s="5" t="s">
        <v>90</v>
      </c>
      <c r="I10" s="5" t="s">
        <v>84</v>
      </c>
    </row>
    <row r="11" spans="1:9" x14ac:dyDescent="0.25">
      <c r="A11" s="5" t="s">
        <v>273</v>
      </c>
      <c r="B11" s="5" t="s">
        <v>89</v>
      </c>
      <c r="C11" s="4">
        <v>1998</v>
      </c>
      <c r="D11" s="4">
        <v>1998</v>
      </c>
      <c r="E11" s="5" t="s">
        <v>275</v>
      </c>
      <c r="F11" s="5" t="s">
        <v>9</v>
      </c>
      <c r="G11" s="5" t="s">
        <v>82</v>
      </c>
      <c r="H11" s="5" t="s">
        <v>90</v>
      </c>
      <c r="I11" s="5" t="s">
        <v>84</v>
      </c>
    </row>
    <row r="12" spans="1:9" x14ac:dyDescent="0.25">
      <c r="A12" s="5" t="s">
        <v>273</v>
      </c>
      <c r="B12" s="5" t="s">
        <v>106</v>
      </c>
      <c r="C12" s="4">
        <v>2000</v>
      </c>
      <c r="D12" s="4">
        <v>2000</v>
      </c>
      <c r="E12" s="5" t="s">
        <v>274</v>
      </c>
      <c r="F12" s="5" t="s">
        <v>68</v>
      </c>
      <c r="G12" s="5" t="s">
        <v>107</v>
      </c>
      <c r="H12" s="5" t="s">
        <v>277</v>
      </c>
      <c r="I12" s="5" t="s">
        <v>108</v>
      </c>
    </row>
    <row r="13" spans="1:9" x14ac:dyDescent="0.25">
      <c r="A13" s="5" t="s">
        <v>273</v>
      </c>
      <c r="B13" s="5" t="s">
        <v>109</v>
      </c>
      <c r="C13" s="4">
        <v>2000</v>
      </c>
      <c r="D13" s="4">
        <v>2000</v>
      </c>
      <c r="E13" s="5" t="s">
        <v>274</v>
      </c>
      <c r="F13" s="5" t="s">
        <v>9</v>
      </c>
      <c r="G13" s="5" t="s">
        <v>110</v>
      </c>
      <c r="H13" s="5" t="s">
        <v>111</v>
      </c>
      <c r="I13" s="5" t="s">
        <v>112</v>
      </c>
    </row>
    <row r="14" spans="1:9" x14ac:dyDescent="0.25">
      <c r="A14" s="5" t="s">
        <v>273</v>
      </c>
      <c r="B14" s="5" t="s">
        <v>122</v>
      </c>
      <c r="C14" s="4">
        <v>2000</v>
      </c>
      <c r="D14" s="4">
        <v>2000</v>
      </c>
      <c r="E14" s="5" t="s">
        <v>274</v>
      </c>
      <c r="F14" s="5" t="s">
        <v>68</v>
      </c>
      <c r="G14" s="5" t="s">
        <v>123</v>
      </c>
      <c r="H14" s="5" t="s">
        <v>124</v>
      </c>
      <c r="I14" s="5" t="s">
        <v>125</v>
      </c>
    </row>
    <row r="15" spans="1:9" x14ac:dyDescent="0.25">
      <c r="A15" s="5" t="s">
        <v>273</v>
      </c>
      <c r="B15" s="5" t="s">
        <v>126</v>
      </c>
      <c r="C15" s="4">
        <v>1998</v>
      </c>
      <c r="D15" s="4">
        <v>1998</v>
      </c>
      <c r="E15" s="5" t="s">
        <v>275</v>
      </c>
      <c r="F15" s="5" t="s">
        <v>9</v>
      </c>
      <c r="G15" s="5" t="s">
        <v>20</v>
      </c>
      <c r="H15" s="5" t="s">
        <v>100</v>
      </c>
      <c r="I15" s="5" t="s">
        <v>101</v>
      </c>
    </row>
    <row r="16" spans="1:9" x14ac:dyDescent="0.25">
      <c r="A16" s="5" t="s">
        <v>273</v>
      </c>
      <c r="B16" s="5" t="s">
        <v>127</v>
      </c>
      <c r="C16" s="4">
        <v>1998</v>
      </c>
      <c r="D16" s="4">
        <v>1998</v>
      </c>
      <c r="E16" s="5" t="s">
        <v>275</v>
      </c>
      <c r="F16" s="5" t="s">
        <v>34</v>
      </c>
      <c r="G16" s="5" t="s">
        <v>29</v>
      </c>
      <c r="H16" s="5" t="s">
        <v>35</v>
      </c>
      <c r="I16" s="5" t="s">
        <v>128</v>
      </c>
    </row>
    <row r="17" spans="1:9" x14ac:dyDescent="0.25">
      <c r="A17" s="5" t="s">
        <v>273</v>
      </c>
      <c r="B17" s="5" t="s">
        <v>134</v>
      </c>
      <c r="C17" s="4">
        <v>1999</v>
      </c>
      <c r="D17" s="4">
        <v>1999</v>
      </c>
      <c r="E17" s="5" t="s">
        <v>276</v>
      </c>
      <c r="F17" s="5" t="s">
        <v>15</v>
      </c>
      <c r="G17" s="5" t="s">
        <v>16</v>
      </c>
      <c r="H17" s="5" t="s">
        <v>103</v>
      </c>
      <c r="I17" s="5" t="s">
        <v>104</v>
      </c>
    </row>
    <row r="18" spans="1:9" x14ac:dyDescent="0.25">
      <c r="A18" s="5" t="s">
        <v>273</v>
      </c>
      <c r="B18" s="5" t="s">
        <v>137</v>
      </c>
      <c r="C18" s="4">
        <v>2000</v>
      </c>
      <c r="D18" s="4">
        <v>2000</v>
      </c>
      <c r="E18" s="5" t="s">
        <v>274</v>
      </c>
      <c r="F18" s="5" t="s">
        <v>68</v>
      </c>
      <c r="G18" s="5" t="s">
        <v>95</v>
      </c>
      <c r="H18" s="5" t="s">
        <v>96</v>
      </c>
      <c r="I18" s="5" t="s">
        <v>136</v>
      </c>
    </row>
    <row r="19" spans="1:9" x14ac:dyDescent="0.25">
      <c r="A19" s="5" t="s">
        <v>273</v>
      </c>
      <c r="B19" s="5" t="s">
        <v>139</v>
      </c>
      <c r="C19" s="4">
        <v>2001</v>
      </c>
      <c r="D19" s="4">
        <v>2001</v>
      </c>
      <c r="E19" s="5" t="s">
        <v>278</v>
      </c>
      <c r="F19" s="5" t="s">
        <v>68</v>
      </c>
      <c r="G19" s="5" t="s">
        <v>69</v>
      </c>
      <c r="H19" s="5" t="s">
        <v>70</v>
      </c>
      <c r="I19" s="5" t="s">
        <v>71</v>
      </c>
    </row>
    <row r="20" spans="1:9" x14ac:dyDescent="0.25">
      <c r="A20" s="5" t="s">
        <v>273</v>
      </c>
      <c r="B20" s="5" t="s">
        <v>160</v>
      </c>
      <c r="C20" s="4">
        <v>1999</v>
      </c>
      <c r="D20" s="4">
        <v>1999</v>
      </c>
      <c r="E20" s="5" t="s">
        <v>276</v>
      </c>
      <c r="F20" s="5" t="s">
        <v>9</v>
      </c>
      <c r="G20" s="5" t="s">
        <v>29</v>
      </c>
      <c r="H20" s="5" t="s">
        <v>30</v>
      </c>
      <c r="I20" s="5" t="s">
        <v>161</v>
      </c>
    </row>
    <row r="21" spans="1:9" x14ac:dyDescent="0.25">
      <c r="A21" s="5" t="s">
        <v>273</v>
      </c>
      <c r="B21" s="5" t="s">
        <v>169</v>
      </c>
      <c r="C21" s="4">
        <v>2000</v>
      </c>
      <c r="D21" s="4">
        <v>2000</v>
      </c>
      <c r="E21" s="5" t="s">
        <v>274</v>
      </c>
      <c r="F21" s="5" t="s">
        <v>34</v>
      </c>
      <c r="G21" s="5" t="s">
        <v>46</v>
      </c>
      <c r="H21" s="5" t="s">
        <v>47</v>
      </c>
      <c r="I21" s="5" t="s">
        <v>48</v>
      </c>
    </row>
    <row r="22" spans="1:9" x14ac:dyDescent="0.25">
      <c r="A22" s="5" t="s">
        <v>273</v>
      </c>
      <c r="B22" s="5" t="s">
        <v>170</v>
      </c>
      <c r="C22" s="4">
        <v>1998</v>
      </c>
      <c r="D22" s="4">
        <v>1998</v>
      </c>
      <c r="E22" s="5" t="s">
        <v>275</v>
      </c>
      <c r="F22" s="5" t="s">
        <v>9</v>
      </c>
      <c r="G22" s="5" t="s">
        <v>42</v>
      </c>
      <c r="H22" s="5" t="s">
        <v>43</v>
      </c>
      <c r="I22" s="5" t="s">
        <v>44</v>
      </c>
    </row>
    <row r="23" spans="1:9" x14ac:dyDescent="0.25">
      <c r="A23" s="5" t="s">
        <v>273</v>
      </c>
      <c r="B23" s="5" t="s">
        <v>179</v>
      </c>
      <c r="C23" s="4">
        <v>1998</v>
      </c>
      <c r="D23" s="4">
        <v>1998</v>
      </c>
      <c r="E23" s="5" t="s">
        <v>275</v>
      </c>
      <c r="F23" s="5" t="s">
        <v>34</v>
      </c>
      <c r="G23" s="5" t="s">
        <v>52</v>
      </c>
      <c r="H23" s="5" t="s">
        <v>53</v>
      </c>
      <c r="I23" s="5" t="s">
        <v>54</v>
      </c>
    </row>
    <row r="24" spans="1:9" x14ac:dyDescent="0.25">
      <c r="A24" s="5" t="s">
        <v>273</v>
      </c>
      <c r="B24" s="5" t="s">
        <v>190</v>
      </c>
      <c r="C24" s="4">
        <v>2000</v>
      </c>
      <c r="D24" s="4">
        <v>2000</v>
      </c>
      <c r="E24" s="5" t="s">
        <v>274</v>
      </c>
      <c r="F24" s="5" t="s">
        <v>9</v>
      </c>
      <c r="G24" s="5" t="s">
        <v>110</v>
      </c>
      <c r="H24" s="5" t="s">
        <v>111</v>
      </c>
      <c r="I24" s="5" t="s">
        <v>112</v>
      </c>
    </row>
    <row r="25" spans="1:9" x14ac:dyDescent="0.25">
      <c r="A25" s="5" t="s">
        <v>273</v>
      </c>
      <c r="B25" s="5" t="s">
        <v>201</v>
      </c>
      <c r="C25" s="4">
        <v>2000</v>
      </c>
      <c r="D25" s="4">
        <v>2000</v>
      </c>
      <c r="E25" s="5" t="s">
        <v>274</v>
      </c>
      <c r="F25" s="5" t="s">
        <v>68</v>
      </c>
      <c r="G25" s="5" t="s">
        <v>107</v>
      </c>
      <c r="H25" s="5" t="s">
        <v>277</v>
      </c>
      <c r="I25" s="5" t="s">
        <v>108</v>
      </c>
    </row>
    <row r="26" spans="1:9" x14ac:dyDescent="0.25">
      <c r="A26" s="5" t="s">
        <v>273</v>
      </c>
      <c r="B26" s="5" t="s">
        <v>204</v>
      </c>
      <c r="C26" s="4">
        <v>1998</v>
      </c>
      <c r="D26" s="4">
        <v>1998</v>
      </c>
      <c r="E26" s="5" t="s">
        <v>275</v>
      </c>
      <c r="F26" s="5" t="s">
        <v>9</v>
      </c>
      <c r="G26" s="5" t="s">
        <v>118</v>
      </c>
      <c r="H26" s="5" t="s">
        <v>119</v>
      </c>
      <c r="I26" s="5" t="s">
        <v>205</v>
      </c>
    </row>
    <row r="27" spans="1:9" x14ac:dyDescent="0.25">
      <c r="A27" s="5" t="s">
        <v>273</v>
      </c>
      <c r="B27" s="5" t="s">
        <v>209</v>
      </c>
      <c r="C27" s="4">
        <v>1999</v>
      </c>
      <c r="D27" s="4">
        <v>1999</v>
      </c>
      <c r="E27" s="5" t="s">
        <v>276</v>
      </c>
      <c r="F27" s="5" t="s">
        <v>34</v>
      </c>
      <c r="G27" s="5" t="s">
        <v>46</v>
      </c>
      <c r="H27" s="5" t="s">
        <v>47</v>
      </c>
      <c r="I27" s="5" t="s">
        <v>48</v>
      </c>
    </row>
    <row r="28" spans="1:9" x14ac:dyDescent="0.25">
      <c r="A28" s="5" t="s">
        <v>273</v>
      </c>
      <c r="B28" s="5" t="s">
        <v>210</v>
      </c>
      <c r="C28" s="4">
        <v>2000</v>
      </c>
      <c r="D28" s="4">
        <v>2000</v>
      </c>
      <c r="E28" s="5" t="s">
        <v>274</v>
      </c>
      <c r="F28" s="5" t="s">
        <v>9</v>
      </c>
      <c r="G28" s="5" t="s">
        <v>52</v>
      </c>
      <c r="H28" s="5" t="s">
        <v>53</v>
      </c>
      <c r="I28" s="5" t="s">
        <v>54</v>
      </c>
    </row>
    <row r="29" spans="1:9" x14ac:dyDescent="0.25">
      <c r="A29" s="5" t="s">
        <v>273</v>
      </c>
      <c r="B29" s="5" t="s">
        <v>218</v>
      </c>
      <c r="C29" s="4">
        <v>2000</v>
      </c>
      <c r="D29" s="4">
        <v>2000</v>
      </c>
      <c r="E29" s="5" t="s">
        <v>274</v>
      </c>
      <c r="F29" s="5" t="s">
        <v>9</v>
      </c>
      <c r="G29" s="5" t="s">
        <v>60</v>
      </c>
      <c r="H29" s="5" t="s">
        <v>61</v>
      </c>
      <c r="I29" s="5" t="s">
        <v>62</v>
      </c>
    </row>
    <row r="30" spans="1:9" x14ac:dyDescent="0.25">
      <c r="A30" s="5" t="s">
        <v>273</v>
      </c>
      <c r="B30" s="5" t="s">
        <v>224</v>
      </c>
      <c r="C30" s="4">
        <v>2000</v>
      </c>
      <c r="D30" s="4">
        <v>2000</v>
      </c>
      <c r="E30" s="5" t="s">
        <v>274</v>
      </c>
      <c r="F30" s="5" t="s">
        <v>9</v>
      </c>
      <c r="G30" s="5" t="s">
        <v>60</v>
      </c>
      <c r="H30" s="5" t="s">
        <v>61</v>
      </c>
      <c r="I30" s="5" t="s">
        <v>62</v>
      </c>
    </row>
    <row r="31" spans="1:9" x14ac:dyDescent="0.25">
      <c r="A31" s="5" t="s">
        <v>273</v>
      </c>
      <c r="B31" s="5" t="s">
        <v>229</v>
      </c>
      <c r="C31" s="4">
        <v>1998</v>
      </c>
      <c r="D31" s="4">
        <v>1998</v>
      </c>
      <c r="E31" s="5" t="s">
        <v>275</v>
      </c>
      <c r="F31" s="5" t="s">
        <v>34</v>
      </c>
      <c r="G31" s="5" t="s">
        <v>38</v>
      </c>
      <c r="H31" s="5" t="s">
        <v>75</v>
      </c>
      <c r="I31" s="5" t="s">
        <v>79</v>
      </c>
    </row>
    <row r="32" spans="1:9" x14ac:dyDescent="0.25">
      <c r="A32" s="5" t="s">
        <v>273</v>
      </c>
      <c r="B32" s="5" t="s">
        <v>230</v>
      </c>
      <c r="C32" s="4">
        <v>2001</v>
      </c>
      <c r="D32" s="4">
        <v>2001</v>
      </c>
      <c r="E32" s="5" t="s">
        <v>278</v>
      </c>
      <c r="F32" s="5" t="s">
        <v>68</v>
      </c>
      <c r="G32" s="5" t="s">
        <v>196</v>
      </c>
      <c r="H32" s="5" t="s">
        <v>96</v>
      </c>
      <c r="I32" s="5" t="s">
        <v>136</v>
      </c>
    </row>
    <row r="33" spans="1:9" x14ac:dyDescent="0.25">
      <c r="A33" s="5" t="s">
        <v>273</v>
      </c>
      <c r="B33" s="5" t="s">
        <v>231</v>
      </c>
      <c r="C33" s="4">
        <v>1998</v>
      </c>
      <c r="D33" s="4">
        <v>1998</v>
      </c>
      <c r="E33" s="5" t="s">
        <v>275</v>
      </c>
      <c r="F33" s="5" t="s">
        <v>34</v>
      </c>
      <c r="G33" s="5" t="s">
        <v>118</v>
      </c>
      <c r="H33" s="5" t="s">
        <v>119</v>
      </c>
      <c r="I33" s="5" t="s">
        <v>205</v>
      </c>
    </row>
    <row r="34" spans="1:9" x14ac:dyDescent="0.25">
      <c r="A34" s="5" t="s">
        <v>273</v>
      </c>
      <c r="B34" s="5" t="s">
        <v>232</v>
      </c>
      <c r="C34" s="4">
        <v>2000</v>
      </c>
      <c r="D34" s="4">
        <v>2000</v>
      </c>
      <c r="E34" s="5" t="s">
        <v>274</v>
      </c>
      <c r="F34" s="5" t="s">
        <v>28</v>
      </c>
      <c r="G34" s="5" t="s">
        <v>114</v>
      </c>
      <c r="H34" s="5" t="s">
        <v>115</v>
      </c>
      <c r="I34" s="5" t="s">
        <v>116</v>
      </c>
    </row>
    <row r="35" spans="1:9" x14ac:dyDescent="0.25">
      <c r="A35" s="5" t="s">
        <v>273</v>
      </c>
      <c r="B35" s="5" t="s">
        <v>236</v>
      </c>
      <c r="C35" s="4">
        <v>2000</v>
      </c>
      <c r="D35" s="4">
        <v>2000</v>
      </c>
      <c r="E35" s="5" t="s">
        <v>274</v>
      </c>
      <c r="F35" s="5" t="s">
        <v>9</v>
      </c>
      <c r="G35" s="5" t="s">
        <v>114</v>
      </c>
      <c r="H35" s="5" t="s">
        <v>115</v>
      </c>
      <c r="I35" s="5" t="s">
        <v>116</v>
      </c>
    </row>
    <row r="36" spans="1:9" x14ac:dyDescent="0.25">
      <c r="A36" s="5" t="s">
        <v>273</v>
      </c>
      <c r="B36" s="5" t="s">
        <v>240</v>
      </c>
      <c r="C36" s="4">
        <v>2000</v>
      </c>
      <c r="D36" s="4">
        <v>2000</v>
      </c>
      <c r="E36" s="5" t="s">
        <v>274</v>
      </c>
      <c r="F36" s="5" t="s">
        <v>9</v>
      </c>
      <c r="G36" s="5" t="s">
        <v>10</v>
      </c>
      <c r="H36" s="5" t="s">
        <v>11</v>
      </c>
      <c r="I36" s="5" t="s">
        <v>50</v>
      </c>
    </row>
    <row r="37" spans="1:9" x14ac:dyDescent="0.25">
      <c r="A37" s="5" t="s">
        <v>273</v>
      </c>
      <c r="B37" s="5" t="s">
        <v>242</v>
      </c>
      <c r="C37" s="4">
        <v>2000</v>
      </c>
      <c r="D37" s="4">
        <v>2000</v>
      </c>
      <c r="E37" s="5" t="s">
        <v>274</v>
      </c>
      <c r="F37" s="5" t="s">
        <v>9</v>
      </c>
      <c r="G37" s="5" t="s">
        <v>10</v>
      </c>
      <c r="H37" s="5" t="s">
        <v>11</v>
      </c>
      <c r="I37" s="5" t="s">
        <v>12</v>
      </c>
    </row>
    <row r="38" spans="1:9" x14ac:dyDescent="0.25">
      <c r="A38" s="5" t="s">
        <v>273</v>
      </c>
      <c r="B38" s="5" t="s">
        <v>244</v>
      </c>
      <c r="C38" s="4">
        <v>2000</v>
      </c>
      <c r="D38" s="4">
        <v>2000</v>
      </c>
      <c r="E38" s="5" t="s">
        <v>274</v>
      </c>
      <c r="F38" s="5" t="s">
        <v>9</v>
      </c>
      <c r="G38" s="5" t="s">
        <v>86</v>
      </c>
      <c r="H38" s="5" t="s">
        <v>87</v>
      </c>
      <c r="I38" s="5" t="s">
        <v>222</v>
      </c>
    </row>
    <row r="39" spans="1:9" x14ac:dyDescent="0.25">
      <c r="A39" s="5" t="s">
        <v>273</v>
      </c>
      <c r="B39" s="5" t="s">
        <v>257</v>
      </c>
      <c r="C39" s="4">
        <v>2001</v>
      </c>
      <c r="D39" s="4">
        <v>2001</v>
      </c>
      <c r="E39" s="5" t="s">
        <v>278</v>
      </c>
      <c r="F39" s="5" t="s">
        <v>68</v>
      </c>
      <c r="G39" s="5" t="s">
        <v>123</v>
      </c>
      <c r="H39" s="5" t="s">
        <v>124</v>
      </c>
      <c r="I39" s="5" t="s">
        <v>125</v>
      </c>
    </row>
    <row r="40" spans="1:9" x14ac:dyDescent="0.25">
      <c r="A40" s="5" t="s">
        <v>273</v>
      </c>
      <c r="B40" s="5" t="s">
        <v>262</v>
      </c>
      <c r="C40" s="4">
        <v>1998</v>
      </c>
      <c r="D40" s="4">
        <v>1998</v>
      </c>
      <c r="E40" s="5" t="s">
        <v>275</v>
      </c>
      <c r="F40" s="5" t="s">
        <v>9</v>
      </c>
      <c r="G40" s="5" t="s">
        <v>56</v>
      </c>
      <c r="H40" s="5" t="s">
        <v>57</v>
      </c>
      <c r="I40" s="5" t="s">
        <v>58</v>
      </c>
    </row>
    <row r="41" spans="1:9" x14ac:dyDescent="0.25">
      <c r="A41" s="5" t="s">
        <v>273</v>
      </c>
      <c r="B41" s="5" t="s">
        <v>263</v>
      </c>
      <c r="C41" s="4">
        <v>1998</v>
      </c>
      <c r="D41" s="4">
        <v>1998</v>
      </c>
      <c r="E41" s="5" t="s">
        <v>275</v>
      </c>
      <c r="F41" s="5" t="s">
        <v>9</v>
      </c>
      <c r="G41" s="5" t="s">
        <v>86</v>
      </c>
      <c r="H41" s="5" t="s">
        <v>264</v>
      </c>
      <c r="I41" s="5" t="s">
        <v>265</v>
      </c>
    </row>
    <row r="42" spans="1:9" ht="30" customHeight="1" x14ac:dyDescent="0.25">
      <c r="A42" s="5" t="s">
        <v>279</v>
      </c>
      <c r="B42" s="8" t="s">
        <v>280</v>
      </c>
      <c r="C42" s="4">
        <v>2001</v>
      </c>
      <c r="D42" s="4">
        <v>2000</v>
      </c>
      <c r="E42" s="8" t="s">
        <v>281</v>
      </c>
      <c r="F42" s="8" t="s">
        <v>282</v>
      </c>
      <c r="G42" s="5" t="s">
        <v>38</v>
      </c>
      <c r="H42" s="5" t="s">
        <v>39</v>
      </c>
      <c r="I42" s="8" t="s">
        <v>283</v>
      </c>
    </row>
    <row r="43" spans="1:9" ht="30" customHeight="1" x14ac:dyDescent="0.25">
      <c r="A43" s="5" t="s">
        <v>279</v>
      </c>
      <c r="B43" s="8" t="s">
        <v>284</v>
      </c>
      <c r="C43" s="4">
        <v>1999</v>
      </c>
      <c r="D43" s="4">
        <v>1998</v>
      </c>
      <c r="E43" s="8" t="s">
        <v>285</v>
      </c>
      <c r="F43" s="8" t="s">
        <v>286</v>
      </c>
      <c r="G43" s="5" t="s">
        <v>46</v>
      </c>
      <c r="H43" s="5" t="s">
        <v>47</v>
      </c>
      <c r="I43" s="5" t="s">
        <v>48</v>
      </c>
    </row>
    <row r="44" spans="1:9" ht="30" customHeight="1" x14ac:dyDescent="0.25">
      <c r="A44" s="5" t="s">
        <v>279</v>
      </c>
      <c r="B44" s="8" t="s">
        <v>287</v>
      </c>
      <c r="C44" s="4">
        <v>1998</v>
      </c>
      <c r="D44" s="4">
        <v>1998</v>
      </c>
      <c r="E44" s="8" t="s">
        <v>288</v>
      </c>
      <c r="F44" s="8" t="s">
        <v>286</v>
      </c>
      <c r="G44" s="5" t="s">
        <v>52</v>
      </c>
      <c r="H44" s="5" t="s">
        <v>53</v>
      </c>
      <c r="I44" s="5" t="s">
        <v>54</v>
      </c>
    </row>
    <row r="45" spans="1:9" ht="30" customHeight="1" x14ac:dyDescent="0.25">
      <c r="A45" s="5" t="s">
        <v>279</v>
      </c>
      <c r="B45" s="8" t="s">
        <v>289</v>
      </c>
      <c r="C45" s="4">
        <v>2000</v>
      </c>
      <c r="D45" s="4">
        <v>2000</v>
      </c>
      <c r="E45" s="8" t="s">
        <v>290</v>
      </c>
      <c r="F45" s="8" t="s">
        <v>291</v>
      </c>
      <c r="G45" s="5" t="s">
        <v>60</v>
      </c>
      <c r="H45" s="5" t="s">
        <v>61</v>
      </c>
      <c r="I45" s="8" t="s">
        <v>292</v>
      </c>
    </row>
    <row r="46" spans="1:9" ht="30" customHeight="1" x14ac:dyDescent="0.25">
      <c r="A46" s="5" t="s">
        <v>279</v>
      </c>
      <c r="B46" s="8" t="s">
        <v>293</v>
      </c>
      <c r="C46" s="4">
        <v>2000</v>
      </c>
      <c r="D46" s="4">
        <v>1999</v>
      </c>
      <c r="E46" s="8" t="s">
        <v>294</v>
      </c>
      <c r="F46" s="8" t="s">
        <v>295</v>
      </c>
      <c r="G46" s="5" t="s">
        <v>60</v>
      </c>
      <c r="H46" s="5" t="s">
        <v>61</v>
      </c>
      <c r="I46" s="5" t="s">
        <v>64</v>
      </c>
    </row>
    <row r="47" spans="1:9" ht="30" customHeight="1" x14ac:dyDescent="0.25">
      <c r="A47" s="5" t="s">
        <v>279</v>
      </c>
      <c r="B47" s="8" t="s">
        <v>296</v>
      </c>
      <c r="C47" s="4">
        <v>2000</v>
      </c>
      <c r="D47" s="4">
        <v>1999</v>
      </c>
      <c r="E47" s="8" t="s">
        <v>294</v>
      </c>
      <c r="F47" s="8" t="s">
        <v>297</v>
      </c>
      <c r="G47" s="5" t="s">
        <v>52</v>
      </c>
      <c r="H47" s="5" t="s">
        <v>53</v>
      </c>
      <c r="I47" s="5" t="s">
        <v>54</v>
      </c>
    </row>
    <row r="48" spans="1:9" ht="30" customHeight="1" x14ac:dyDescent="0.25">
      <c r="A48" s="5" t="s">
        <v>279</v>
      </c>
      <c r="B48" s="8" t="s">
        <v>298</v>
      </c>
      <c r="C48" s="4">
        <v>2001</v>
      </c>
      <c r="D48" s="4">
        <v>1998</v>
      </c>
      <c r="E48" s="8" t="s">
        <v>299</v>
      </c>
      <c r="F48" s="8" t="s">
        <v>300</v>
      </c>
      <c r="G48" s="5" t="s">
        <v>38</v>
      </c>
      <c r="H48" s="8" t="s">
        <v>301</v>
      </c>
      <c r="I48" s="8" t="s">
        <v>302</v>
      </c>
    </row>
    <row r="49" spans="1:9" ht="30" customHeight="1" x14ac:dyDescent="0.25">
      <c r="A49" s="5" t="s">
        <v>279</v>
      </c>
      <c r="B49" s="8" t="s">
        <v>303</v>
      </c>
      <c r="C49" s="4">
        <v>2000</v>
      </c>
      <c r="D49" s="4">
        <v>1999</v>
      </c>
      <c r="E49" s="8" t="s">
        <v>294</v>
      </c>
      <c r="F49" s="8" t="s">
        <v>295</v>
      </c>
      <c r="G49" s="5" t="s">
        <v>86</v>
      </c>
      <c r="H49" s="5" t="s">
        <v>87</v>
      </c>
      <c r="I49" s="8" t="s">
        <v>304</v>
      </c>
    </row>
    <row r="50" spans="1:9" ht="30" customHeight="1" x14ac:dyDescent="0.25">
      <c r="A50" s="5" t="s">
        <v>279</v>
      </c>
      <c r="B50" s="8" t="s">
        <v>305</v>
      </c>
      <c r="C50" s="4">
        <v>1998</v>
      </c>
      <c r="D50" s="4">
        <v>1998</v>
      </c>
      <c r="E50" s="8" t="s">
        <v>288</v>
      </c>
      <c r="F50" s="8" t="s">
        <v>295</v>
      </c>
      <c r="G50" s="5" t="s">
        <v>82</v>
      </c>
      <c r="H50" s="5" t="s">
        <v>90</v>
      </c>
      <c r="I50" s="5" t="s">
        <v>84</v>
      </c>
    </row>
    <row r="51" spans="1:9" ht="30" customHeight="1" x14ac:dyDescent="0.25">
      <c r="A51" s="5" t="s">
        <v>279</v>
      </c>
      <c r="B51" s="8" t="s">
        <v>306</v>
      </c>
      <c r="C51" s="4">
        <v>2001</v>
      </c>
      <c r="D51" s="4">
        <v>1999</v>
      </c>
      <c r="E51" s="8" t="s">
        <v>307</v>
      </c>
      <c r="F51" s="8" t="s">
        <v>308</v>
      </c>
      <c r="G51" s="5" t="s">
        <v>99</v>
      </c>
      <c r="H51" s="5" t="s">
        <v>100</v>
      </c>
      <c r="I51" s="5" t="s">
        <v>101</v>
      </c>
    </row>
    <row r="52" spans="1:9" ht="30" customHeight="1" x14ac:dyDescent="0.25">
      <c r="A52" s="5" t="s">
        <v>279</v>
      </c>
      <c r="B52" s="8" t="s">
        <v>309</v>
      </c>
      <c r="C52" s="4">
        <v>2000</v>
      </c>
      <c r="D52" s="4">
        <v>2000</v>
      </c>
      <c r="E52" s="8" t="s">
        <v>290</v>
      </c>
      <c r="F52" s="8" t="s">
        <v>297</v>
      </c>
      <c r="G52" s="5" t="s">
        <v>107</v>
      </c>
      <c r="H52" s="5" t="s">
        <v>277</v>
      </c>
      <c r="I52" s="5" t="s">
        <v>108</v>
      </c>
    </row>
    <row r="53" spans="1:9" ht="30" customHeight="1" x14ac:dyDescent="0.25">
      <c r="A53" s="5" t="s">
        <v>279</v>
      </c>
      <c r="B53" s="8" t="s">
        <v>310</v>
      </c>
      <c r="C53" s="4">
        <v>2001</v>
      </c>
      <c r="D53" s="4">
        <v>2001</v>
      </c>
      <c r="E53" s="8" t="s">
        <v>311</v>
      </c>
      <c r="F53" s="8" t="s">
        <v>308</v>
      </c>
      <c r="G53" s="5" t="s">
        <v>114</v>
      </c>
      <c r="H53" s="5" t="s">
        <v>115</v>
      </c>
      <c r="I53" s="5" t="s">
        <v>116</v>
      </c>
    </row>
    <row r="54" spans="1:9" ht="30" customHeight="1" x14ac:dyDescent="0.25">
      <c r="A54" s="5" t="s">
        <v>279</v>
      </c>
      <c r="B54" s="8" t="s">
        <v>312</v>
      </c>
      <c r="C54" s="4">
        <v>2001</v>
      </c>
      <c r="D54" s="4">
        <v>1999</v>
      </c>
      <c r="E54" s="8" t="s">
        <v>313</v>
      </c>
      <c r="F54" s="8" t="s">
        <v>314</v>
      </c>
      <c r="G54" s="5" t="s">
        <v>20</v>
      </c>
      <c r="H54" s="5" t="s">
        <v>100</v>
      </c>
      <c r="I54" s="5" t="s">
        <v>101</v>
      </c>
    </row>
    <row r="55" spans="1:9" ht="30" customHeight="1" x14ac:dyDescent="0.25">
      <c r="A55" s="5" t="s">
        <v>279</v>
      </c>
      <c r="B55" s="8" t="s">
        <v>315</v>
      </c>
      <c r="C55" s="4">
        <v>2001</v>
      </c>
      <c r="D55" s="4">
        <v>2000</v>
      </c>
      <c r="E55" s="8" t="s">
        <v>281</v>
      </c>
      <c r="F55" s="8" t="s">
        <v>297</v>
      </c>
      <c r="G55" s="5" t="s">
        <v>69</v>
      </c>
      <c r="H55" s="5" t="s">
        <v>70</v>
      </c>
      <c r="I55" s="5" t="s">
        <v>71</v>
      </c>
    </row>
    <row r="56" spans="1:9" ht="30" customHeight="1" x14ac:dyDescent="0.25">
      <c r="A56" s="5" t="s">
        <v>279</v>
      </c>
      <c r="B56" s="8" t="s">
        <v>316</v>
      </c>
      <c r="C56" s="4">
        <v>2000</v>
      </c>
      <c r="D56" s="4">
        <v>2000</v>
      </c>
      <c r="E56" s="8" t="s">
        <v>290</v>
      </c>
      <c r="F56" s="8" t="s">
        <v>297</v>
      </c>
      <c r="G56" s="5" t="s">
        <v>95</v>
      </c>
      <c r="H56" s="5" t="s">
        <v>96</v>
      </c>
      <c r="I56" s="5" t="s">
        <v>136</v>
      </c>
    </row>
    <row r="57" spans="1:9" ht="30" customHeight="1" x14ac:dyDescent="0.25">
      <c r="A57" s="5" t="s">
        <v>279</v>
      </c>
      <c r="B57" s="8" t="s">
        <v>317</v>
      </c>
      <c r="C57" s="4">
        <v>2001</v>
      </c>
      <c r="D57" s="4">
        <v>2000</v>
      </c>
      <c r="E57" s="8" t="s">
        <v>281</v>
      </c>
      <c r="F57" s="8" t="s">
        <v>297</v>
      </c>
      <c r="G57" s="5" t="s">
        <v>123</v>
      </c>
      <c r="H57" s="5" t="s">
        <v>124</v>
      </c>
      <c r="I57" s="5" t="s">
        <v>125</v>
      </c>
    </row>
    <row r="58" spans="1:9" ht="30" customHeight="1" x14ac:dyDescent="0.25">
      <c r="A58" s="5" t="s">
        <v>279</v>
      </c>
      <c r="B58" s="8" t="s">
        <v>318</v>
      </c>
      <c r="C58" s="4">
        <v>1998</v>
      </c>
      <c r="D58" s="4">
        <v>1998</v>
      </c>
      <c r="E58" s="8" t="s">
        <v>288</v>
      </c>
      <c r="F58" s="8" t="s">
        <v>286</v>
      </c>
      <c r="G58" s="5" t="s">
        <v>16</v>
      </c>
      <c r="H58" s="5" t="s">
        <v>17</v>
      </c>
      <c r="I58" s="5" t="s">
        <v>145</v>
      </c>
    </row>
    <row r="59" spans="1:9" ht="30" customHeight="1" x14ac:dyDescent="0.25">
      <c r="A59" s="5" t="s">
        <v>279</v>
      </c>
      <c r="B59" s="8" t="s">
        <v>319</v>
      </c>
      <c r="C59" s="4">
        <v>1999</v>
      </c>
      <c r="D59" s="4">
        <v>1999</v>
      </c>
      <c r="E59" s="8" t="s">
        <v>320</v>
      </c>
      <c r="F59" s="8" t="s">
        <v>295</v>
      </c>
      <c r="G59" s="5" t="s">
        <v>29</v>
      </c>
      <c r="H59" s="8" t="s">
        <v>321</v>
      </c>
      <c r="I59" s="8" t="s">
        <v>322</v>
      </c>
    </row>
    <row r="60" spans="1:9" ht="30" customHeight="1" x14ac:dyDescent="0.25">
      <c r="A60" s="5" t="s">
        <v>279</v>
      </c>
      <c r="B60" s="8" t="s">
        <v>323</v>
      </c>
      <c r="C60" s="4">
        <v>1999</v>
      </c>
      <c r="D60" s="4">
        <v>1998</v>
      </c>
      <c r="E60" s="8" t="s">
        <v>285</v>
      </c>
      <c r="F60" s="8" t="s">
        <v>295</v>
      </c>
      <c r="G60" s="5" t="s">
        <v>42</v>
      </c>
      <c r="H60" s="5" t="s">
        <v>43</v>
      </c>
      <c r="I60" s="5" t="s">
        <v>44</v>
      </c>
    </row>
    <row r="61" spans="1:9" ht="30" customHeight="1" x14ac:dyDescent="0.25">
      <c r="A61" s="5" t="s">
        <v>279</v>
      </c>
      <c r="B61" s="8" t="s">
        <v>324</v>
      </c>
      <c r="C61" s="4">
        <v>1999</v>
      </c>
      <c r="D61" s="4">
        <v>1998</v>
      </c>
      <c r="E61" s="8" t="s">
        <v>285</v>
      </c>
      <c r="F61" s="8" t="s">
        <v>295</v>
      </c>
      <c r="G61" s="5" t="s">
        <v>42</v>
      </c>
      <c r="H61" s="5" t="s">
        <v>43</v>
      </c>
      <c r="I61" s="5" t="s">
        <v>44</v>
      </c>
    </row>
    <row r="62" spans="1:9" ht="30" customHeight="1" x14ac:dyDescent="0.25">
      <c r="A62" s="5" t="s">
        <v>279</v>
      </c>
      <c r="B62" s="8" t="s">
        <v>325</v>
      </c>
      <c r="C62" s="4">
        <v>2000</v>
      </c>
      <c r="D62" s="4">
        <v>1999</v>
      </c>
      <c r="E62" s="8" t="s">
        <v>326</v>
      </c>
      <c r="F62" s="8" t="s">
        <v>295</v>
      </c>
      <c r="G62" s="5" t="s">
        <v>10</v>
      </c>
      <c r="H62" s="5" t="s">
        <v>11</v>
      </c>
      <c r="I62" s="5" t="s">
        <v>12</v>
      </c>
    </row>
    <row r="63" spans="1:9" ht="30" customHeight="1" x14ac:dyDescent="0.25">
      <c r="A63" s="5" t="s">
        <v>279</v>
      </c>
      <c r="B63" s="8" t="s">
        <v>327</v>
      </c>
      <c r="C63" s="4">
        <v>2001</v>
      </c>
      <c r="D63" s="4">
        <v>2000</v>
      </c>
      <c r="E63" s="8" t="s">
        <v>281</v>
      </c>
      <c r="F63" s="8" t="s">
        <v>295</v>
      </c>
      <c r="G63" s="5" t="s">
        <v>46</v>
      </c>
      <c r="H63" s="5" t="s">
        <v>47</v>
      </c>
      <c r="I63" s="5" t="s">
        <v>48</v>
      </c>
    </row>
    <row r="64" spans="1:9" ht="30" customHeight="1" x14ac:dyDescent="0.25">
      <c r="A64" s="5" t="s">
        <v>279</v>
      </c>
      <c r="B64" s="8" t="s">
        <v>328</v>
      </c>
      <c r="C64" s="4">
        <v>1998</v>
      </c>
      <c r="D64" s="4">
        <v>1998</v>
      </c>
      <c r="E64" s="8" t="s">
        <v>288</v>
      </c>
      <c r="F64" s="8" t="s">
        <v>295</v>
      </c>
      <c r="G64" s="5" t="s">
        <v>24</v>
      </c>
      <c r="H64" s="5" t="s">
        <v>25</v>
      </c>
      <c r="I64" s="5" t="s">
        <v>26</v>
      </c>
    </row>
    <row r="65" spans="1:9" ht="30" customHeight="1" x14ac:dyDescent="0.25">
      <c r="A65" s="5" t="s">
        <v>279</v>
      </c>
      <c r="B65" s="8" t="s">
        <v>329</v>
      </c>
      <c r="C65" s="4">
        <v>2000</v>
      </c>
      <c r="D65" s="4">
        <v>2000</v>
      </c>
      <c r="E65" s="8" t="s">
        <v>290</v>
      </c>
      <c r="F65" s="8" t="s">
        <v>295</v>
      </c>
      <c r="G65" s="5" t="s">
        <v>29</v>
      </c>
      <c r="H65" s="5" t="s">
        <v>30</v>
      </c>
      <c r="I65" s="5" t="s">
        <v>31</v>
      </c>
    </row>
    <row r="66" spans="1:9" ht="30" customHeight="1" x14ac:dyDescent="0.25">
      <c r="A66" s="5" t="s">
        <v>279</v>
      </c>
      <c r="B66" s="8" t="s">
        <v>330</v>
      </c>
      <c r="C66" s="4">
        <v>2000</v>
      </c>
      <c r="D66" s="4">
        <v>2000</v>
      </c>
      <c r="E66" s="8" t="s">
        <v>290</v>
      </c>
      <c r="F66" s="8" t="s">
        <v>295</v>
      </c>
      <c r="G66" s="5" t="s">
        <v>110</v>
      </c>
      <c r="H66" s="5" t="s">
        <v>111</v>
      </c>
      <c r="I66" s="5" t="s">
        <v>112</v>
      </c>
    </row>
    <row r="67" spans="1:9" ht="30" customHeight="1" x14ac:dyDescent="0.25">
      <c r="A67" s="5" t="s">
        <v>279</v>
      </c>
      <c r="B67" s="8" t="s">
        <v>331</v>
      </c>
      <c r="C67" s="4">
        <v>1998</v>
      </c>
      <c r="D67" s="4">
        <v>1998</v>
      </c>
      <c r="E67" s="8" t="s">
        <v>288</v>
      </c>
      <c r="F67" s="8" t="s">
        <v>332</v>
      </c>
      <c r="G67" s="5" t="s">
        <v>118</v>
      </c>
      <c r="H67" s="5" t="s">
        <v>119</v>
      </c>
      <c r="I67" s="5" t="s">
        <v>205</v>
      </c>
    </row>
    <row r="68" spans="1:9" ht="30" customHeight="1" x14ac:dyDescent="0.25">
      <c r="A68" s="5" t="s">
        <v>279</v>
      </c>
      <c r="B68" s="8" t="s">
        <v>333</v>
      </c>
      <c r="C68" s="4">
        <v>2000</v>
      </c>
      <c r="D68" s="4">
        <v>2000</v>
      </c>
      <c r="E68" s="8" t="s">
        <v>290</v>
      </c>
      <c r="F68" s="8" t="s">
        <v>295</v>
      </c>
      <c r="G68" s="5" t="s">
        <v>56</v>
      </c>
      <c r="H68" s="5" t="s">
        <v>57</v>
      </c>
      <c r="I68" s="8" t="s">
        <v>334</v>
      </c>
    </row>
    <row r="69" spans="1:9" ht="30" customHeight="1" x14ac:dyDescent="0.25">
      <c r="A69" s="5" t="s">
        <v>279</v>
      </c>
      <c r="B69" s="8" t="s">
        <v>335</v>
      </c>
      <c r="C69" s="4">
        <v>1999</v>
      </c>
      <c r="D69" s="4">
        <v>1998</v>
      </c>
      <c r="E69" s="8" t="s">
        <v>285</v>
      </c>
      <c r="F69" s="8" t="s">
        <v>295</v>
      </c>
      <c r="G69" s="5" t="s">
        <v>16</v>
      </c>
      <c r="H69" s="5" t="s">
        <v>17</v>
      </c>
      <c r="I69" s="5" t="s">
        <v>18</v>
      </c>
    </row>
    <row r="70" spans="1:9" ht="30" customHeight="1" x14ac:dyDescent="0.25">
      <c r="A70" s="5" t="s">
        <v>279</v>
      </c>
      <c r="B70" s="8" t="s">
        <v>336</v>
      </c>
      <c r="C70" s="4">
        <v>1998</v>
      </c>
      <c r="D70" s="4">
        <v>1998</v>
      </c>
      <c r="E70" s="8" t="s">
        <v>288</v>
      </c>
      <c r="F70" s="8" t="s">
        <v>297</v>
      </c>
      <c r="G70" s="5" t="s">
        <v>95</v>
      </c>
      <c r="H70" s="5" t="s">
        <v>96</v>
      </c>
      <c r="I70" s="5" t="s">
        <v>97</v>
      </c>
    </row>
    <row r="71" spans="1:9" ht="30" customHeight="1" x14ac:dyDescent="0.25">
      <c r="A71" s="5" t="s">
        <v>279</v>
      </c>
      <c r="B71" s="8" t="s">
        <v>337</v>
      </c>
      <c r="C71" s="4">
        <v>1998</v>
      </c>
      <c r="D71" s="4">
        <v>1998</v>
      </c>
      <c r="E71" s="8" t="s">
        <v>288</v>
      </c>
      <c r="F71" s="8" t="s">
        <v>286</v>
      </c>
      <c r="G71" s="5" t="s">
        <v>10</v>
      </c>
      <c r="H71" s="5" t="s">
        <v>11</v>
      </c>
      <c r="I71" s="5" t="s">
        <v>50</v>
      </c>
    </row>
    <row r="72" spans="1:9" ht="30" customHeight="1" x14ac:dyDescent="0.25">
      <c r="A72" s="5" t="s">
        <v>279</v>
      </c>
      <c r="B72" s="8" t="s">
        <v>338</v>
      </c>
      <c r="C72" s="4">
        <v>1999</v>
      </c>
      <c r="D72" s="4">
        <v>1999</v>
      </c>
      <c r="E72" s="8" t="s">
        <v>320</v>
      </c>
      <c r="F72" s="8" t="s">
        <v>295</v>
      </c>
      <c r="G72" s="5" t="s">
        <v>82</v>
      </c>
      <c r="H72" s="5" t="s">
        <v>90</v>
      </c>
      <c r="I72" s="8" t="s">
        <v>339</v>
      </c>
    </row>
    <row r="73" spans="1:9" ht="30" customHeight="1" x14ac:dyDescent="0.25">
      <c r="A73" s="5" t="s">
        <v>279</v>
      </c>
      <c r="B73" s="8" t="s">
        <v>340</v>
      </c>
      <c r="C73" s="4">
        <v>2001</v>
      </c>
      <c r="D73" s="4">
        <v>2001</v>
      </c>
      <c r="E73" s="8" t="s">
        <v>311</v>
      </c>
      <c r="F73" s="8" t="s">
        <v>297</v>
      </c>
      <c r="G73" s="5" t="s">
        <v>123</v>
      </c>
      <c r="H73" s="5" t="s">
        <v>124</v>
      </c>
      <c r="I73" s="5" t="s">
        <v>125</v>
      </c>
    </row>
    <row r="74" spans="1:9" ht="30" customHeight="1" x14ac:dyDescent="0.25">
      <c r="A74" s="5" t="s">
        <v>279</v>
      </c>
      <c r="B74" s="8" t="s">
        <v>341</v>
      </c>
      <c r="C74" s="4">
        <v>1999</v>
      </c>
      <c r="D74" s="4">
        <v>1999</v>
      </c>
      <c r="E74" s="8" t="s">
        <v>320</v>
      </c>
      <c r="F74" s="8" t="s">
        <v>342</v>
      </c>
      <c r="G74" s="5" t="s">
        <v>114</v>
      </c>
      <c r="H74" s="5" t="s">
        <v>115</v>
      </c>
      <c r="I74" s="5" t="s">
        <v>116</v>
      </c>
    </row>
    <row r="75" spans="1:9" ht="30" customHeight="1" x14ac:dyDescent="0.25">
      <c r="A75" s="5" t="s">
        <v>279</v>
      </c>
      <c r="B75" s="8" t="s">
        <v>343</v>
      </c>
      <c r="C75" s="4">
        <v>2000</v>
      </c>
      <c r="D75" s="4">
        <v>1998</v>
      </c>
      <c r="E75" s="8" t="s">
        <v>344</v>
      </c>
      <c r="F75" s="8" t="s">
        <v>295</v>
      </c>
      <c r="G75" s="5" t="s">
        <v>56</v>
      </c>
      <c r="H75" s="5" t="s">
        <v>57</v>
      </c>
      <c r="I75" s="8" t="s">
        <v>334</v>
      </c>
    </row>
    <row r="76" spans="1:9" x14ac:dyDescent="0.25">
      <c r="A76" s="5" t="s">
        <v>345</v>
      </c>
      <c r="B76" s="5" t="s">
        <v>74</v>
      </c>
      <c r="C76" s="4">
        <v>1998</v>
      </c>
      <c r="D76" s="4">
        <v>1998</v>
      </c>
      <c r="E76" s="5" t="s">
        <v>275</v>
      </c>
      <c r="F76" s="5" t="s">
        <v>34</v>
      </c>
      <c r="G76" s="5" t="s">
        <v>38</v>
      </c>
      <c r="H76" s="5" t="s">
        <v>75</v>
      </c>
      <c r="I76" s="5" t="s">
        <v>76</v>
      </c>
    </row>
    <row r="77" spans="1:9" x14ac:dyDescent="0.25">
      <c r="A77" s="5" t="s">
        <v>345</v>
      </c>
      <c r="B77" s="5" t="s">
        <v>80</v>
      </c>
      <c r="C77" s="4">
        <v>1999</v>
      </c>
      <c r="D77" s="4">
        <v>1999</v>
      </c>
      <c r="E77" s="5" t="s">
        <v>276</v>
      </c>
      <c r="F77" s="5" t="s">
        <v>9</v>
      </c>
      <c r="G77" s="5" t="s">
        <v>29</v>
      </c>
      <c r="H77" s="5" t="s">
        <v>30</v>
      </c>
      <c r="I77" s="5" t="s">
        <v>31</v>
      </c>
    </row>
    <row r="78" spans="1:9" x14ac:dyDescent="0.25">
      <c r="A78" s="5" t="s">
        <v>345</v>
      </c>
      <c r="B78" s="5" t="s">
        <v>102</v>
      </c>
      <c r="C78" s="4">
        <v>2001</v>
      </c>
      <c r="D78" s="4">
        <v>2001</v>
      </c>
      <c r="E78" s="5" t="s">
        <v>278</v>
      </c>
      <c r="F78" s="5" t="s">
        <v>9</v>
      </c>
      <c r="G78" s="5" t="s">
        <v>16</v>
      </c>
      <c r="H78" s="5" t="s">
        <v>103</v>
      </c>
      <c r="I78" s="5" t="s">
        <v>104</v>
      </c>
    </row>
    <row r="79" spans="1:9" x14ac:dyDescent="0.25">
      <c r="A79" s="5" t="s">
        <v>345</v>
      </c>
      <c r="B79" s="5" t="s">
        <v>117</v>
      </c>
      <c r="C79" s="4">
        <v>2001</v>
      </c>
      <c r="D79" s="4">
        <v>2001</v>
      </c>
      <c r="E79" s="5" t="s">
        <v>278</v>
      </c>
      <c r="F79" s="5" t="s">
        <v>15</v>
      </c>
      <c r="G79" s="5" t="s">
        <v>118</v>
      </c>
      <c r="H79" s="5" t="s">
        <v>119</v>
      </c>
      <c r="I79" s="5" t="s">
        <v>120</v>
      </c>
    </row>
    <row r="80" spans="1:9" x14ac:dyDescent="0.25">
      <c r="A80" s="5" t="s">
        <v>345</v>
      </c>
      <c r="B80" s="5" t="s">
        <v>129</v>
      </c>
      <c r="C80" s="4">
        <v>2001</v>
      </c>
      <c r="D80" s="4">
        <v>2001</v>
      </c>
      <c r="E80" s="5" t="s">
        <v>278</v>
      </c>
      <c r="F80" s="5" t="s">
        <v>9</v>
      </c>
      <c r="G80" s="5" t="s">
        <v>99</v>
      </c>
      <c r="H80" s="5" t="s">
        <v>100</v>
      </c>
      <c r="I80" s="5" t="s">
        <v>101</v>
      </c>
    </row>
    <row r="81" spans="1:9" x14ac:dyDescent="0.25">
      <c r="A81" s="5" t="s">
        <v>345</v>
      </c>
      <c r="B81" s="5" t="s">
        <v>130</v>
      </c>
      <c r="C81" s="4">
        <v>1999</v>
      </c>
      <c r="D81" s="4">
        <v>1999</v>
      </c>
      <c r="E81" s="5" t="s">
        <v>276</v>
      </c>
      <c r="F81" s="5" t="s">
        <v>34</v>
      </c>
      <c r="G81" s="5" t="s">
        <v>29</v>
      </c>
      <c r="H81" s="5" t="s">
        <v>35</v>
      </c>
      <c r="I81" s="5" t="s">
        <v>131</v>
      </c>
    </row>
    <row r="82" spans="1:9" x14ac:dyDescent="0.25">
      <c r="A82" s="5" t="s">
        <v>345</v>
      </c>
      <c r="B82" s="5" t="s">
        <v>133</v>
      </c>
      <c r="C82" s="4">
        <v>2001</v>
      </c>
      <c r="D82" s="4">
        <v>2001</v>
      </c>
      <c r="E82" s="5" t="s">
        <v>278</v>
      </c>
      <c r="F82" s="5" t="s">
        <v>68</v>
      </c>
      <c r="G82" s="5" t="s">
        <v>24</v>
      </c>
      <c r="H82" s="5" t="s">
        <v>25</v>
      </c>
      <c r="I82" s="5" t="s">
        <v>26</v>
      </c>
    </row>
    <row r="83" spans="1:9" x14ac:dyDescent="0.25">
      <c r="A83" s="5" t="s">
        <v>345</v>
      </c>
      <c r="B83" s="5" t="s">
        <v>141</v>
      </c>
      <c r="C83" s="4">
        <v>1998</v>
      </c>
      <c r="D83" s="4">
        <v>1998</v>
      </c>
      <c r="E83" s="5" t="s">
        <v>275</v>
      </c>
      <c r="F83" s="5" t="s">
        <v>34</v>
      </c>
      <c r="G83" s="5" t="s">
        <v>82</v>
      </c>
      <c r="H83" s="5" t="s">
        <v>90</v>
      </c>
      <c r="I83" s="5" t="s">
        <v>84</v>
      </c>
    </row>
    <row r="84" spans="1:9" x14ac:dyDescent="0.25">
      <c r="A84" s="5" t="s">
        <v>345</v>
      </c>
      <c r="B84" s="5" t="s">
        <v>146</v>
      </c>
      <c r="C84" s="4">
        <v>2001</v>
      </c>
      <c r="D84" s="4">
        <v>2001</v>
      </c>
      <c r="E84" s="5" t="s">
        <v>278</v>
      </c>
      <c r="F84" s="5" t="s">
        <v>34</v>
      </c>
      <c r="G84" s="5" t="s">
        <v>10</v>
      </c>
      <c r="H84" s="5" t="s">
        <v>11</v>
      </c>
      <c r="I84" s="5" t="s">
        <v>172</v>
      </c>
    </row>
    <row r="85" spans="1:9" x14ac:dyDescent="0.25">
      <c r="A85" s="5" t="s">
        <v>345</v>
      </c>
      <c r="B85" s="5" t="s">
        <v>149</v>
      </c>
      <c r="C85" s="4">
        <v>2001</v>
      </c>
      <c r="D85" s="4">
        <v>2001</v>
      </c>
      <c r="E85" s="5" t="s">
        <v>278</v>
      </c>
      <c r="F85" s="5" t="s">
        <v>68</v>
      </c>
      <c r="G85" s="5" t="s">
        <v>69</v>
      </c>
      <c r="H85" s="5" t="s">
        <v>70</v>
      </c>
      <c r="I85" s="5" t="s">
        <v>71</v>
      </c>
    </row>
    <row r="86" spans="1:9" x14ac:dyDescent="0.25">
      <c r="A86" s="5" t="s">
        <v>345</v>
      </c>
      <c r="B86" s="5" t="s">
        <v>152</v>
      </c>
      <c r="C86" s="4">
        <v>1998</v>
      </c>
      <c r="D86" s="4">
        <v>1998</v>
      </c>
      <c r="E86" s="5" t="s">
        <v>275</v>
      </c>
      <c r="F86" s="5" t="s">
        <v>9</v>
      </c>
      <c r="G86" s="5" t="s">
        <v>56</v>
      </c>
      <c r="H86" s="5" t="s">
        <v>153</v>
      </c>
      <c r="I86" s="5" t="s">
        <v>66</v>
      </c>
    </row>
    <row r="87" spans="1:9" x14ac:dyDescent="0.25">
      <c r="A87" s="5" t="s">
        <v>345</v>
      </c>
      <c r="B87" s="5" t="s">
        <v>165</v>
      </c>
      <c r="C87" s="4">
        <v>1999</v>
      </c>
      <c r="D87" s="4">
        <v>1999</v>
      </c>
      <c r="E87" s="5" t="s">
        <v>276</v>
      </c>
      <c r="F87" s="5" t="s">
        <v>9</v>
      </c>
      <c r="G87" s="5" t="s">
        <v>60</v>
      </c>
      <c r="H87" s="5" t="s">
        <v>166</v>
      </c>
      <c r="I87" s="5" t="s">
        <v>167</v>
      </c>
    </row>
    <row r="88" spans="1:9" x14ac:dyDescent="0.25">
      <c r="A88" s="5" t="s">
        <v>345</v>
      </c>
      <c r="B88" s="5" t="s">
        <v>173</v>
      </c>
      <c r="C88" s="4">
        <v>2001</v>
      </c>
      <c r="D88" s="4">
        <v>2001</v>
      </c>
      <c r="E88" s="5" t="s">
        <v>278</v>
      </c>
      <c r="F88" s="5" t="s">
        <v>68</v>
      </c>
      <c r="G88" s="5" t="s">
        <v>123</v>
      </c>
      <c r="H88" s="5" t="s">
        <v>124</v>
      </c>
      <c r="I88" s="5" t="s">
        <v>125</v>
      </c>
    </row>
    <row r="89" spans="1:9" x14ac:dyDescent="0.25">
      <c r="A89" s="5" t="s">
        <v>345</v>
      </c>
      <c r="B89" s="5" t="s">
        <v>185</v>
      </c>
      <c r="C89" s="4">
        <v>1998</v>
      </c>
      <c r="D89" s="4">
        <v>1998</v>
      </c>
      <c r="E89" s="5" t="s">
        <v>275</v>
      </c>
      <c r="F89" s="5" t="s">
        <v>186</v>
      </c>
      <c r="G89" s="5" t="s">
        <v>86</v>
      </c>
      <c r="H89" s="5" t="s">
        <v>187</v>
      </c>
      <c r="I89" s="5" t="s">
        <v>188</v>
      </c>
    </row>
    <row r="90" spans="1:9" x14ac:dyDescent="0.25">
      <c r="A90" s="5" t="s">
        <v>345</v>
      </c>
      <c r="B90" s="5" t="s">
        <v>191</v>
      </c>
      <c r="C90" s="4">
        <v>1999</v>
      </c>
      <c r="D90" s="4">
        <v>1999</v>
      </c>
      <c r="E90" s="5" t="s">
        <v>276</v>
      </c>
      <c r="F90" s="5" t="s">
        <v>34</v>
      </c>
      <c r="G90" s="5" t="s">
        <v>16</v>
      </c>
      <c r="H90" s="5" t="s">
        <v>17</v>
      </c>
      <c r="I90" s="5" t="s">
        <v>18</v>
      </c>
    </row>
    <row r="91" spans="1:9" x14ac:dyDescent="0.25">
      <c r="A91" s="5" t="s">
        <v>345</v>
      </c>
      <c r="B91" s="5" t="s">
        <v>195</v>
      </c>
      <c r="C91" s="4">
        <v>2000</v>
      </c>
      <c r="D91" s="4">
        <v>2000</v>
      </c>
      <c r="E91" s="5" t="s">
        <v>274</v>
      </c>
      <c r="F91" s="5" t="s">
        <v>68</v>
      </c>
      <c r="G91" s="5" t="s">
        <v>196</v>
      </c>
      <c r="H91" s="5" t="s">
        <v>96</v>
      </c>
      <c r="I91" s="5" t="s">
        <v>136</v>
      </c>
    </row>
    <row r="92" spans="1:9" x14ac:dyDescent="0.25">
      <c r="A92" s="5" t="s">
        <v>345</v>
      </c>
      <c r="B92" s="5" t="s">
        <v>199</v>
      </c>
      <c r="C92" s="4">
        <v>2001</v>
      </c>
      <c r="D92" s="4">
        <v>2001</v>
      </c>
      <c r="E92" s="5" t="s">
        <v>278</v>
      </c>
      <c r="F92" s="5" t="s">
        <v>68</v>
      </c>
      <c r="G92" s="5" t="s">
        <v>123</v>
      </c>
      <c r="H92" s="5" t="s">
        <v>124</v>
      </c>
      <c r="I92" s="5" t="s">
        <v>125</v>
      </c>
    </row>
    <row r="93" spans="1:9" x14ac:dyDescent="0.25">
      <c r="A93" s="5" t="s">
        <v>345</v>
      </c>
      <c r="B93" s="5" t="s">
        <v>202</v>
      </c>
      <c r="C93" s="4">
        <v>1998</v>
      </c>
      <c r="D93" s="4">
        <v>1998</v>
      </c>
      <c r="E93" s="5" t="s">
        <v>275</v>
      </c>
      <c r="F93" s="5" t="s">
        <v>15</v>
      </c>
      <c r="G93" s="5" t="s">
        <v>60</v>
      </c>
      <c r="H93" s="5" t="s">
        <v>61</v>
      </c>
      <c r="I93" s="5" t="s">
        <v>203</v>
      </c>
    </row>
    <row r="94" spans="1:9" x14ac:dyDescent="0.25">
      <c r="A94" s="5" t="s">
        <v>345</v>
      </c>
      <c r="B94" s="5" t="s">
        <v>206</v>
      </c>
      <c r="C94" s="4">
        <v>1998</v>
      </c>
      <c r="D94" s="4">
        <v>1998</v>
      </c>
      <c r="E94" s="5" t="s">
        <v>275</v>
      </c>
      <c r="F94" s="5" t="s">
        <v>34</v>
      </c>
      <c r="G94" s="5" t="s">
        <v>52</v>
      </c>
      <c r="H94" s="5" t="s">
        <v>207</v>
      </c>
      <c r="I94" s="5" t="s">
        <v>208</v>
      </c>
    </row>
    <row r="95" spans="1:9" x14ac:dyDescent="0.25">
      <c r="A95" s="5" t="s">
        <v>345</v>
      </c>
      <c r="B95" s="5" t="s">
        <v>217</v>
      </c>
      <c r="C95" s="4">
        <v>2000</v>
      </c>
      <c r="D95" s="4">
        <v>2000</v>
      </c>
      <c r="E95" s="5" t="s">
        <v>274</v>
      </c>
      <c r="F95" s="5" t="s">
        <v>34</v>
      </c>
      <c r="G95" s="5" t="s">
        <v>10</v>
      </c>
      <c r="H95" s="5" t="s">
        <v>11</v>
      </c>
      <c r="I95" s="5" t="s">
        <v>12</v>
      </c>
    </row>
    <row r="96" spans="1:9" x14ac:dyDescent="0.25">
      <c r="A96" s="5" t="s">
        <v>345</v>
      </c>
      <c r="B96" s="5" t="s">
        <v>221</v>
      </c>
      <c r="C96" s="4">
        <v>1999</v>
      </c>
      <c r="D96" s="4">
        <v>1999</v>
      </c>
      <c r="E96" s="5" t="s">
        <v>276</v>
      </c>
      <c r="F96" s="5" t="s">
        <v>9</v>
      </c>
      <c r="G96" s="5" t="s">
        <v>86</v>
      </c>
      <c r="H96" s="5" t="s">
        <v>87</v>
      </c>
      <c r="I96" s="5" t="s">
        <v>222</v>
      </c>
    </row>
    <row r="97" spans="1:9" x14ac:dyDescent="0.25">
      <c r="A97" s="5" t="s">
        <v>345</v>
      </c>
      <c r="B97" s="5" t="s">
        <v>223</v>
      </c>
      <c r="C97" s="4">
        <v>1999</v>
      </c>
      <c r="D97" s="4">
        <v>1999</v>
      </c>
      <c r="E97" s="5" t="s">
        <v>276</v>
      </c>
      <c r="F97" s="5" t="s">
        <v>34</v>
      </c>
      <c r="G97" s="5" t="s">
        <v>52</v>
      </c>
      <c r="H97" s="5" t="s">
        <v>53</v>
      </c>
      <c r="I97" s="5" t="s">
        <v>54</v>
      </c>
    </row>
    <row r="98" spans="1:9" x14ac:dyDescent="0.25">
      <c r="A98" s="5" t="s">
        <v>345</v>
      </c>
      <c r="B98" s="5" t="s">
        <v>234</v>
      </c>
      <c r="C98" s="4">
        <v>1999</v>
      </c>
      <c r="D98" s="4">
        <v>1999</v>
      </c>
      <c r="E98" s="5" t="s">
        <v>276</v>
      </c>
      <c r="F98" s="5" t="s">
        <v>9</v>
      </c>
      <c r="G98" s="5" t="s">
        <v>82</v>
      </c>
      <c r="H98" s="5" t="s">
        <v>90</v>
      </c>
      <c r="I98" s="5" t="s">
        <v>176</v>
      </c>
    </row>
    <row r="99" spans="1:9" x14ac:dyDescent="0.25">
      <c r="A99" s="5" t="s">
        <v>345</v>
      </c>
      <c r="B99" s="5" t="s">
        <v>238</v>
      </c>
      <c r="C99" s="4">
        <v>1999</v>
      </c>
      <c r="D99" s="4">
        <v>1999</v>
      </c>
      <c r="E99" s="5" t="s">
        <v>276</v>
      </c>
      <c r="F99" s="5" t="s">
        <v>9</v>
      </c>
      <c r="G99" s="5" t="s">
        <v>56</v>
      </c>
      <c r="H99" s="5" t="s">
        <v>57</v>
      </c>
      <c r="I99" s="5" t="s">
        <v>58</v>
      </c>
    </row>
    <row r="100" spans="1:9" x14ac:dyDescent="0.25">
      <c r="A100" s="5" t="s">
        <v>345</v>
      </c>
      <c r="B100" s="5" t="s">
        <v>241</v>
      </c>
      <c r="C100" s="4">
        <v>1998</v>
      </c>
      <c r="D100" s="4">
        <v>1998</v>
      </c>
      <c r="E100" s="5" t="s">
        <v>275</v>
      </c>
      <c r="F100" s="5" t="s">
        <v>9</v>
      </c>
      <c r="G100" s="5" t="s">
        <v>42</v>
      </c>
      <c r="H100" s="5" t="s">
        <v>43</v>
      </c>
      <c r="I100" s="5" t="s">
        <v>44</v>
      </c>
    </row>
    <row r="101" spans="1:9" x14ac:dyDescent="0.25">
      <c r="A101" s="5" t="s">
        <v>345</v>
      </c>
      <c r="B101" s="5" t="s">
        <v>246</v>
      </c>
      <c r="C101" s="4">
        <v>2001</v>
      </c>
      <c r="D101" s="4">
        <v>2001</v>
      </c>
      <c r="E101" s="5" t="s">
        <v>278</v>
      </c>
      <c r="F101" s="5" t="s">
        <v>34</v>
      </c>
      <c r="G101" s="5" t="s">
        <v>118</v>
      </c>
      <c r="H101" s="5" t="s">
        <v>247</v>
      </c>
      <c r="I101" s="5" t="s">
        <v>248</v>
      </c>
    </row>
    <row r="102" spans="1:9" x14ac:dyDescent="0.25">
      <c r="A102" s="5" t="s">
        <v>345</v>
      </c>
      <c r="B102" s="5" t="s">
        <v>255</v>
      </c>
      <c r="C102" s="4">
        <v>1999</v>
      </c>
      <c r="D102" s="4">
        <v>1999</v>
      </c>
      <c r="E102" s="5" t="s">
        <v>276</v>
      </c>
      <c r="F102" s="5" t="s">
        <v>68</v>
      </c>
      <c r="G102" s="5" t="s">
        <v>196</v>
      </c>
      <c r="H102" s="5" t="s">
        <v>96</v>
      </c>
      <c r="I102" s="5" t="s">
        <v>136</v>
      </c>
    </row>
    <row r="103" spans="1:9" x14ac:dyDescent="0.25">
      <c r="A103" s="5" t="s">
        <v>345</v>
      </c>
      <c r="B103" s="5" t="s">
        <v>261</v>
      </c>
      <c r="C103" s="4">
        <v>2000</v>
      </c>
      <c r="D103" s="4">
        <v>2000</v>
      </c>
      <c r="E103" s="5" t="s">
        <v>274</v>
      </c>
      <c r="F103" s="5" t="s">
        <v>68</v>
      </c>
      <c r="G103" s="5" t="s">
        <v>99</v>
      </c>
      <c r="H103" s="5" t="s">
        <v>21</v>
      </c>
      <c r="I103" s="5" t="s">
        <v>22</v>
      </c>
    </row>
    <row r="104" spans="1:9" x14ac:dyDescent="0.25">
      <c r="A104" s="5" t="s">
        <v>345</v>
      </c>
      <c r="B104" s="5" t="s">
        <v>268</v>
      </c>
      <c r="C104" s="4">
        <v>2001</v>
      </c>
      <c r="D104" s="4">
        <v>2001</v>
      </c>
      <c r="E104" s="5" t="s">
        <v>278</v>
      </c>
      <c r="F104" s="5" t="s">
        <v>9</v>
      </c>
      <c r="G104" s="5" t="s">
        <v>38</v>
      </c>
      <c r="H104" s="5" t="s">
        <v>39</v>
      </c>
      <c r="I104" s="5" t="s">
        <v>40</v>
      </c>
    </row>
    <row r="105" spans="1:9" x14ac:dyDescent="0.25">
      <c r="A105" s="5" t="s">
        <v>346</v>
      </c>
      <c r="B105" s="5" t="s">
        <v>33</v>
      </c>
      <c r="C105" s="4">
        <v>1998</v>
      </c>
      <c r="D105" s="4">
        <v>1998</v>
      </c>
      <c r="E105" s="5" t="s">
        <v>275</v>
      </c>
      <c r="F105" s="5" t="s">
        <v>34</v>
      </c>
      <c r="G105" s="5" t="s">
        <v>29</v>
      </c>
      <c r="H105" s="5" t="s">
        <v>35</v>
      </c>
      <c r="I105" s="5" t="s">
        <v>36</v>
      </c>
    </row>
    <row r="106" spans="1:9" x14ac:dyDescent="0.25">
      <c r="A106" s="5" t="s">
        <v>346</v>
      </c>
      <c r="B106" s="5" t="s">
        <v>45</v>
      </c>
      <c r="C106" s="4">
        <v>1998</v>
      </c>
      <c r="D106" s="4">
        <v>1998</v>
      </c>
      <c r="E106" s="5" t="s">
        <v>275</v>
      </c>
      <c r="F106" s="5" t="s">
        <v>34</v>
      </c>
      <c r="G106" s="5" t="s">
        <v>46</v>
      </c>
      <c r="H106" s="5" t="s">
        <v>47</v>
      </c>
      <c r="I106" s="5" t="s">
        <v>48</v>
      </c>
    </row>
    <row r="107" spans="1:9" x14ac:dyDescent="0.25">
      <c r="A107" s="5" t="s">
        <v>346</v>
      </c>
      <c r="B107" s="5" t="s">
        <v>49</v>
      </c>
      <c r="C107" s="4">
        <v>1998</v>
      </c>
      <c r="D107" s="4">
        <v>1998</v>
      </c>
      <c r="E107" s="5" t="s">
        <v>275</v>
      </c>
      <c r="F107" s="5" t="s">
        <v>34</v>
      </c>
      <c r="G107" s="5" t="s">
        <v>10</v>
      </c>
      <c r="H107" s="5" t="s">
        <v>11</v>
      </c>
      <c r="I107" s="5" t="s">
        <v>50</v>
      </c>
    </row>
    <row r="108" spans="1:9" x14ac:dyDescent="0.25">
      <c r="A108" s="5" t="s">
        <v>346</v>
      </c>
      <c r="B108" s="5" t="s">
        <v>51</v>
      </c>
      <c r="C108" s="4">
        <v>1998</v>
      </c>
      <c r="D108" s="4">
        <v>1998</v>
      </c>
      <c r="E108" s="5" t="s">
        <v>275</v>
      </c>
      <c r="F108" s="5" t="s">
        <v>34</v>
      </c>
      <c r="G108" s="5" t="s">
        <v>52</v>
      </c>
      <c r="H108" s="5" t="s">
        <v>53</v>
      </c>
      <c r="I108" s="5" t="s">
        <v>54</v>
      </c>
    </row>
    <row r="109" spans="1:9" x14ac:dyDescent="0.25">
      <c r="A109" s="5" t="s">
        <v>346</v>
      </c>
      <c r="B109" s="5" t="s">
        <v>63</v>
      </c>
      <c r="C109" s="4">
        <v>1999</v>
      </c>
      <c r="D109" s="4">
        <v>1999</v>
      </c>
      <c r="E109" s="5" t="s">
        <v>276</v>
      </c>
      <c r="F109" s="5" t="s">
        <v>9</v>
      </c>
      <c r="G109" s="5" t="s">
        <v>60</v>
      </c>
      <c r="H109" s="5" t="s">
        <v>61</v>
      </c>
      <c r="I109" s="5" t="s">
        <v>64</v>
      </c>
    </row>
    <row r="110" spans="1:9" x14ac:dyDescent="0.25">
      <c r="A110" s="5" t="s">
        <v>346</v>
      </c>
      <c r="B110" s="5" t="s">
        <v>65</v>
      </c>
      <c r="C110" s="4">
        <v>1998</v>
      </c>
      <c r="D110" s="4">
        <v>1998</v>
      </c>
      <c r="E110" s="5" t="s">
        <v>275</v>
      </c>
      <c r="F110" s="5" t="s">
        <v>9</v>
      </c>
      <c r="G110" s="5" t="s">
        <v>56</v>
      </c>
      <c r="H110" s="5" t="s">
        <v>57</v>
      </c>
      <c r="I110" s="5" t="s">
        <v>66</v>
      </c>
    </row>
    <row r="111" spans="1:9" x14ac:dyDescent="0.25">
      <c r="A111" s="5" t="s">
        <v>346</v>
      </c>
      <c r="B111" s="5" t="s">
        <v>67</v>
      </c>
      <c r="C111" s="4">
        <v>2000</v>
      </c>
      <c r="D111" s="4">
        <v>2000</v>
      </c>
      <c r="E111" s="5" t="s">
        <v>274</v>
      </c>
      <c r="F111" s="5" t="s">
        <v>68</v>
      </c>
      <c r="G111" s="5" t="s">
        <v>69</v>
      </c>
      <c r="H111" s="5" t="s">
        <v>70</v>
      </c>
      <c r="I111" s="5" t="s">
        <v>71</v>
      </c>
    </row>
    <row r="112" spans="1:9" x14ac:dyDescent="0.25">
      <c r="A112" s="5" t="s">
        <v>346</v>
      </c>
      <c r="B112" s="5" t="s">
        <v>85</v>
      </c>
      <c r="C112" s="4">
        <v>1999</v>
      </c>
      <c r="D112" s="4">
        <v>1999</v>
      </c>
      <c r="E112" s="5" t="s">
        <v>276</v>
      </c>
      <c r="F112" s="5" t="s">
        <v>9</v>
      </c>
      <c r="G112" s="5" t="s">
        <v>86</v>
      </c>
      <c r="H112" s="5" t="s">
        <v>87</v>
      </c>
      <c r="I112" s="5" t="s">
        <v>88</v>
      </c>
    </row>
    <row r="113" spans="1:9" x14ac:dyDescent="0.25">
      <c r="A113" s="5" t="s">
        <v>346</v>
      </c>
      <c r="B113" s="5" t="s">
        <v>109</v>
      </c>
      <c r="C113" s="4">
        <v>2000</v>
      </c>
      <c r="D113" s="4">
        <v>2000</v>
      </c>
      <c r="E113" s="5" t="s">
        <v>274</v>
      </c>
      <c r="F113" s="5" t="s">
        <v>9</v>
      </c>
      <c r="G113" s="5" t="s">
        <v>110</v>
      </c>
      <c r="H113" s="5" t="s">
        <v>111</v>
      </c>
      <c r="I113" s="5" t="s">
        <v>112</v>
      </c>
    </row>
    <row r="114" spans="1:9" x14ac:dyDescent="0.25">
      <c r="A114" s="5" t="s">
        <v>346</v>
      </c>
      <c r="B114" s="5" t="s">
        <v>122</v>
      </c>
      <c r="C114" s="4">
        <v>2000</v>
      </c>
      <c r="D114" s="4">
        <v>2000</v>
      </c>
      <c r="E114" s="5" t="s">
        <v>274</v>
      </c>
      <c r="F114" s="5" t="s">
        <v>68</v>
      </c>
      <c r="G114" s="5" t="s">
        <v>123</v>
      </c>
      <c r="H114" s="5" t="s">
        <v>124</v>
      </c>
      <c r="I114" s="5" t="s">
        <v>125</v>
      </c>
    </row>
    <row r="115" spans="1:9" x14ac:dyDescent="0.25">
      <c r="A115" s="5" t="s">
        <v>346</v>
      </c>
      <c r="B115" s="5" t="s">
        <v>132</v>
      </c>
      <c r="C115" s="4">
        <v>2000</v>
      </c>
      <c r="D115" s="4">
        <v>2000</v>
      </c>
      <c r="E115" s="5" t="s">
        <v>274</v>
      </c>
      <c r="F115" s="5" t="s">
        <v>15</v>
      </c>
      <c r="G115" s="5" t="s">
        <v>60</v>
      </c>
      <c r="H115" s="5" t="s">
        <v>61</v>
      </c>
      <c r="I115" s="5" t="s">
        <v>64</v>
      </c>
    </row>
    <row r="116" spans="1:9" x14ac:dyDescent="0.25">
      <c r="A116" s="5" t="s">
        <v>346</v>
      </c>
      <c r="B116" s="5" t="s">
        <v>135</v>
      </c>
      <c r="C116" s="4">
        <v>2000</v>
      </c>
      <c r="D116" s="4">
        <v>2000</v>
      </c>
      <c r="E116" s="5" t="s">
        <v>274</v>
      </c>
      <c r="F116" s="5" t="s">
        <v>68</v>
      </c>
      <c r="G116" s="5" t="s">
        <v>95</v>
      </c>
      <c r="H116" s="5" t="s">
        <v>96</v>
      </c>
      <c r="I116" s="5" t="s">
        <v>136</v>
      </c>
    </row>
    <row r="117" spans="1:9" x14ac:dyDescent="0.25">
      <c r="A117" s="5" t="s">
        <v>346</v>
      </c>
      <c r="B117" s="5" t="s">
        <v>138</v>
      </c>
      <c r="C117" s="4">
        <v>2001</v>
      </c>
      <c r="D117" s="4">
        <v>2001</v>
      </c>
      <c r="E117" s="5" t="s">
        <v>278</v>
      </c>
      <c r="F117" s="5" t="s">
        <v>15</v>
      </c>
      <c r="G117" s="5" t="s">
        <v>20</v>
      </c>
      <c r="H117" s="5" t="s">
        <v>100</v>
      </c>
      <c r="I117" s="5" t="s">
        <v>101</v>
      </c>
    </row>
    <row r="118" spans="1:9" x14ac:dyDescent="0.25">
      <c r="A118" s="5" t="s">
        <v>346</v>
      </c>
      <c r="B118" s="5" t="s">
        <v>139</v>
      </c>
      <c r="C118" s="4">
        <v>2001</v>
      </c>
      <c r="D118" s="4">
        <v>2001</v>
      </c>
      <c r="E118" s="5" t="s">
        <v>278</v>
      </c>
      <c r="F118" s="5" t="s">
        <v>68</v>
      </c>
      <c r="G118" s="5" t="s">
        <v>69</v>
      </c>
      <c r="H118" s="5" t="s">
        <v>70</v>
      </c>
      <c r="I118" s="5" t="s">
        <v>71</v>
      </c>
    </row>
    <row r="119" spans="1:9" x14ac:dyDescent="0.25">
      <c r="A119" s="5" t="s">
        <v>346</v>
      </c>
      <c r="B119" s="5" t="s">
        <v>144</v>
      </c>
      <c r="C119" s="4">
        <v>1998</v>
      </c>
      <c r="D119" s="4">
        <v>1998</v>
      </c>
      <c r="E119" s="5" t="s">
        <v>275</v>
      </c>
      <c r="F119" s="5" t="s">
        <v>34</v>
      </c>
      <c r="G119" s="5" t="s">
        <v>16</v>
      </c>
      <c r="H119" s="5" t="s">
        <v>17</v>
      </c>
      <c r="I119" s="5" t="s">
        <v>145</v>
      </c>
    </row>
    <row r="120" spans="1:9" x14ac:dyDescent="0.25">
      <c r="A120" s="5" t="s">
        <v>346</v>
      </c>
      <c r="B120" s="5" t="s">
        <v>151</v>
      </c>
      <c r="C120" s="4">
        <v>1998</v>
      </c>
      <c r="D120" s="4">
        <v>1998</v>
      </c>
      <c r="E120" s="5" t="s">
        <v>275</v>
      </c>
      <c r="F120" s="5" t="s">
        <v>34</v>
      </c>
      <c r="G120" s="5" t="s">
        <v>16</v>
      </c>
      <c r="H120" s="5" t="s">
        <v>17</v>
      </c>
      <c r="I120" s="5" t="s">
        <v>145</v>
      </c>
    </row>
    <row r="121" spans="1:9" x14ac:dyDescent="0.25">
      <c r="A121" s="5" t="s">
        <v>346</v>
      </c>
      <c r="B121" s="5" t="s">
        <v>158</v>
      </c>
      <c r="C121" s="4">
        <v>1999</v>
      </c>
      <c r="D121" s="4">
        <v>1999</v>
      </c>
      <c r="E121" s="5" t="s">
        <v>276</v>
      </c>
      <c r="F121" s="5" t="s">
        <v>9</v>
      </c>
      <c r="G121" s="5" t="s">
        <v>29</v>
      </c>
      <c r="H121" s="5" t="s">
        <v>35</v>
      </c>
      <c r="I121" s="5" t="s">
        <v>128</v>
      </c>
    </row>
    <row r="122" spans="1:9" x14ac:dyDescent="0.25">
      <c r="A122" s="5" t="s">
        <v>346</v>
      </c>
      <c r="B122" s="5" t="s">
        <v>168</v>
      </c>
      <c r="C122" s="4">
        <v>1998</v>
      </c>
      <c r="D122" s="4">
        <v>1998</v>
      </c>
      <c r="E122" s="5" t="s">
        <v>275</v>
      </c>
      <c r="F122" s="5" t="s">
        <v>9</v>
      </c>
      <c r="G122" s="5" t="s">
        <v>42</v>
      </c>
      <c r="H122" s="5" t="s">
        <v>43</v>
      </c>
      <c r="I122" s="5" t="s">
        <v>44</v>
      </c>
    </row>
    <row r="123" spans="1:9" x14ac:dyDescent="0.25">
      <c r="A123" s="5" t="s">
        <v>346</v>
      </c>
      <c r="B123" s="5" t="s">
        <v>177</v>
      </c>
      <c r="C123" s="4">
        <v>1998</v>
      </c>
      <c r="D123" s="4">
        <v>1998</v>
      </c>
      <c r="E123" s="5" t="s">
        <v>275</v>
      </c>
      <c r="F123" s="5" t="s">
        <v>9</v>
      </c>
      <c r="G123" s="5" t="s">
        <v>82</v>
      </c>
      <c r="H123" s="5" t="s">
        <v>90</v>
      </c>
      <c r="I123" s="5" t="s">
        <v>178</v>
      </c>
    </row>
    <row r="124" spans="1:9" x14ac:dyDescent="0.25">
      <c r="A124" s="5" t="s">
        <v>346</v>
      </c>
      <c r="B124" s="5" t="s">
        <v>183</v>
      </c>
      <c r="C124" s="4">
        <v>1999</v>
      </c>
      <c r="D124" s="4">
        <v>1999</v>
      </c>
      <c r="E124" s="5" t="s">
        <v>276</v>
      </c>
      <c r="F124" s="5" t="s">
        <v>9</v>
      </c>
      <c r="G124" s="5" t="s">
        <v>42</v>
      </c>
      <c r="H124" s="5" t="s">
        <v>43</v>
      </c>
      <c r="I124" s="5" t="s">
        <v>44</v>
      </c>
    </row>
    <row r="125" spans="1:9" x14ac:dyDescent="0.25">
      <c r="A125" s="5" t="s">
        <v>346</v>
      </c>
      <c r="B125" s="5" t="s">
        <v>190</v>
      </c>
      <c r="C125" s="4">
        <v>2000</v>
      </c>
      <c r="D125" s="4">
        <v>2000</v>
      </c>
      <c r="E125" s="5" t="s">
        <v>274</v>
      </c>
      <c r="F125" s="5" t="s">
        <v>9</v>
      </c>
      <c r="G125" s="5" t="s">
        <v>110</v>
      </c>
      <c r="H125" s="5" t="s">
        <v>111</v>
      </c>
      <c r="I125" s="5" t="s">
        <v>112</v>
      </c>
    </row>
    <row r="126" spans="1:9" x14ac:dyDescent="0.25">
      <c r="A126" s="5" t="s">
        <v>346</v>
      </c>
      <c r="B126" s="5" t="s">
        <v>194</v>
      </c>
      <c r="C126" s="4">
        <v>2001</v>
      </c>
      <c r="D126" s="4">
        <v>2001</v>
      </c>
      <c r="E126" s="5" t="s">
        <v>278</v>
      </c>
      <c r="F126" s="5" t="s">
        <v>28</v>
      </c>
      <c r="G126" s="5" t="s">
        <v>99</v>
      </c>
      <c r="H126" s="5" t="s">
        <v>100</v>
      </c>
      <c r="I126" s="5" t="s">
        <v>101</v>
      </c>
    </row>
    <row r="127" spans="1:9" x14ac:dyDescent="0.25">
      <c r="A127" s="5" t="s">
        <v>346</v>
      </c>
      <c r="B127" s="5" t="s">
        <v>201</v>
      </c>
      <c r="C127" s="4">
        <v>2000</v>
      </c>
      <c r="D127" s="4">
        <v>2000</v>
      </c>
      <c r="E127" s="5" t="s">
        <v>274</v>
      </c>
      <c r="F127" s="5" t="s">
        <v>68</v>
      </c>
      <c r="G127" s="5" t="s">
        <v>107</v>
      </c>
      <c r="H127" s="5" t="s">
        <v>277</v>
      </c>
      <c r="I127" s="5" t="s">
        <v>108</v>
      </c>
    </row>
    <row r="128" spans="1:9" x14ac:dyDescent="0.25">
      <c r="A128" s="5" t="s">
        <v>346</v>
      </c>
      <c r="B128" s="5" t="s">
        <v>204</v>
      </c>
      <c r="C128" s="4">
        <v>1998</v>
      </c>
      <c r="D128" s="4">
        <v>1998</v>
      </c>
      <c r="E128" s="5" t="s">
        <v>275</v>
      </c>
      <c r="F128" s="5" t="s">
        <v>9</v>
      </c>
      <c r="G128" s="5" t="s">
        <v>118</v>
      </c>
      <c r="H128" s="5" t="s">
        <v>119</v>
      </c>
      <c r="I128" s="5" t="s">
        <v>205</v>
      </c>
    </row>
    <row r="129" spans="1:9" x14ac:dyDescent="0.25">
      <c r="A129" s="5" t="s">
        <v>346</v>
      </c>
      <c r="B129" s="5" t="s">
        <v>219</v>
      </c>
      <c r="C129" s="4">
        <v>2000</v>
      </c>
      <c r="D129" s="4">
        <v>2000</v>
      </c>
      <c r="E129" s="5" t="s">
        <v>274</v>
      </c>
      <c r="F129" s="5" t="s">
        <v>9</v>
      </c>
      <c r="G129" s="5" t="s">
        <v>56</v>
      </c>
      <c r="H129" s="5" t="s">
        <v>57</v>
      </c>
      <c r="I129" s="5" t="s">
        <v>58</v>
      </c>
    </row>
    <row r="130" spans="1:9" x14ac:dyDescent="0.25">
      <c r="A130" s="5" t="s">
        <v>346</v>
      </c>
      <c r="B130" s="5" t="s">
        <v>225</v>
      </c>
      <c r="C130" s="4">
        <v>1999</v>
      </c>
      <c r="D130" s="4">
        <v>1999</v>
      </c>
      <c r="E130" s="5" t="s">
        <v>276</v>
      </c>
      <c r="F130" s="5" t="s">
        <v>9</v>
      </c>
      <c r="G130" s="5" t="s">
        <v>38</v>
      </c>
      <c r="H130" s="5" t="s">
        <v>39</v>
      </c>
      <c r="I130" s="5" t="s">
        <v>226</v>
      </c>
    </row>
    <row r="131" spans="1:9" x14ac:dyDescent="0.25">
      <c r="A131" s="5" t="s">
        <v>346</v>
      </c>
      <c r="B131" s="5" t="s">
        <v>229</v>
      </c>
      <c r="C131" s="4">
        <v>1998</v>
      </c>
      <c r="D131" s="4">
        <v>1998</v>
      </c>
      <c r="E131" s="5" t="s">
        <v>275</v>
      </c>
      <c r="F131" s="5" t="s">
        <v>34</v>
      </c>
      <c r="G131" s="5" t="s">
        <v>38</v>
      </c>
      <c r="H131" s="5" t="s">
        <v>75</v>
      </c>
      <c r="I131" s="5" t="s">
        <v>79</v>
      </c>
    </row>
    <row r="132" spans="1:9" x14ac:dyDescent="0.25">
      <c r="A132" s="5" t="s">
        <v>346</v>
      </c>
      <c r="B132" s="5" t="s">
        <v>231</v>
      </c>
      <c r="C132" s="4">
        <v>1998</v>
      </c>
      <c r="D132" s="4">
        <v>1998</v>
      </c>
      <c r="E132" s="5" t="s">
        <v>275</v>
      </c>
      <c r="F132" s="5" t="s">
        <v>34</v>
      </c>
      <c r="G132" s="5" t="s">
        <v>118</v>
      </c>
      <c r="H132" s="5" t="s">
        <v>119</v>
      </c>
      <c r="I132" s="5" t="s">
        <v>205</v>
      </c>
    </row>
    <row r="133" spans="1:9" x14ac:dyDescent="0.25">
      <c r="A133" s="5" t="s">
        <v>346</v>
      </c>
      <c r="B133" s="5" t="s">
        <v>236</v>
      </c>
      <c r="C133" s="4">
        <v>2000</v>
      </c>
      <c r="D133" s="4">
        <v>2000</v>
      </c>
      <c r="E133" s="5" t="s">
        <v>274</v>
      </c>
      <c r="F133" s="5" t="s">
        <v>9</v>
      </c>
      <c r="G133" s="5" t="s">
        <v>114</v>
      </c>
      <c r="H133" s="5" t="s">
        <v>115</v>
      </c>
      <c r="I133" s="5" t="s">
        <v>116</v>
      </c>
    </row>
    <row r="134" spans="1:9" x14ac:dyDescent="0.25">
      <c r="A134" s="5" t="s">
        <v>346</v>
      </c>
      <c r="B134" s="5" t="s">
        <v>237</v>
      </c>
      <c r="C134" s="4">
        <v>1998</v>
      </c>
      <c r="D134" s="4">
        <v>1998</v>
      </c>
      <c r="E134" s="5" t="s">
        <v>275</v>
      </c>
      <c r="F134" s="5" t="s">
        <v>34</v>
      </c>
      <c r="G134" s="5" t="s">
        <v>10</v>
      </c>
      <c r="H134" s="5" t="s">
        <v>11</v>
      </c>
      <c r="I134" s="5" t="s">
        <v>50</v>
      </c>
    </row>
    <row r="135" spans="1:9" x14ac:dyDescent="0.25">
      <c r="A135" s="5" t="s">
        <v>346</v>
      </c>
      <c r="B135" s="5" t="s">
        <v>239</v>
      </c>
      <c r="C135" s="4">
        <v>2001</v>
      </c>
      <c r="D135" s="4">
        <v>2001</v>
      </c>
      <c r="E135" s="5" t="s">
        <v>278</v>
      </c>
      <c r="F135" s="5" t="s">
        <v>9</v>
      </c>
      <c r="G135" s="5" t="s">
        <v>24</v>
      </c>
      <c r="H135" s="5" t="s">
        <v>25</v>
      </c>
      <c r="I135" s="5" t="s">
        <v>26</v>
      </c>
    </row>
    <row r="136" spans="1:9" x14ac:dyDescent="0.25">
      <c r="A136" s="5" t="s">
        <v>346</v>
      </c>
      <c r="B136" s="5" t="s">
        <v>244</v>
      </c>
      <c r="C136" s="4">
        <v>2000</v>
      </c>
      <c r="D136" s="4">
        <v>2000</v>
      </c>
      <c r="E136" s="5" t="s">
        <v>274</v>
      </c>
      <c r="F136" s="5" t="s">
        <v>9</v>
      </c>
      <c r="G136" s="5" t="s">
        <v>86</v>
      </c>
      <c r="H136" s="5" t="s">
        <v>87</v>
      </c>
      <c r="I136" s="5" t="s">
        <v>222</v>
      </c>
    </row>
    <row r="137" spans="1:9" x14ac:dyDescent="0.25">
      <c r="A137" s="5" t="s">
        <v>346</v>
      </c>
      <c r="B137" s="5" t="s">
        <v>249</v>
      </c>
      <c r="C137" s="4">
        <v>1998</v>
      </c>
      <c r="D137" s="4">
        <v>1998</v>
      </c>
      <c r="E137" s="5" t="s">
        <v>275</v>
      </c>
      <c r="F137" s="5" t="s">
        <v>9</v>
      </c>
      <c r="G137" s="5" t="s">
        <v>82</v>
      </c>
      <c r="H137" s="5" t="s">
        <v>90</v>
      </c>
      <c r="I137" s="5" t="s">
        <v>84</v>
      </c>
    </row>
    <row r="138" spans="1:9" x14ac:dyDescent="0.25">
      <c r="A138" s="5" t="s">
        <v>346</v>
      </c>
      <c r="B138" s="5" t="s">
        <v>250</v>
      </c>
      <c r="C138" s="4">
        <v>2001</v>
      </c>
      <c r="D138" s="4">
        <v>2001</v>
      </c>
      <c r="E138" s="5" t="s">
        <v>278</v>
      </c>
      <c r="F138" s="5" t="s">
        <v>68</v>
      </c>
      <c r="G138" s="5" t="s">
        <v>123</v>
      </c>
      <c r="H138" s="5" t="s">
        <v>124</v>
      </c>
      <c r="I138" s="5" t="s">
        <v>125</v>
      </c>
    </row>
    <row r="139" spans="1:9" x14ac:dyDescent="0.25">
      <c r="A139" s="5" t="s">
        <v>346</v>
      </c>
      <c r="B139" s="5" t="s">
        <v>252</v>
      </c>
      <c r="C139" s="4">
        <v>1999</v>
      </c>
      <c r="D139" s="4">
        <v>1999</v>
      </c>
      <c r="E139" s="5" t="s">
        <v>276</v>
      </c>
      <c r="F139" s="5" t="s">
        <v>15</v>
      </c>
      <c r="G139" s="5" t="s">
        <v>24</v>
      </c>
      <c r="H139" s="5" t="s">
        <v>25</v>
      </c>
      <c r="I139" s="5" t="s">
        <v>26</v>
      </c>
    </row>
    <row r="140" spans="1:9" x14ac:dyDescent="0.25">
      <c r="A140" s="5" t="s">
        <v>346</v>
      </c>
      <c r="B140" s="5" t="s">
        <v>254</v>
      </c>
      <c r="C140" s="4">
        <v>2001</v>
      </c>
      <c r="D140" s="4">
        <v>2001</v>
      </c>
      <c r="E140" s="5" t="s">
        <v>278</v>
      </c>
      <c r="F140" s="5" t="s">
        <v>28</v>
      </c>
      <c r="G140" s="5" t="s">
        <v>52</v>
      </c>
      <c r="H140" s="5" t="s">
        <v>53</v>
      </c>
      <c r="I140" s="5" t="s">
        <v>54</v>
      </c>
    </row>
    <row r="141" spans="1:9" x14ac:dyDescent="0.25">
      <c r="A141" s="5" t="s">
        <v>346</v>
      </c>
      <c r="B141" s="5" t="s">
        <v>256</v>
      </c>
      <c r="C141" s="4">
        <v>1999</v>
      </c>
      <c r="D141" s="4">
        <v>1999</v>
      </c>
      <c r="E141" s="5" t="s">
        <v>276</v>
      </c>
      <c r="F141" s="5" t="s">
        <v>34</v>
      </c>
      <c r="G141" s="5" t="s">
        <v>46</v>
      </c>
      <c r="H141" s="5" t="s">
        <v>47</v>
      </c>
      <c r="I141" s="5" t="s">
        <v>48</v>
      </c>
    </row>
    <row r="142" spans="1:9" x14ac:dyDescent="0.25">
      <c r="A142" s="5" t="s">
        <v>346</v>
      </c>
      <c r="B142" s="5" t="s">
        <v>267</v>
      </c>
      <c r="C142" s="4">
        <v>2000</v>
      </c>
      <c r="D142" s="4">
        <v>2000</v>
      </c>
      <c r="E142" s="5" t="s">
        <v>274</v>
      </c>
      <c r="F142" s="5" t="s">
        <v>28</v>
      </c>
      <c r="G142" s="5" t="s">
        <v>114</v>
      </c>
      <c r="H142" s="5" t="s">
        <v>115</v>
      </c>
      <c r="I142" s="5" t="s">
        <v>116</v>
      </c>
    </row>
    <row r="143" spans="1:9" x14ac:dyDescent="0.25">
      <c r="A143" s="5" t="s">
        <v>346</v>
      </c>
      <c r="B143" s="5" t="s">
        <v>269</v>
      </c>
      <c r="C143" s="4">
        <v>1998</v>
      </c>
      <c r="D143" s="4">
        <v>1998</v>
      </c>
      <c r="E143" s="5" t="s">
        <v>275</v>
      </c>
      <c r="F143" s="5" t="s">
        <v>68</v>
      </c>
      <c r="G143" s="5" t="s">
        <v>95</v>
      </c>
      <c r="H143" s="5" t="s">
        <v>96</v>
      </c>
      <c r="I143" s="5" t="s">
        <v>97</v>
      </c>
    </row>
    <row r="144" spans="1:9" x14ac:dyDescent="0.25">
      <c r="A144" s="5" t="s">
        <v>347</v>
      </c>
      <c r="B144" s="5" t="s">
        <v>27</v>
      </c>
      <c r="C144" s="4">
        <v>1999</v>
      </c>
      <c r="D144" s="4">
        <v>1999</v>
      </c>
      <c r="E144" s="5" t="s">
        <v>276</v>
      </c>
      <c r="F144" s="5" t="s">
        <v>28</v>
      </c>
      <c r="G144" s="5" t="s">
        <v>29</v>
      </c>
      <c r="H144" s="5" t="s">
        <v>30</v>
      </c>
      <c r="I144" s="5" t="s">
        <v>31</v>
      </c>
    </row>
    <row r="145" spans="1:9" x14ac:dyDescent="0.25">
      <c r="A145" s="5" t="s">
        <v>347</v>
      </c>
      <c r="B145" s="5" t="s">
        <v>55</v>
      </c>
      <c r="C145" s="4">
        <v>1999</v>
      </c>
      <c r="D145" s="4">
        <v>1999</v>
      </c>
      <c r="E145" s="5" t="s">
        <v>276</v>
      </c>
      <c r="F145" s="5" t="s">
        <v>28</v>
      </c>
      <c r="G145" s="5" t="s">
        <v>56</v>
      </c>
      <c r="H145" s="5" t="s">
        <v>57</v>
      </c>
      <c r="I145" s="5" t="s">
        <v>58</v>
      </c>
    </row>
    <row r="146" spans="1:9" x14ac:dyDescent="0.25">
      <c r="A146" s="5" t="s">
        <v>347</v>
      </c>
      <c r="B146" s="5" t="s">
        <v>74</v>
      </c>
      <c r="C146" s="4">
        <v>1998</v>
      </c>
      <c r="D146" s="4">
        <v>1998</v>
      </c>
      <c r="E146" s="5" t="s">
        <v>275</v>
      </c>
      <c r="F146" s="5" t="s">
        <v>34</v>
      </c>
      <c r="G146" s="5" t="s">
        <v>38</v>
      </c>
      <c r="H146" s="5" t="s">
        <v>75</v>
      </c>
      <c r="I146" s="5" t="s">
        <v>76</v>
      </c>
    </row>
    <row r="147" spans="1:9" x14ac:dyDescent="0.25">
      <c r="A147" s="5" t="s">
        <v>347</v>
      </c>
      <c r="B147" s="5" t="s">
        <v>102</v>
      </c>
      <c r="C147" s="4">
        <v>2001</v>
      </c>
      <c r="D147" s="4">
        <v>2001</v>
      </c>
      <c r="E147" s="5" t="s">
        <v>278</v>
      </c>
      <c r="F147" s="5" t="s">
        <v>9</v>
      </c>
      <c r="G147" s="5" t="s">
        <v>16</v>
      </c>
      <c r="H147" s="5" t="s">
        <v>103</v>
      </c>
      <c r="I147" s="5" t="s">
        <v>104</v>
      </c>
    </row>
    <row r="148" spans="1:9" x14ac:dyDescent="0.25">
      <c r="A148" s="5" t="s">
        <v>347</v>
      </c>
      <c r="B148" s="5" t="s">
        <v>129</v>
      </c>
      <c r="C148" s="4">
        <v>2001</v>
      </c>
      <c r="D148" s="4">
        <v>2001</v>
      </c>
      <c r="E148" s="5" t="s">
        <v>278</v>
      </c>
      <c r="F148" s="5" t="s">
        <v>9</v>
      </c>
      <c r="G148" s="5" t="s">
        <v>99</v>
      </c>
      <c r="H148" s="5" t="s">
        <v>100</v>
      </c>
      <c r="I148" s="5" t="s">
        <v>101</v>
      </c>
    </row>
    <row r="149" spans="1:9" x14ac:dyDescent="0.25">
      <c r="A149" s="5" t="s">
        <v>347</v>
      </c>
      <c r="B149" s="5" t="s">
        <v>130</v>
      </c>
      <c r="C149" s="4">
        <v>1999</v>
      </c>
      <c r="D149" s="4">
        <v>1999</v>
      </c>
      <c r="E149" s="5" t="s">
        <v>276</v>
      </c>
      <c r="F149" s="5" t="s">
        <v>34</v>
      </c>
      <c r="G149" s="5" t="s">
        <v>29</v>
      </c>
      <c r="H149" s="5" t="s">
        <v>35</v>
      </c>
      <c r="I149" s="5" t="s">
        <v>131</v>
      </c>
    </row>
    <row r="150" spans="1:9" x14ac:dyDescent="0.25">
      <c r="A150" s="5" t="s">
        <v>347</v>
      </c>
      <c r="B150" s="5" t="s">
        <v>133</v>
      </c>
      <c r="C150" s="4">
        <v>2001</v>
      </c>
      <c r="D150" s="4">
        <v>2001</v>
      </c>
      <c r="E150" s="5" t="s">
        <v>278</v>
      </c>
      <c r="F150" s="5" t="s">
        <v>68</v>
      </c>
      <c r="G150" s="5" t="s">
        <v>24</v>
      </c>
      <c r="H150" s="5" t="s">
        <v>25</v>
      </c>
      <c r="I150" s="5" t="s">
        <v>26</v>
      </c>
    </row>
    <row r="151" spans="1:9" x14ac:dyDescent="0.25">
      <c r="A151" s="5" t="s">
        <v>347</v>
      </c>
      <c r="B151" s="5" t="s">
        <v>141</v>
      </c>
      <c r="C151" s="4">
        <v>1998</v>
      </c>
      <c r="D151" s="4">
        <v>1998</v>
      </c>
      <c r="E151" s="5" t="s">
        <v>275</v>
      </c>
      <c r="F151" s="5" t="s">
        <v>34</v>
      </c>
      <c r="G151" s="5" t="s">
        <v>82</v>
      </c>
      <c r="H151" s="5" t="s">
        <v>90</v>
      </c>
      <c r="I151" s="5" t="s">
        <v>84</v>
      </c>
    </row>
    <row r="152" spans="1:9" x14ac:dyDescent="0.25">
      <c r="A152" s="5" t="s">
        <v>347</v>
      </c>
      <c r="B152" s="5" t="s">
        <v>142</v>
      </c>
      <c r="C152" s="4">
        <v>1998</v>
      </c>
      <c r="D152" s="4">
        <v>1998</v>
      </c>
      <c r="E152" s="5" t="s">
        <v>275</v>
      </c>
      <c r="F152" s="5" t="s">
        <v>34</v>
      </c>
      <c r="G152" s="5" t="s">
        <v>10</v>
      </c>
      <c r="H152" s="5" t="s">
        <v>11</v>
      </c>
      <c r="I152" s="5" t="s">
        <v>143</v>
      </c>
    </row>
    <row r="153" spans="1:9" x14ac:dyDescent="0.25">
      <c r="A153" s="5" t="s">
        <v>347</v>
      </c>
      <c r="B153" s="5" t="s">
        <v>149</v>
      </c>
      <c r="C153" s="4">
        <v>2001</v>
      </c>
      <c r="D153" s="4">
        <v>2001</v>
      </c>
      <c r="E153" s="5" t="s">
        <v>278</v>
      </c>
      <c r="F153" s="5" t="s">
        <v>68</v>
      </c>
      <c r="G153" s="5" t="s">
        <v>69</v>
      </c>
      <c r="H153" s="5" t="s">
        <v>70</v>
      </c>
      <c r="I153" s="5" t="s">
        <v>71</v>
      </c>
    </row>
    <row r="154" spans="1:9" x14ac:dyDescent="0.25">
      <c r="A154" s="5" t="s">
        <v>347</v>
      </c>
      <c r="B154" s="5" t="s">
        <v>152</v>
      </c>
      <c r="C154" s="4">
        <v>1998</v>
      </c>
      <c r="D154" s="4">
        <v>1998</v>
      </c>
      <c r="E154" s="5" t="s">
        <v>275</v>
      </c>
      <c r="F154" s="5" t="s">
        <v>9</v>
      </c>
      <c r="G154" s="5" t="s">
        <v>56</v>
      </c>
      <c r="H154" s="5" t="s">
        <v>153</v>
      </c>
      <c r="I154" s="5" t="s">
        <v>66</v>
      </c>
    </row>
    <row r="155" spans="1:9" x14ac:dyDescent="0.25">
      <c r="A155" s="5" t="s">
        <v>347</v>
      </c>
      <c r="B155" s="5" t="s">
        <v>154</v>
      </c>
      <c r="C155" s="4">
        <v>1998</v>
      </c>
      <c r="D155" s="4">
        <v>1998</v>
      </c>
      <c r="E155" s="5" t="s">
        <v>275</v>
      </c>
      <c r="F155" s="5" t="s">
        <v>9</v>
      </c>
      <c r="G155" s="5" t="s">
        <v>118</v>
      </c>
      <c r="H155" s="5" t="s">
        <v>119</v>
      </c>
      <c r="I155" s="5" t="s">
        <v>155</v>
      </c>
    </row>
    <row r="156" spans="1:9" x14ac:dyDescent="0.25">
      <c r="A156" s="5" t="s">
        <v>347</v>
      </c>
      <c r="B156" s="5" t="s">
        <v>175</v>
      </c>
      <c r="C156" s="4">
        <v>1998</v>
      </c>
      <c r="D156" s="4">
        <v>1998</v>
      </c>
      <c r="E156" s="5" t="s">
        <v>275</v>
      </c>
      <c r="F156" s="5" t="s">
        <v>9</v>
      </c>
      <c r="G156" s="5" t="s">
        <v>82</v>
      </c>
      <c r="H156" s="5" t="s">
        <v>90</v>
      </c>
      <c r="I156" s="5" t="s">
        <v>176</v>
      </c>
    </row>
    <row r="157" spans="1:9" x14ac:dyDescent="0.25">
      <c r="A157" s="5" t="s">
        <v>347</v>
      </c>
      <c r="B157" s="5" t="s">
        <v>185</v>
      </c>
      <c r="C157" s="4">
        <v>1998</v>
      </c>
      <c r="D157" s="4">
        <v>1998</v>
      </c>
      <c r="E157" s="5" t="s">
        <v>275</v>
      </c>
      <c r="F157" s="5" t="s">
        <v>186</v>
      </c>
      <c r="G157" s="5" t="s">
        <v>86</v>
      </c>
      <c r="H157" s="5" t="s">
        <v>187</v>
      </c>
      <c r="I157" s="5" t="s">
        <v>188</v>
      </c>
    </row>
    <row r="158" spans="1:9" x14ac:dyDescent="0.25">
      <c r="A158" s="5" t="s">
        <v>347</v>
      </c>
      <c r="B158" s="5" t="s">
        <v>191</v>
      </c>
      <c r="C158" s="4">
        <v>1999</v>
      </c>
      <c r="D158" s="4">
        <v>1999</v>
      </c>
      <c r="E158" s="5" t="s">
        <v>276</v>
      </c>
      <c r="F158" s="5" t="s">
        <v>34</v>
      </c>
      <c r="G158" s="5" t="s">
        <v>16</v>
      </c>
      <c r="H158" s="5" t="s">
        <v>17</v>
      </c>
      <c r="I158" s="5" t="s">
        <v>18</v>
      </c>
    </row>
    <row r="159" spans="1:9" x14ac:dyDescent="0.25">
      <c r="A159" s="5" t="s">
        <v>347</v>
      </c>
      <c r="B159" s="5" t="s">
        <v>193</v>
      </c>
      <c r="C159" s="4">
        <v>2000</v>
      </c>
      <c r="D159" s="4">
        <v>2000</v>
      </c>
      <c r="E159" s="5" t="s">
        <v>274</v>
      </c>
      <c r="F159" s="5" t="s">
        <v>9</v>
      </c>
      <c r="G159" s="5" t="s">
        <v>52</v>
      </c>
      <c r="H159" s="5" t="s">
        <v>53</v>
      </c>
      <c r="I159" s="5" t="s">
        <v>54</v>
      </c>
    </row>
    <row r="160" spans="1:9" x14ac:dyDescent="0.25">
      <c r="A160" s="5" t="s">
        <v>347</v>
      </c>
      <c r="B160" s="5" t="s">
        <v>195</v>
      </c>
      <c r="C160" s="4">
        <v>2000</v>
      </c>
      <c r="D160" s="4">
        <v>2000</v>
      </c>
      <c r="E160" s="5" t="s">
        <v>274</v>
      </c>
      <c r="F160" s="5" t="s">
        <v>68</v>
      </c>
      <c r="G160" s="5" t="s">
        <v>196</v>
      </c>
      <c r="H160" s="5" t="s">
        <v>96</v>
      </c>
      <c r="I160" s="5" t="s">
        <v>136</v>
      </c>
    </row>
    <row r="161" spans="1:9" x14ac:dyDescent="0.25">
      <c r="A161" s="5" t="s">
        <v>347</v>
      </c>
      <c r="B161" s="5" t="s">
        <v>197</v>
      </c>
      <c r="C161" s="4">
        <v>1999</v>
      </c>
      <c r="D161" s="4">
        <v>1999</v>
      </c>
      <c r="E161" s="5" t="s">
        <v>276</v>
      </c>
      <c r="F161" s="5" t="s">
        <v>68</v>
      </c>
      <c r="G161" s="5" t="s">
        <v>196</v>
      </c>
      <c r="H161" s="5" t="s">
        <v>198</v>
      </c>
      <c r="I161" s="5" t="s">
        <v>97</v>
      </c>
    </row>
    <row r="162" spans="1:9" x14ac:dyDescent="0.25">
      <c r="A162" s="5" t="s">
        <v>347</v>
      </c>
      <c r="B162" s="5" t="s">
        <v>206</v>
      </c>
      <c r="C162" s="4">
        <v>1998</v>
      </c>
      <c r="D162" s="4">
        <v>1998</v>
      </c>
      <c r="E162" s="5" t="s">
        <v>275</v>
      </c>
      <c r="F162" s="5" t="s">
        <v>34</v>
      </c>
      <c r="G162" s="5" t="s">
        <v>52</v>
      </c>
      <c r="H162" s="5" t="s">
        <v>207</v>
      </c>
      <c r="I162" s="5" t="s">
        <v>208</v>
      </c>
    </row>
    <row r="163" spans="1:9" x14ac:dyDescent="0.25">
      <c r="A163" s="5" t="s">
        <v>347</v>
      </c>
      <c r="B163" s="5" t="s">
        <v>211</v>
      </c>
      <c r="C163" s="4">
        <v>1999</v>
      </c>
      <c r="D163" s="4">
        <v>1999</v>
      </c>
      <c r="E163" s="5" t="s">
        <v>276</v>
      </c>
      <c r="F163" s="5" t="s">
        <v>15</v>
      </c>
      <c r="G163" s="5" t="s">
        <v>38</v>
      </c>
      <c r="H163" s="5" t="s">
        <v>212</v>
      </c>
      <c r="I163" s="5" t="s">
        <v>213</v>
      </c>
    </row>
    <row r="164" spans="1:9" x14ac:dyDescent="0.25">
      <c r="A164" s="5" t="s">
        <v>347</v>
      </c>
      <c r="B164" s="5" t="s">
        <v>214</v>
      </c>
      <c r="C164" s="4">
        <v>2001</v>
      </c>
      <c r="D164" s="4">
        <v>2001</v>
      </c>
      <c r="E164" s="5" t="s">
        <v>278</v>
      </c>
      <c r="F164" s="5" t="s">
        <v>34</v>
      </c>
      <c r="G164" s="5" t="s">
        <v>60</v>
      </c>
      <c r="H164" s="5" t="s">
        <v>61</v>
      </c>
      <c r="I164" s="5" t="s">
        <v>215</v>
      </c>
    </row>
    <row r="165" spans="1:9" x14ac:dyDescent="0.25">
      <c r="A165" s="5" t="s">
        <v>347</v>
      </c>
      <c r="B165" s="5" t="s">
        <v>217</v>
      </c>
      <c r="C165" s="4">
        <v>2000</v>
      </c>
      <c r="D165" s="4">
        <v>2000</v>
      </c>
      <c r="E165" s="5" t="s">
        <v>274</v>
      </c>
      <c r="F165" s="5" t="s">
        <v>34</v>
      </c>
      <c r="G165" s="5" t="s">
        <v>10</v>
      </c>
      <c r="H165" s="5" t="s">
        <v>11</v>
      </c>
      <c r="I165" s="5" t="s">
        <v>12</v>
      </c>
    </row>
    <row r="166" spans="1:9" x14ac:dyDescent="0.25">
      <c r="A166" s="5" t="s">
        <v>347</v>
      </c>
      <c r="B166" s="5" t="s">
        <v>228</v>
      </c>
      <c r="C166" s="4">
        <v>1999</v>
      </c>
      <c r="D166" s="4">
        <v>1999</v>
      </c>
      <c r="E166" s="5" t="s">
        <v>276</v>
      </c>
      <c r="F166" s="5" t="s">
        <v>68</v>
      </c>
      <c r="G166" s="5" t="s">
        <v>123</v>
      </c>
      <c r="H166" s="5" t="s">
        <v>124</v>
      </c>
      <c r="I166" s="5" t="s">
        <v>125</v>
      </c>
    </row>
    <row r="167" spans="1:9" x14ac:dyDescent="0.25">
      <c r="A167" s="5" t="s">
        <v>347</v>
      </c>
      <c r="B167" s="5" t="s">
        <v>241</v>
      </c>
      <c r="C167" s="4">
        <v>1998</v>
      </c>
      <c r="D167" s="4">
        <v>1998</v>
      </c>
      <c r="E167" s="5" t="s">
        <v>275</v>
      </c>
      <c r="F167" s="5" t="s">
        <v>9</v>
      </c>
      <c r="G167" s="5" t="s">
        <v>42</v>
      </c>
      <c r="H167" s="5" t="s">
        <v>43</v>
      </c>
      <c r="I167" s="5" t="s">
        <v>44</v>
      </c>
    </row>
    <row r="168" spans="1:9" x14ac:dyDescent="0.25">
      <c r="A168" s="5" t="s">
        <v>347</v>
      </c>
      <c r="B168" s="5" t="s">
        <v>246</v>
      </c>
      <c r="C168" s="4">
        <v>2001</v>
      </c>
      <c r="D168" s="4">
        <v>2001</v>
      </c>
      <c r="E168" s="5" t="s">
        <v>278</v>
      </c>
      <c r="F168" s="5" t="s">
        <v>34</v>
      </c>
      <c r="G168" s="5" t="s">
        <v>118</v>
      </c>
      <c r="H168" s="5" t="s">
        <v>247</v>
      </c>
      <c r="I168" s="5" t="s">
        <v>248</v>
      </c>
    </row>
    <row r="169" spans="1:9" x14ac:dyDescent="0.25">
      <c r="A169" s="5" t="s">
        <v>347</v>
      </c>
      <c r="B169" s="5" t="s">
        <v>251</v>
      </c>
      <c r="C169" s="4">
        <v>1999</v>
      </c>
      <c r="D169" s="4">
        <v>1999</v>
      </c>
      <c r="E169" s="5" t="s">
        <v>276</v>
      </c>
      <c r="F169" s="5" t="s">
        <v>68</v>
      </c>
      <c r="G169" s="5" t="s">
        <v>123</v>
      </c>
      <c r="H169" s="5" t="s">
        <v>124</v>
      </c>
      <c r="I169" s="5" t="s">
        <v>125</v>
      </c>
    </row>
    <row r="170" spans="1:9" x14ac:dyDescent="0.25">
      <c r="A170" s="5" t="s">
        <v>347</v>
      </c>
      <c r="B170" s="5" t="s">
        <v>259</v>
      </c>
      <c r="C170" s="4">
        <v>2000</v>
      </c>
      <c r="D170" s="4">
        <v>2000</v>
      </c>
      <c r="E170" s="5" t="s">
        <v>274</v>
      </c>
      <c r="F170" s="5" t="s">
        <v>34</v>
      </c>
      <c r="G170" s="5" t="s">
        <v>86</v>
      </c>
      <c r="H170" s="5" t="s">
        <v>260</v>
      </c>
      <c r="I170" s="5" t="s">
        <v>188</v>
      </c>
    </row>
    <row r="171" spans="1:9" x14ac:dyDescent="0.25">
      <c r="A171" s="5" t="s">
        <v>347</v>
      </c>
      <c r="B171" s="5" t="s">
        <v>261</v>
      </c>
      <c r="C171" s="4">
        <v>2000</v>
      </c>
      <c r="D171" s="4">
        <v>2000</v>
      </c>
      <c r="E171" s="5" t="s">
        <v>274</v>
      </c>
      <c r="F171" s="5" t="s">
        <v>68</v>
      </c>
      <c r="G171" s="5" t="s">
        <v>99</v>
      </c>
      <c r="H171" s="5" t="s">
        <v>21</v>
      </c>
      <c r="I171" s="5" t="s">
        <v>22</v>
      </c>
    </row>
    <row r="172" spans="1:9" x14ac:dyDescent="0.25">
      <c r="A172" s="5" t="s">
        <v>347</v>
      </c>
      <c r="B172" s="5" t="s">
        <v>266</v>
      </c>
      <c r="C172" s="4">
        <v>2001</v>
      </c>
      <c r="D172" s="4">
        <v>2001</v>
      </c>
      <c r="E172" s="5" t="s">
        <v>278</v>
      </c>
      <c r="F172" s="5" t="s">
        <v>28</v>
      </c>
      <c r="G172" s="5" t="s">
        <v>60</v>
      </c>
      <c r="H172" s="5" t="s">
        <v>61</v>
      </c>
      <c r="I172" s="5" t="s">
        <v>62</v>
      </c>
    </row>
  </sheetData>
  <autoFilter ref="A1:I172"/>
  <pageMargins left="0.7" right="0.7" top="0.75" bottom="0.75" header="0.3" footer="0.3"/>
  <pageSetup paperSize="9" orientation="portrait" horizontalDpi="300" verticalDpi="3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3217</v>
      </c>
      <c r="B2" s="3" t="s">
        <v>8</v>
      </c>
      <c r="C2" s="2">
        <v>1999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4">
        <v>3822</v>
      </c>
      <c r="B3" s="5" t="s">
        <v>14</v>
      </c>
      <c r="C3" s="4">
        <v>2000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 x14ac:dyDescent="0.25">
      <c r="A4" s="4">
        <v>3161</v>
      </c>
      <c r="B4" s="5" t="s">
        <v>19</v>
      </c>
      <c r="C4" s="4">
        <v>2000</v>
      </c>
      <c r="D4" s="5" t="s">
        <v>15</v>
      </c>
      <c r="E4" s="5" t="s">
        <v>20</v>
      </c>
      <c r="F4" s="5" t="s">
        <v>21</v>
      </c>
      <c r="G4" s="5" t="s">
        <v>22</v>
      </c>
      <c r="H4" s="5" t="s">
        <v>13</v>
      </c>
    </row>
    <row r="5" spans="1:8" x14ac:dyDescent="0.25">
      <c r="A5" s="4">
        <v>3610</v>
      </c>
      <c r="B5" s="5" t="s">
        <v>23</v>
      </c>
      <c r="C5" s="4">
        <v>2000</v>
      </c>
      <c r="D5" s="5" t="s">
        <v>9</v>
      </c>
      <c r="E5" s="5" t="s">
        <v>24</v>
      </c>
      <c r="F5" s="5" t="s">
        <v>25</v>
      </c>
      <c r="G5" s="5" t="s">
        <v>26</v>
      </c>
      <c r="H5" s="5" t="s">
        <v>13</v>
      </c>
    </row>
    <row r="6" spans="1:8" x14ac:dyDescent="0.25">
      <c r="A6" s="4">
        <v>3616</v>
      </c>
      <c r="B6" s="5" t="s">
        <v>27</v>
      </c>
      <c r="C6" s="4">
        <v>1999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</row>
    <row r="7" spans="1:8" x14ac:dyDescent="0.25">
      <c r="A7" s="4">
        <v>2347</v>
      </c>
      <c r="B7" s="5" t="s">
        <v>33</v>
      </c>
      <c r="C7" s="4">
        <v>1998</v>
      </c>
      <c r="D7" s="5" t="s">
        <v>34</v>
      </c>
      <c r="E7" s="5" t="s">
        <v>29</v>
      </c>
      <c r="F7" s="5" t="s">
        <v>35</v>
      </c>
      <c r="G7" s="5" t="s">
        <v>36</v>
      </c>
      <c r="H7" s="5" t="s">
        <v>13</v>
      </c>
    </row>
    <row r="8" spans="1:8" x14ac:dyDescent="0.25">
      <c r="A8" s="4">
        <v>3626</v>
      </c>
      <c r="B8" s="5" t="s">
        <v>37</v>
      </c>
      <c r="C8" s="4">
        <v>2001</v>
      </c>
      <c r="D8" s="5" t="s">
        <v>15</v>
      </c>
      <c r="E8" s="5" t="s">
        <v>38</v>
      </c>
      <c r="F8" s="5" t="s">
        <v>39</v>
      </c>
      <c r="G8" s="5" t="s">
        <v>40</v>
      </c>
      <c r="H8" s="5" t="s">
        <v>13</v>
      </c>
    </row>
    <row r="9" spans="1:8" x14ac:dyDescent="0.25">
      <c r="A9" s="4">
        <v>2357</v>
      </c>
      <c r="B9" s="5" t="s">
        <v>41</v>
      </c>
      <c r="C9" s="4">
        <v>1998</v>
      </c>
      <c r="D9" s="5" t="s">
        <v>9</v>
      </c>
      <c r="E9" s="5" t="s">
        <v>42</v>
      </c>
      <c r="F9" s="5" t="s">
        <v>43</v>
      </c>
      <c r="G9" s="5" t="s">
        <v>44</v>
      </c>
      <c r="H9" s="5" t="s">
        <v>13</v>
      </c>
    </row>
    <row r="10" spans="1:8" x14ac:dyDescent="0.25">
      <c r="A10" s="4">
        <v>2359</v>
      </c>
      <c r="B10" s="5" t="s">
        <v>45</v>
      </c>
      <c r="C10" s="4">
        <v>1998</v>
      </c>
      <c r="D10" s="5" t="s">
        <v>34</v>
      </c>
      <c r="E10" s="5" t="s">
        <v>46</v>
      </c>
      <c r="F10" s="5" t="s">
        <v>47</v>
      </c>
      <c r="G10" s="5" t="s">
        <v>48</v>
      </c>
      <c r="H10" s="5" t="s">
        <v>13</v>
      </c>
    </row>
    <row r="11" spans="1:8" x14ac:dyDescent="0.25">
      <c r="A11" s="4">
        <v>2970</v>
      </c>
      <c r="B11" s="5" t="s">
        <v>49</v>
      </c>
      <c r="C11" s="4">
        <v>1998</v>
      </c>
      <c r="D11" s="5" t="s">
        <v>34</v>
      </c>
      <c r="E11" s="5" t="s">
        <v>10</v>
      </c>
      <c r="F11" s="5" t="s">
        <v>11</v>
      </c>
      <c r="G11" s="5" t="s">
        <v>50</v>
      </c>
      <c r="H11" s="5" t="s">
        <v>13</v>
      </c>
    </row>
    <row r="12" spans="1:8" x14ac:dyDescent="0.25">
      <c r="A12" s="4">
        <v>2366</v>
      </c>
      <c r="B12" s="5" t="s">
        <v>51</v>
      </c>
      <c r="C12" s="4">
        <v>1998</v>
      </c>
      <c r="D12" s="5" t="s">
        <v>34</v>
      </c>
      <c r="E12" s="5" t="s">
        <v>52</v>
      </c>
      <c r="F12" s="5" t="s">
        <v>53</v>
      </c>
      <c r="G12" s="5" t="s">
        <v>54</v>
      </c>
      <c r="H12" s="5" t="s">
        <v>13</v>
      </c>
    </row>
    <row r="13" spans="1:8" x14ac:dyDescent="0.25">
      <c r="A13" s="4">
        <v>3761</v>
      </c>
      <c r="B13" s="5" t="s">
        <v>55</v>
      </c>
      <c r="C13" s="4">
        <v>1999</v>
      </c>
      <c r="D13" s="5" t="s">
        <v>28</v>
      </c>
      <c r="E13" s="5" t="s">
        <v>56</v>
      </c>
      <c r="F13" s="5" t="s">
        <v>57</v>
      </c>
      <c r="G13" s="5" t="s">
        <v>58</v>
      </c>
      <c r="H13" s="5" t="s">
        <v>32</v>
      </c>
    </row>
    <row r="14" spans="1:8" x14ac:dyDescent="0.25">
      <c r="A14" s="4">
        <v>2373</v>
      </c>
      <c r="B14" s="5" t="s">
        <v>59</v>
      </c>
      <c r="C14" s="4">
        <v>2000</v>
      </c>
      <c r="D14" s="5" t="s">
        <v>15</v>
      </c>
      <c r="E14" s="5" t="s">
        <v>60</v>
      </c>
      <c r="F14" s="5" t="s">
        <v>61</v>
      </c>
      <c r="G14" s="5" t="s">
        <v>62</v>
      </c>
      <c r="H14" s="5" t="s">
        <v>13</v>
      </c>
    </row>
    <row r="15" spans="1:8" x14ac:dyDescent="0.25">
      <c r="A15" s="4">
        <v>3086</v>
      </c>
      <c r="B15" s="5" t="s">
        <v>63</v>
      </c>
      <c r="C15" s="4">
        <v>1999</v>
      </c>
      <c r="D15" s="5" t="s">
        <v>9</v>
      </c>
      <c r="E15" s="5" t="s">
        <v>60</v>
      </c>
      <c r="F15" s="5" t="s">
        <v>61</v>
      </c>
      <c r="G15" s="5" t="s">
        <v>64</v>
      </c>
      <c r="H15" s="5" t="s">
        <v>13</v>
      </c>
    </row>
    <row r="16" spans="1:8" x14ac:dyDescent="0.25">
      <c r="A16" s="4">
        <v>3106</v>
      </c>
      <c r="B16" s="5" t="s">
        <v>65</v>
      </c>
      <c r="C16" s="4">
        <v>1998</v>
      </c>
      <c r="D16" s="5" t="s">
        <v>9</v>
      </c>
      <c r="E16" s="5" t="s">
        <v>56</v>
      </c>
      <c r="F16" s="5" t="s">
        <v>57</v>
      </c>
      <c r="G16" s="5" t="s">
        <v>66</v>
      </c>
      <c r="H16" s="5" t="s">
        <v>13</v>
      </c>
    </row>
    <row r="17" spans="1:8" x14ac:dyDescent="0.25">
      <c r="A17" s="4">
        <v>3801</v>
      </c>
      <c r="B17" s="5" t="s">
        <v>67</v>
      </c>
      <c r="C17" s="4">
        <v>2000</v>
      </c>
      <c r="D17" s="5" t="s">
        <v>68</v>
      </c>
      <c r="E17" s="5" t="s">
        <v>69</v>
      </c>
      <c r="F17" s="5" t="s">
        <v>70</v>
      </c>
      <c r="G17" s="5" t="s">
        <v>71</v>
      </c>
      <c r="H17" s="5" t="s">
        <v>13</v>
      </c>
    </row>
    <row r="18" spans="1:8" x14ac:dyDescent="0.25">
      <c r="A18" s="4">
        <v>3108</v>
      </c>
      <c r="B18" s="5" t="s">
        <v>72</v>
      </c>
      <c r="C18" s="4">
        <v>1998</v>
      </c>
      <c r="D18" s="5" t="s">
        <v>9</v>
      </c>
      <c r="E18" s="5" t="s">
        <v>56</v>
      </c>
      <c r="F18" s="5" t="s">
        <v>57</v>
      </c>
      <c r="G18" s="5" t="s">
        <v>66</v>
      </c>
      <c r="H18" s="5" t="s">
        <v>13</v>
      </c>
    </row>
    <row r="19" spans="1:8" x14ac:dyDescent="0.25">
      <c r="A19" s="4">
        <v>3845</v>
      </c>
      <c r="B19" s="5" t="s">
        <v>73</v>
      </c>
      <c r="C19" s="4">
        <v>1999</v>
      </c>
      <c r="D19" s="5" t="s">
        <v>15</v>
      </c>
      <c r="E19" s="5" t="s">
        <v>24</v>
      </c>
      <c r="F19" s="5" t="s">
        <v>25</v>
      </c>
      <c r="G19" s="5" t="s">
        <v>26</v>
      </c>
      <c r="H19" s="5" t="s">
        <v>13</v>
      </c>
    </row>
    <row r="20" spans="1:8" x14ac:dyDescent="0.25">
      <c r="A20" s="4">
        <v>2396</v>
      </c>
      <c r="B20" s="5" t="s">
        <v>74</v>
      </c>
      <c r="C20" s="4">
        <v>1998</v>
      </c>
      <c r="D20" s="5" t="s">
        <v>34</v>
      </c>
      <c r="E20" s="5" t="s">
        <v>38</v>
      </c>
      <c r="F20" s="5" t="s">
        <v>75</v>
      </c>
      <c r="G20" s="5" t="s">
        <v>76</v>
      </c>
      <c r="H20" s="5" t="s">
        <v>32</v>
      </c>
    </row>
    <row r="21" spans="1:8" x14ac:dyDescent="0.25">
      <c r="A21" s="4">
        <v>3851</v>
      </c>
      <c r="B21" s="5" t="s">
        <v>77</v>
      </c>
      <c r="C21" s="4">
        <v>1999</v>
      </c>
      <c r="D21" s="5" t="s">
        <v>68</v>
      </c>
      <c r="E21" s="5" t="s">
        <v>52</v>
      </c>
      <c r="F21" s="5" t="s">
        <v>53</v>
      </c>
      <c r="G21" s="5" t="s">
        <v>54</v>
      </c>
      <c r="H21" s="5" t="s">
        <v>13</v>
      </c>
    </row>
    <row r="22" spans="1:8" x14ac:dyDescent="0.25">
      <c r="A22" s="4">
        <v>2410</v>
      </c>
      <c r="B22" s="5" t="s">
        <v>78</v>
      </c>
      <c r="C22" s="4">
        <v>1998</v>
      </c>
      <c r="D22" s="5" t="s">
        <v>9</v>
      </c>
      <c r="E22" s="5" t="s">
        <v>38</v>
      </c>
      <c r="F22" s="5" t="s">
        <v>75</v>
      </c>
      <c r="G22" s="5" t="s">
        <v>79</v>
      </c>
      <c r="H22" s="5" t="s">
        <v>13</v>
      </c>
    </row>
    <row r="23" spans="1:8" x14ac:dyDescent="0.25">
      <c r="A23" s="4">
        <v>3202</v>
      </c>
      <c r="B23" s="5" t="s">
        <v>80</v>
      </c>
      <c r="C23" s="4">
        <v>1999</v>
      </c>
      <c r="D23" s="5" t="s">
        <v>9</v>
      </c>
      <c r="E23" s="5" t="s">
        <v>29</v>
      </c>
      <c r="F23" s="5" t="s">
        <v>30</v>
      </c>
      <c r="G23" s="5" t="s">
        <v>31</v>
      </c>
      <c r="H23" s="5" t="s">
        <v>32</v>
      </c>
    </row>
    <row r="24" spans="1:8" x14ac:dyDescent="0.25">
      <c r="A24" s="4">
        <v>2428</v>
      </c>
      <c r="B24" s="5" t="s">
        <v>81</v>
      </c>
      <c r="C24" s="4">
        <v>1998</v>
      </c>
      <c r="D24" s="5" t="s">
        <v>9</v>
      </c>
      <c r="E24" s="5" t="s">
        <v>82</v>
      </c>
      <c r="F24" s="5" t="s">
        <v>83</v>
      </c>
      <c r="G24" s="5" t="s">
        <v>84</v>
      </c>
      <c r="H24" s="5" t="s">
        <v>13</v>
      </c>
    </row>
    <row r="25" spans="1:8" x14ac:dyDescent="0.25">
      <c r="A25" s="4">
        <v>2429</v>
      </c>
      <c r="B25" s="5" t="s">
        <v>85</v>
      </c>
      <c r="C25" s="4">
        <v>1999</v>
      </c>
      <c r="D25" s="5" t="s">
        <v>9</v>
      </c>
      <c r="E25" s="5" t="s">
        <v>86</v>
      </c>
      <c r="F25" s="5" t="s">
        <v>87</v>
      </c>
      <c r="G25" s="5" t="s">
        <v>88</v>
      </c>
      <c r="H25" s="5" t="s">
        <v>13</v>
      </c>
    </row>
    <row r="26" spans="1:8" x14ac:dyDescent="0.25">
      <c r="A26" s="4">
        <v>3140</v>
      </c>
      <c r="B26" s="5" t="s">
        <v>89</v>
      </c>
      <c r="C26" s="4">
        <v>1998</v>
      </c>
      <c r="D26" s="5" t="s">
        <v>9</v>
      </c>
      <c r="E26" s="5" t="s">
        <v>82</v>
      </c>
      <c r="F26" s="5" t="s">
        <v>90</v>
      </c>
      <c r="G26" s="5" t="s">
        <v>84</v>
      </c>
      <c r="H26" s="5" t="s">
        <v>13</v>
      </c>
    </row>
    <row r="27" spans="1:8" x14ac:dyDescent="0.25">
      <c r="A27" s="4">
        <v>3604</v>
      </c>
      <c r="B27" s="5" t="s">
        <v>91</v>
      </c>
      <c r="C27" s="4">
        <v>1999</v>
      </c>
      <c r="D27" s="5" t="s">
        <v>9</v>
      </c>
      <c r="E27" s="5" t="s">
        <v>82</v>
      </c>
      <c r="F27" s="5" t="s">
        <v>92</v>
      </c>
      <c r="G27" s="5" t="s">
        <v>93</v>
      </c>
      <c r="H27" s="5" t="s">
        <v>13</v>
      </c>
    </row>
    <row r="28" spans="1:8" x14ac:dyDescent="0.25">
      <c r="A28" s="4">
        <v>3164</v>
      </c>
      <c r="B28" s="5" t="s">
        <v>94</v>
      </c>
      <c r="C28" s="4">
        <v>1998</v>
      </c>
      <c r="D28" s="5" t="s">
        <v>68</v>
      </c>
      <c r="E28" s="5" t="s">
        <v>95</v>
      </c>
      <c r="F28" s="5" t="s">
        <v>96</v>
      </c>
      <c r="G28" s="5" t="s">
        <v>97</v>
      </c>
      <c r="H28" s="5" t="s">
        <v>13</v>
      </c>
    </row>
    <row r="29" spans="1:8" x14ac:dyDescent="0.25">
      <c r="A29" s="4">
        <v>3860</v>
      </c>
      <c r="B29" s="5" t="s">
        <v>98</v>
      </c>
      <c r="C29" s="4">
        <v>1999</v>
      </c>
      <c r="D29" s="5" t="s">
        <v>28</v>
      </c>
      <c r="E29" s="5" t="s">
        <v>99</v>
      </c>
      <c r="F29" s="5" t="s">
        <v>100</v>
      </c>
      <c r="G29" s="5" t="s">
        <v>101</v>
      </c>
      <c r="H29" s="5" t="s">
        <v>13</v>
      </c>
    </row>
    <row r="30" spans="1:8" x14ac:dyDescent="0.25">
      <c r="A30" s="4">
        <v>3630</v>
      </c>
      <c r="B30" s="5" t="s">
        <v>102</v>
      </c>
      <c r="C30" s="4">
        <v>2001</v>
      </c>
      <c r="D30" s="5" t="s">
        <v>9</v>
      </c>
      <c r="E30" s="5" t="s">
        <v>16</v>
      </c>
      <c r="F30" s="5" t="s">
        <v>103</v>
      </c>
      <c r="G30" s="5" t="s">
        <v>104</v>
      </c>
      <c r="H30" s="5" t="s">
        <v>32</v>
      </c>
    </row>
    <row r="31" spans="1:8" x14ac:dyDescent="0.25">
      <c r="A31" s="4">
        <v>3852</v>
      </c>
      <c r="B31" s="5" t="s">
        <v>105</v>
      </c>
      <c r="C31" s="4">
        <v>2000</v>
      </c>
      <c r="D31" s="5" t="s">
        <v>68</v>
      </c>
      <c r="E31" s="5" t="s">
        <v>52</v>
      </c>
      <c r="F31" s="5" t="s">
        <v>53</v>
      </c>
      <c r="G31" s="5" t="s">
        <v>54</v>
      </c>
      <c r="H31" s="5" t="s">
        <v>13</v>
      </c>
    </row>
    <row r="32" spans="1:8" x14ac:dyDescent="0.25">
      <c r="A32" s="4">
        <v>3898</v>
      </c>
      <c r="B32" s="5" t="s">
        <v>106</v>
      </c>
      <c r="C32" s="4">
        <v>2000</v>
      </c>
      <c r="D32" s="5" t="s">
        <v>68</v>
      </c>
      <c r="E32" s="5" t="s">
        <v>107</v>
      </c>
      <c r="F32" s="5"/>
      <c r="G32" s="5" t="s">
        <v>108</v>
      </c>
      <c r="H32" s="5" t="s">
        <v>13</v>
      </c>
    </row>
    <row r="33" spans="1:8" x14ac:dyDescent="0.25">
      <c r="A33" s="4">
        <v>3228</v>
      </c>
      <c r="B33" s="5" t="s">
        <v>109</v>
      </c>
      <c r="C33" s="4">
        <v>2000</v>
      </c>
      <c r="D33" s="5" t="s">
        <v>9</v>
      </c>
      <c r="E33" s="5" t="s">
        <v>110</v>
      </c>
      <c r="F33" s="5" t="s">
        <v>111</v>
      </c>
      <c r="G33" s="5" t="s">
        <v>112</v>
      </c>
      <c r="H33" s="5" t="s">
        <v>13</v>
      </c>
    </row>
    <row r="34" spans="1:8" x14ac:dyDescent="0.25">
      <c r="A34" s="4">
        <v>3622</v>
      </c>
      <c r="B34" s="5" t="s">
        <v>113</v>
      </c>
      <c r="C34" s="4">
        <v>2001</v>
      </c>
      <c r="D34" s="5" t="s">
        <v>28</v>
      </c>
      <c r="E34" s="5" t="s">
        <v>114</v>
      </c>
      <c r="F34" s="5" t="s">
        <v>115</v>
      </c>
      <c r="G34" s="5" t="s">
        <v>116</v>
      </c>
      <c r="H34" s="5" t="s">
        <v>13</v>
      </c>
    </row>
    <row r="35" spans="1:8" x14ac:dyDescent="0.25">
      <c r="A35" s="4">
        <v>3847</v>
      </c>
      <c r="B35" s="5" t="s">
        <v>117</v>
      </c>
      <c r="C35" s="4">
        <v>2001</v>
      </c>
      <c r="D35" s="5" t="s">
        <v>15</v>
      </c>
      <c r="E35" s="5" t="s">
        <v>118</v>
      </c>
      <c r="F35" s="5" t="s">
        <v>119</v>
      </c>
      <c r="G35" s="5" t="s">
        <v>120</v>
      </c>
      <c r="H35" s="5" t="s">
        <v>32</v>
      </c>
    </row>
    <row r="36" spans="1:8" x14ac:dyDescent="0.25">
      <c r="A36" s="4">
        <v>3171</v>
      </c>
      <c r="B36" s="5" t="s">
        <v>121</v>
      </c>
      <c r="C36" s="4">
        <v>1999</v>
      </c>
      <c r="D36" s="5" t="s">
        <v>28</v>
      </c>
      <c r="E36" s="5" t="s">
        <v>114</v>
      </c>
      <c r="F36" s="5" t="s">
        <v>115</v>
      </c>
      <c r="G36" s="5" t="s">
        <v>116</v>
      </c>
      <c r="H36" s="5" t="s">
        <v>13</v>
      </c>
    </row>
    <row r="37" spans="1:8" x14ac:dyDescent="0.25">
      <c r="A37" s="4">
        <v>3442</v>
      </c>
      <c r="B37" s="5" t="s">
        <v>122</v>
      </c>
      <c r="C37" s="4">
        <v>2000</v>
      </c>
      <c r="D37" s="5" t="s">
        <v>68</v>
      </c>
      <c r="E37" s="5" t="s">
        <v>123</v>
      </c>
      <c r="F37" s="5" t="s">
        <v>124</v>
      </c>
      <c r="G37" s="5" t="s">
        <v>125</v>
      </c>
      <c r="H37" s="5" t="s">
        <v>13</v>
      </c>
    </row>
    <row r="38" spans="1:8" x14ac:dyDescent="0.25">
      <c r="A38" s="4">
        <v>3157</v>
      </c>
      <c r="B38" s="5" t="s">
        <v>126</v>
      </c>
      <c r="C38" s="4">
        <v>1998</v>
      </c>
      <c r="D38" s="5" t="s">
        <v>9</v>
      </c>
      <c r="E38" s="5" t="s">
        <v>20</v>
      </c>
      <c r="F38" s="5" t="s">
        <v>100</v>
      </c>
      <c r="G38" s="5" t="s">
        <v>101</v>
      </c>
      <c r="H38" s="5" t="s">
        <v>13</v>
      </c>
    </row>
    <row r="39" spans="1:8" x14ac:dyDescent="0.25">
      <c r="A39" s="4">
        <v>2502</v>
      </c>
      <c r="B39" s="5" t="s">
        <v>127</v>
      </c>
      <c r="C39" s="4">
        <v>1998</v>
      </c>
      <c r="D39" s="5" t="s">
        <v>34</v>
      </c>
      <c r="E39" s="5" t="s">
        <v>29</v>
      </c>
      <c r="F39" s="5" t="s">
        <v>35</v>
      </c>
      <c r="G39" s="5" t="s">
        <v>128</v>
      </c>
      <c r="H39" s="5" t="s">
        <v>13</v>
      </c>
    </row>
    <row r="40" spans="1:8" x14ac:dyDescent="0.25">
      <c r="A40" s="4">
        <v>3867</v>
      </c>
      <c r="B40" s="5" t="s">
        <v>129</v>
      </c>
      <c r="C40" s="4">
        <v>2001</v>
      </c>
      <c r="D40" s="5" t="s">
        <v>9</v>
      </c>
      <c r="E40" s="5" t="s">
        <v>99</v>
      </c>
      <c r="F40" s="5" t="s">
        <v>100</v>
      </c>
      <c r="G40" s="5" t="s">
        <v>101</v>
      </c>
      <c r="H40" s="5" t="s">
        <v>32</v>
      </c>
    </row>
    <row r="41" spans="1:8" x14ac:dyDescent="0.25">
      <c r="A41" s="4">
        <v>2506</v>
      </c>
      <c r="B41" s="5" t="s">
        <v>130</v>
      </c>
      <c r="C41" s="4">
        <v>1999</v>
      </c>
      <c r="D41" s="5" t="s">
        <v>34</v>
      </c>
      <c r="E41" s="5" t="s">
        <v>29</v>
      </c>
      <c r="F41" s="5" t="s">
        <v>35</v>
      </c>
      <c r="G41" s="5" t="s">
        <v>131</v>
      </c>
      <c r="H41" s="5" t="s">
        <v>32</v>
      </c>
    </row>
    <row r="42" spans="1:8" x14ac:dyDescent="0.25">
      <c r="A42" s="4">
        <v>3088</v>
      </c>
      <c r="B42" s="5" t="s">
        <v>132</v>
      </c>
      <c r="C42" s="4">
        <v>2000</v>
      </c>
      <c r="D42" s="5" t="s">
        <v>15</v>
      </c>
      <c r="E42" s="5" t="s">
        <v>60</v>
      </c>
      <c r="F42" s="5" t="s">
        <v>61</v>
      </c>
      <c r="G42" s="5" t="s">
        <v>64</v>
      </c>
      <c r="H42" s="5" t="s">
        <v>13</v>
      </c>
    </row>
    <row r="43" spans="1:8" x14ac:dyDescent="0.25">
      <c r="A43" s="4">
        <v>3677</v>
      </c>
      <c r="B43" s="5" t="s">
        <v>133</v>
      </c>
      <c r="C43" s="4">
        <v>2001</v>
      </c>
      <c r="D43" s="5" t="s">
        <v>68</v>
      </c>
      <c r="E43" s="5" t="s">
        <v>24</v>
      </c>
      <c r="F43" s="5" t="s">
        <v>25</v>
      </c>
      <c r="G43" s="5" t="s">
        <v>26</v>
      </c>
      <c r="H43" s="5" t="s">
        <v>32</v>
      </c>
    </row>
    <row r="44" spans="1:8" x14ac:dyDescent="0.25">
      <c r="A44" s="4">
        <v>3206</v>
      </c>
      <c r="B44" s="5" t="s">
        <v>134</v>
      </c>
      <c r="C44" s="4">
        <v>1999</v>
      </c>
      <c r="D44" s="5" t="s">
        <v>15</v>
      </c>
      <c r="E44" s="5" t="s">
        <v>16</v>
      </c>
      <c r="F44" s="5" t="s">
        <v>103</v>
      </c>
      <c r="G44" s="5" t="s">
        <v>104</v>
      </c>
      <c r="H44" s="5" t="s">
        <v>13</v>
      </c>
    </row>
    <row r="45" spans="1:8" x14ac:dyDescent="0.25">
      <c r="A45" s="4">
        <v>3072</v>
      </c>
      <c r="B45" s="5" t="s">
        <v>135</v>
      </c>
      <c r="C45" s="4">
        <v>2000</v>
      </c>
      <c r="D45" s="5" t="s">
        <v>68</v>
      </c>
      <c r="E45" s="5" t="s">
        <v>95</v>
      </c>
      <c r="F45" s="5" t="s">
        <v>96</v>
      </c>
      <c r="G45" s="5" t="s">
        <v>136</v>
      </c>
      <c r="H45" s="5" t="s">
        <v>13</v>
      </c>
    </row>
    <row r="46" spans="1:8" x14ac:dyDescent="0.25">
      <c r="A46" s="4">
        <v>3243</v>
      </c>
      <c r="B46" s="5" t="s">
        <v>137</v>
      </c>
      <c r="C46" s="4">
        <v>2000</v>
      </c>
      <c r="D46" s="5" t="s">
        <v>68</v>
      </c>
      <c r="E46" s="5" t="s">
        <v>95</v>
      </c>
      <c r="F46" s="5" t="s">
        <v>96</v>
      </c>
      <c r="G46" s="5" t="s">
        <v>136</v>
      </c>
      <c r="H46" s="5" t="s">
        <v>13</v>
      </c>
    </row>
    <row r="47" spans="1:8" x14ac:dyDescent="0.25">
      <c r="A47" s="4">
        <v>3159</v>
      </c>
      <c r="B47" s="5" t="s">
        <v>138</v>
      </c>
      <c r="C47" s="4">
        <v>2001</v>
      </c>
      <c r="D47" s="5" t="s">
        <v>15</v>
      </c>
      <c r="E47" s="5" t="s">
        <v>20</v>
      </c>
      <c r="F47" s="5" t="s">
        <v>100</v>
      </c>
      <c r="G47" s="5" t="s">
        <v>101</v>
      </c>
      <c r="H47" s="5" t="s">
        <v>13</v>
      </c>
    </row>
    <row r="48" spans="1:8" x14ac:dyDescent="0.25">
      <c r="A48" s="4">
        <v>3800</v>
      </c>
      <c r="B48" s="5" t="s">
        <v>139</v>
      </c>
      <c r="C48" s="4">
        <v>2001</v>
      </c>
      <c r="D48" s="5" t="s">
        <v>68</v>
      </c>
      <c r="E48" s="5" t="s">
        <v>69</v>
      </c>
      <c r="F48" s="5" t="s">
        <v>70</v>
      </c>
      <c r="G48" s="5" t="s">
        <v>71</v>
      </c>
      <c r="H48" s="5" t="s">
        <v>13</v>
      </c>
    </row>
    <row r="49" spans="1:8" x14ac:dyDescent="0.25">
      <c r="A49" s="4">
        <v>3087</v>
      </c>
      <c r="B49" s="5" t="s">
        <v>140</v>
      </c>
      <c r="C49" s="4">
        <v>2000</v>
      </c>
      <c r="D49" s="5" t="s">
        <v>15</v>
      </c>
      <c r="E49" s="5" t="s">
        <v>60</v>
      </c>
      <c r="F49" s="5" t="s">
        <v>61</v>
      </c>
      <c r="G49" s="5" t="s">
        <v>64</v>
      </c>
      <c r="H49" s="5" t="s">
        <v>13</v>
      </c>
    </row>
    <row r="50" spans="1:8" x14ac:dyDescent="0.25">
      <c r="A50" s="4">
        <v>2543</v>
      </c>
      <c r="B50" s="5" t="s">
        <v>141</v>
      </c>
      <c r="C50" s="4">
        <v>1998</v>
      </c>
      <c r="D50" s="5" t="s">
        <v>34</v>
      </c>
      <c r="E50" s="5" t="s">
        <v>82</v>
      </c>
      <c r="F50" s="5" t="s">
        <v>83</v>
      </c>
      <c r="G50" s="5" t="s">
        <v>84</v>
      </c>
      <c r="H50" s="5" t="s">
        <v>32</v>
      </c>
    </row>
    <row r="51" spans="1:8" x14ac:dyDescent="0.25">
      <c r="A51" s="4">
        <v>3608</v>
      </c>
      <c r="B51" s="5" t="s">
        <v>142</v>
      </c>
      <c r="C51" s="4">
        <v>1998</v>
      </c>
      <c r="D51" s="5" t="s">
        <v>34</v>
      </c>
      <c r="E51" s="5" t="s">
        <v>10</v>
      </c>
      <c r="F51" s="5" t="s">
        <v>11</v>
      </c>
      <c r="G51" s="5" t="s">
        <v>143</v>
      </c>
      <c r="H51" s="5" t="s">
        <v>32</v>
      </c>
    </row>
    <row r="52" spans="1:8" x14ac:dyDescent="0.25">
      <c r="A52" s="4">
        <v>2984</v>
      </c>
      <c r="B52" s="5" t="s">
        <v>144</v>
      </c>
      <c r="C52" s="4">
        <v>1998</v>
      </c>
      <c r="D52" s="5" t="s">
        <v>34</v>
      </c>
      <c r="E52" s="5" t="s">
        <v>16</v>
      </c>
      <c r="F52" s="5" t="s">
        <v>17</v>
      </c>
      <c r="G52" s="5" t="s">
        <v>145</v>
      </c>
      <c r="H52" s="5" t="s">
        <v>13</v>
      </c>
    </row>
    <row r="53" spans="1:8" x14ac:dyDescent="0.25">
      <c r="A53" s="4">
        <v>3222</v>
      </c>
      <c r="B53" s="5" t="s">
        <v>146</v>
      </c>
      <c r="C53" s="4">
        <v>2001</v>
      </c>
      <c r="D53" s="5" t="s">
        <v>34</v>
      </c>
      <c r="E53" s="5" t="s">
        <v>10</v>
      </c>
      <c r="F53" s="5" t="s">
        <v>11</v>
      </c>
      <c r="G53" s="5" t="s">
        <v>147</v>
      </c>
      <c r="H53" s="5" t="s">
        <v>32</v>
      </c>
    </row>
    <row r="54" spans="1:8" x14ac:dyDescent="0.25">
      <c r="A54" s="4">
        <v>3241</v>
      </c>
      <c r="B54" s="5" t="s">
        <v>148</v>
      </c>
      <c r="C54" s="4">
        <v>2000</v>
      </c>
      <c r="D54" s="5" t="s">
        <v>68</v>
      </c>
      <c r="E54" s="5" t="s">
        <v>95</v>
      </c>
      <c r="F54" s="5" t="s">
        <v>96</v>
      </c>
      <c r="G54" s="5" t="s">
        <v>136</v>
      </c>
      <c r="H54" s="5" t="s">
        <v>13</v>
      </c>
    </row>
    <row r="55" spans="1:8" x14ac:dyDescent="0.25">
      <c r="A55" s="4">
        <v>3803</v>
      </c>
      <c r="B55" s="5" t="s">
        <v>149</v>
      </c>
      <c r="C55" s="4">
        <v>2001</v>
      </c>
      <c r="D55" s="5" t="s">
        <v>68</v>
      </c>
      <c r="E55" s="5" t="s">
        <v>69</v>
      </c>
      <c r="F55" s="5" t="s">
        <v>70</v>
      </c>
      <c r="G55" s="5" t="s">
        <v>71</v>
      </c>
      <c r="H55" s="5" t="s">
        <v>32</v>
      </c>
    </row>
    <row r="56" spans="1:8" x14ac:dyDescent="0.25">
      <c r="A56" s="4">
        <v>3853</v>
      </c>
      <c r="B56" s="5" t="s">
        <v>150</v>
      </c>
      <c r="C56" s="4">
        <v>2001</v>
      </c>
      <c r="D56" s="5" t="s">
        <v>68</v>
      </c>
      <c r="E56" s="5" t="s">
        <v>123</v>
      </c>
      <c r="F56" s="5" t="s">
        <v>124</v>
      </c>
      <c r="G56" s="5" t="s">
        <v>125</v>
      </c>
      <c r="H56" s="5" t="s">
        <v>13</v>
      </c>
    </row>
    <row r="57" spans="1:8" x14ac:dyDescent="0.25">
      <c r="A57" s="4">
        <v>2567</v>
      </c>
      <c r="B57" s="5" t="s">
        <v>151</v>
      </c>
      <c r="C57" s="4">
        <v>1998</v>
      </c>
      <c r="D57" s="5" t="s">
        <v>34</v>
      </c>
      <c r="E57" s="5" t="s">
        <v>16</v>
      </c>
      <c r="F57" s="5" t="s">
        <v>17</v>
      </c>
      <c r="G57" s="5" t="s">
        <v>145</v>
      </c>
      <c r="H57" s="5" t="s">
        <v>13</v>
      </c>
    </row>
    <row r="58" spans="1:8" x14ac:dyDescent="0.25">
      <c r="A58" s="4">
        <v>3153</v>
      </c>
      <c r="B58" s="5" t="s">
        <v>152</v>
      </c>
      <c r="C58" s="4">
        <v>1998</v>
      </c>
      <c r="D58" s="5" t="s">
        <v>9</v>
      </c>
      <c r="E58" s="5" t="s">
        <v>56</v>
      </c>
      <c r="F58" s="5" t="s">
        <v>153</v>
      </c>
      <c r="G58" s="5" t="s">
        <v>66</v>
      </c>
      <c r="H58" s="5" t="s">
        <v>32</v>
      </c>
    </row>
    <row r="59" spans="1:8" x14ac:dyDescent="0.25">
      <c r="A59" s="4">
        <v>2572</v>
      </c>
      <c r="B59" s="5" t="s">
        <v>154</v>
      </c>
      <c r="C59" s="4">
        <v>1998</v>
      </c>
      <c r="D59" s="5" t="s">
        <v>9</v>
      </c>
      <c r="E59" s="5" t="s">
        <v>118</v>
      </c>
      <c r="F59" s="5" t="s">
        <v>119</v>
      </c>
      <c r="G59" s="5" t="s">
        <v>155</v>
      </c>
      <c r="H59" s="5" t="s">
        <v>32</v>
      </c>
    </row>
    <row r="60" spans="1:8" x14ac:dyDescent="0.25">
      <c r="A60" s="4">
        <v>3670</v>
      </c>
      <c r="B60" s="5" t="s">
        <v>156</v>
      </c>
      <c r="C60" s="4">
        <v>2001</v>
      </c>
      <c r="D60" s="5" t="s">
        <v>68</v>
      </c>
      <c r="E60" s="5" t="s">
        <v>38</v>
      </c>
      <c r="F60" s="5" t="s">
        <v>39</v>
      </c>
      <c r="G60" s="5" t="s">
        <v>157</v>
      </c>
      <c r="H60" s="5" t="s">
        <v>13</v>
      </c>
    </row>
    <row r="61" spans="1:8" x14ac:dyDescent="0.25">
      <c r="A61" s="4">
        <v>2576</v>
      </c>
      <c r="B61" s="5" t="s">
        <v>158</v>
      </c>
      <c r="C61" s="4">
        <v>1999</v>
      </c>
      <c r="D61" s="5" t="s">
        <v>9</v>
      </c>
      <c r="E61" s="5" t="s">
        <v>29</v>
      </c>
      <c r="F61" s="5" t="s">
        <v>35</v>
      </c>
      <c r="G61" s="5" t="s">
        <v>128</v>
      </c>
      <c r="H61" s="5" t="s">
        <v>13</v>
      </c>
    </row>
    <row r="62" spans="1:8" x14ac:dyDescent="0.25">
      <c r="A62" s="4">
        <v>3110</v>
      </c>
      <c r="B62" s="5" t="s">
        <v>159</v>
      </c>
      <c r="C62" s="4">
        <v>2000</v>
      </c>
      <c r="D62" s="5" t="s">
        <v>9</v>
      </c>
      <c r="E62" s="5" t="s">
        <v>56</v>
      </c>
      <c r="F62" s="5" t="s">
        <v>57</v>
      </c>
      <c r="G62" s="5" t="s">
        <v>66</v>
      </c>
      <c r="H62" s="5" t="s">
        <v>13</v>
      </c>
    </row>
    <row r="63" spans="1:8" x14ac:dyDescent="0.25">
      <c r="A63" s="4">
        <v>2581</v>
      </c>
      <c r="B63" s="5" t="s">
        <v>160</v>
      </c>
      <c r="C63" s="4">
        <v>1999</v>
      </c>
      <c r="D63" s="5" t="s">
        <v>9</v>
      </c>
      <c r="E63" s="5" t="s">
        <v>29</v>
      </c>
      <c r="F63" s="5" t="s">
        <v>30</v>
      </c>
      <c r="G63" s="5" t="s">
        <v>161</v>
      </c>
      <c r="H63" s="5" t="s">
        <v>13</v>
      </c>
    </row>
    <row r="64" spans="1:8" x14ac:dyDescent="0.25">
      <c r="A64" s="4">
        <v>3627</v>
      </c>
      <c r="B64" s="5" t="s">
        <v>162</v>
      </c>
      <c r="C64" s="4">
        <v>2000</v>
      </c>
      <c r="D64" s="5" t="s">
        <v>9</v>
      </c>
      <c r="E64" s="5" t="s">
        <v>38</v>
      </c>
      <c r="F64" s="5" t="s">
        <v>39</v>
      </c>
      <c r="G64" s="5" t="s">
        <v>163</v>
      </c>
      <c r="H64" s="5" t="s">
        <v>13</v>
      </c>
    </row>
    <row r="65" spans="1:8" x14ac:dyDescent="0.25">
      <c r="A65" s="4">
        <v>3091</v>
      </c>
      <c r="B65" s="5" t="s">
        <v>164</v>
      </c>
      <c r="C65" s="4">
        <v>2000</v>
      </c>
      <c r="D65" s="5" t="s">
        <v>9</v>
      </c>
      <c r="E65" s="5" t="s">
        <v>60</v>
      </c>
      <c r="F65" s="5" t="s">
        <v>61</v>
      </c>
      <c r="G65" s="5" t="s">
        <v>64</v>
      </c>
      <c r="H65" s="5" t="s">
        <v>13</v>
      </c>
    </row>
    <row r="66" spans="1:8" x14ac:dyDescent="0.25">
      <c r="A66" s="4">
        <v>3007</v>
      </c>
      <c r="B66" s="5" t="s">
        <v>165</v>
      </c>
      <c r="C66" s="4">
        <v>1999</v>
      </c>
      <c r="D66" s="5" t="s">
        <v>9</v>
      </c>
      <c r="E66" s="5" t="s">
        <v>60</v>
      </c>
      <c r="F66" s="5" t="s">
        <v>166</v>
      </c>
      <c r="G66" s="5" t="s">
        <v>167</v>
      </c>
      <c r="H66" s="5" t="s">
        <v>32</v>
      </c>
    </row>
    <row r="67" spans="1:8" x14ac:dyDescent="0.25">
      <c r="A67" s="4">
        <v>2596</v>
      </c>
      <c r="B67" s="5" t="s">
        <v>168</v>
      </c>
      <c r="C67" s="4">
        <v>1998</v>
      </c>
      <c r="D67" s="5" t="s">
        <v>9</v>
      </c>
      <c r="E67" s="5" t="s">
        <v>42</v>
      </c>
      <c r="F67" s="5" t="s">
        <v>43</v>
      </c>
      <c r="G67" s="5" t="s">
        <v>44</v>
      </c>
      <c r="H67" s="5" t="s">
        <v>13</v>
      </c>
    </row>
    <row r="68" spans="1:8" x14ac:dyDescent="0.25">
      <c r="A68" s="4">
        <v>3043</v>
      </c>
      <c r="B68" s="5" t="s">
        <v>169</v>
      </c>
      <c r="C68" s="4">
        <v>2000</v>
      </c>
      <c r="D68" s="5" t="s">
        <v>34</v>
      </c>
      <c r="E68" s="5" t="s">
        <v>46</v>
      </c>
      <c r="F68" s="5" t="s">
        <v>47</v>
      </c>
      <c r="G68" s="5" t="s">
        <v>48</v>
      </c>
      <c r="H68" s="5" t="s">
        <v>13</v>
      </c>
    </row>
    <row r="69" spans="1:8" x14ac:dyDescent="0.25">
      <c r="A69" s="4">
        <v>2605</v>
      </c>
      <c r="B69" s="5" t="s">
        <v>170</v>
      </c>
      <c r="C69" s="4">
        <v>1998</v>
      </c>
      <c r="D69" s="5" t="s">
        <v>9</v>
      </c>
      <c r="E69" s="5" t="s">
        <v>42</v>
      </c>
      <c r="F69" s="5" t="s">
        <v>43</v>
      </c>
      <c r="G69" s="5" t="s">
        <v>44</v>
      </c>
      <c r="H69" s="5" t="s">
        <v>13</v>
      </c>
    </row>
    <row r="70" spans="1:8" x14ac:dyDescent="0.25">
      <c r="A70" s="4">
        <v>2960</v>
      </c>
      <c r="B70" s="5" t="s">
        <v>171</v>
      </c>
      <c r="C70" s="4">
        <v>2000</v>
      </c>
      <c r="D70" s="5" t="s">
        <v>9</v>
      </c>
      <c r="E70" s="5" t="s">
        <v>10</v>
      </c>
      <c r="F70" s="5" t="s">
        <v>11</v>
      </c>
      <c r="G70" s="5" t="s">
        <v>172</v>
      </c>
      <c r="H70" s="5" t="s">
        <v>13</v>
      </c>
    </row>
    <row r="71" spans="1:8" x14ac:dyDescent="0.25">
      <c r="A71" s="4">
        <v>3877</v>
      </c>
      <c r="B71" s="5" t="s">
        <v>173</v>
      </c>
      <c r="C71" s="4">
        <v>2001</v>
      </c>
      <c r="D71" s="5" t="s">
        <v>68</v>
      </c>
      <c r="E71" s="5" t="s">
        <v>123</v>
      </c>
      <c r="F71" s="5" t="s">
        <v>124</v>
      </c>
      <c r="G71" s="5" t="s">
        <v>125</v>
      </c>
      <c r="H71" s="5" t="s">
        <v>32</v>
      </c>
    </row>
    <row r="72" spans="1:8" x14ac:dyDescent="0.25">
      <c r="A72" s="4">
        <v>3150</v>
      </c>
      <c r="B72" s="5" t="s">
        <v>174</v>
      </c>
      <c r="C72" s="4">
        <v>2001</v>
      </c>
      <c r="D72" s="5" t="s">
        <v>9</v>
      </c>
      <c r="E72" s="5" t="s">
        <v>46</v>
      </c>
      <c r="F72" s="5" t="s">
        <v>47</v>
      </c>
      <c r="G72" s="5" t="s">
        <v>48</v>
      </c>
      <c r="H72" s="5" t="s">
        <v>13</v>
      </c>
    </row>
    <row r="73" spans="1:8" x14ac:dyDescent="0.25">
      <c r="A73" s="4">
        <v>3230</v>
      </c>
      <c r="B73" s="5" t="s">
        <v>175</v>
      </c>
      <c r="C73" s="4">
        <v>1998</v>
      </c>
      <c r="D73" s="5" t="s">
        <v>9</v>
      </c>
      <c r="E73" s="5" t="s">
        <v>82</v>
      </c>
      <c r="F73" s="5" t="s">
        <v>92</v>
      </c>
      <c r="G73" s="5" t="s">
        <v>176</v>
      </c>
      <c r="H73" s="5" t="s">
        <v>32</v>
      </c>
    </row>
    <row r="74" spans="1:8" x14ac:dyDescent="0.25">
      <c r="A74" s="4">
        <v>3144</v>
      </c>
      <c r="B74" s="5" t="s">
        <v>177</v>
      </c>
      <c r="C74" s="4">
        <v>1998</v>
      </c>
      <c r="D74" s="5" t="s">
        <v>9</v>
      </c>
      <c r="E74" s="5" t="s">
        <v>82</v>
      </c>
      <c r="F74" s="5" t="s">
        <v>92</v>
      </c>
      <c r="G74" s="5" t="s">
        <v>178</v>
      </c>
      <c r="H74" s="5" t="s">
        <v>13</v>
      </c>
    </row>
    <row r="75" spans="1:8" x14ac:dyDescent="0.25">
      <c r="A75" s="4">
        <v>2637</v>
      </c>
      <c r="B75" s="5" t="s">
        <v>179</v>
      </c>
      <c r="C75" s="4">
        <v>1998</v>
      </c>
      <c r="D75" s="5" t="s">
        <v>34</v>
      </c>
      <c r="E75" s="5" t="s">
        <v>52</v>
      </c>
      <c r="F75" s="5" t="s">
        <v>53</v>
      </c>
      <c r="G75" s="5" t="s">
        <v>54</v>
      </c>
      <c r="H75" s="5" t="s">
        <v>13</v>
      </c>
    </row>
    <row r="76" spans="1:8" x14ac:dyDescent="0.25">
      <c r="A76" s="4">
        <v>3247</v>
      </c>
      <c r="B76" s="5" t="s">
        <v>180</v>
      </c>
      <c r="C76" s="4">
        <v>2000</v>
      </c>
      <c r="D76" s="5" t="s">
        <v>9</v>
      </c>
      <c r="E76" s="5" t="s">
        <v>29</v>
      </c>
      <c r="F76" s="5" t="s">
        <v>30</v>
      </c>
      <c r="G76" s="5" t="s">
        <v>31</v>
      </c>
      <c r="H76" s="5" t="s">
        <v>13</v>
      </c>
    </row>
    <row r="77" spans="1:8" x14ac:dyDescent="0.25">
      <c r="A77" s="4">
        <v>3064</v>
      </c>
      <c r="B77" s="5" t="s">
        <v>181</v>
      </c>
      <c r="C77" s="4">
        <v>1998</v>
      </c>
      <c r="D77" s="5" t="s">
        <v>9</v>
      </c>
      <c r="E77" s="5" t="s">
        <v>24</v>
      </c>
      <c r="F77" s="5" t="s">
        <v>25</v>
      </c>
      <c r="G77" s="5" t="s">
        <v>26</v>
      </c>
      <c r="H77" s="5" t="s">
        <v>13</v>
      </c>
    </row>
    <row r="78" spans="1:8" x14ac:dyDescent="0.25">
      <c r="A78" s="4">
        <v>3063</v>
      </c>
      <c r="B78" s="5" t="s">
        <v>182</v>
      </c>
      <c r="C78" s="4">
        <v>1998</v>
      </c>
      <c r="D78" s="5" t="s">
        <v>9</v>
      </c>
      <c r="E78" s="5" t="s">
        <v>24</v>
      </c>
      <c r="F78" s="5" t="s">
        <v>25</v>
      </c>
      <c r="G78" s="5" t="s">
        <v>26</v>
      </c>
      <c r="H78" s="5" t="s">
        <v>13</v>
      </c>
    </row>
    <row r="79" spans="1:8" x14ac:dyDescent="0.25">
      <c r="A79" s="4">
        <v>2641</v>
      </c>
      <c r="B79" s="5" t="s">
        <v>183</v>
      </c>
      <c r="C79" s="4">
        <v>1999</v>
      </c>
      <c r="D79" s="5" t="s">
        <v>9</v>
      </c>
      <c r="E79" s="5" t="s">
        <v>42</v>
      </c>
      <c r="F79" s="5" t="s">
        <v>43</v>
      </c>
      <c r="G79" s="5" t="s">
        <v>44</v>
      </c>
      <c r="H79" s="5" t="s">
        <v>13</v>
      </c>
    </row>
    <row r="80" spans="1:8" x14ac:dyDescent="0.25">
      <c r="A80" s="4">
        <v>2645</v>
      </c>
      <c r="B80" s="5" t="s">
        <v>184</v>
      </c>
      <c r="C80" s="4">
        <v>2000</v>
      </c>
      <c r="D80" s="5" t="s">
        <v>9</v>
      </c>
      <c r="E80" s="5" t="s">
        <v>29</v>
      </c>
      <c r="F80" s="5" t="s">
        <v>30</v>
      </c>
      <c r="G80" s="5" t="s">
        <v>31</v>
      </c>
      <c r="H80" s="5" t="s">
        <v>13</v>
      </c>
    </row>
    <row r="81" spans="1:8" x14ac:dyDescent="0.25">
      <c r="A81" s="4">
        <v>2648</v>
      </c>
      <c r="B81" s="5" t="s">
        <v>185</v>
      </c>
      <c r="C81" s="4">
        <v>1998</v>
      </c>
      <c r="D81" s="5" t="s">
        <v>186</v>
      </c>
      <c r="E81" s="5" t="s">
        <v>86</v>
      </c>
      <c r="F81" s="5" t="s">
        <v>187</v>
      </c>
      <c r="G81" s="5" t="s">
        <v>188</v>
      </c>
      <c r="H81" s="5" t="s">
        <v>32</v>
      </c>
    </row>
    <row r="82" spans="1:8" x14ac:dyDescent="0.25">
      <c r="A82" s="4">
        <v>3242</v>
      </c>
      <c r="B82" s="5" t="s">
        <v>189</v>
      </c>
      <c r="C82" s="4">
        <v>2000</v>
      </c>
      <c r="D82" s="5" t="s">
        <v>68</v>
      </c>
      <c r="E82" s="5" t="s">
        <v>95</v>
      </c>
      <c r="F82" s="5" t="s">
        <v>96</v>
      </c>
      <c r="G82" s="5" t="s">
        <v>136</v>
      </c>
      <c r="H82" s="5" t="s">
        <v>13</v>
      </c>
    </row>
    <row r="83" spans="1:8" x14ac:dyDescent="0.25">
      <c r="A83" s="4">
        <v>2661</v>
      </c>
      <c r="B83" s="5" t="s">
        <v>190</v>
      </c>
      <c r="C83" s="4">
        <v>2000</v>
      </c>
      <c r="D83" s="5" t="s">
        <v>9</v>
      </c>
      <c r="E83" s="5" t="s">
        <v>110</v>
      </c>
      <c r="F83" s="5" t="s">
        <v>111</v>
      </c>
      <c r="G83" s="5" t="s">
        <v>112</v>
      </c>
      <c r="H83" s="5" t="s">
        <v>13</v>
      </c>
    </row>
    <row r="84" spans="1:8" x14ac:dyDescent="0.25">
      <c r="A84" s="4">
        <v>2662</v>
      </c>
      <c r="B84" s="5" t="s">
        <v>191</v>
      </c>
      <c r="C84" s="4">
        <v>1999</v>
      </c>
      <c r="D84" s="5" t="s">
        <v>34</v>
      </c>
      <c r="E84" s="5" t="s">
        <v>16</v>
      </c>
      <c r="F84" s="5" t="s">
        <v>17</v>
      </c>
      <c r="G84" s="5" t="s">
        <v>18</v>
      </c>
      <c r="H84" s="5" t="s">
        <v>32</v>
      </c>
    </row>
    <row r="85" spans="1:8" x14ac:dyDescent="0.25">
      <c r="A85" s="4">
        <v>3623</v>
      </c>
      <c r="B85" s="5" t="s">
        <v>192</v>
      </c>
      <c r="C85" s="4">
        <v>2001</v>
      </c>
      <c r="D85" s="5" t="s">
        <v>28</v>
      </c>
      <c r="E85" s="5" t="s">
        <v>114</v>
      </c>
      <c r="F85" s="5" t="s">
        <v>115</v>
      </c>
      <c r="G85" s="5" t="s">
        <v>116</v>
      </c>
      <c r="H85" s="5" t="s">
        <v>13</v>
      </c>
    </row>
    <row r="86" spans="1:8" x14ac:dyDescent="0.25">
      <c r="A86" s="4">
        <v>3184</v>
      </c>
      <c r="B86" s="5" t="s">
        <v>193</v>
      </c>
      <c r="C86" s="4">
        <v>2000</v>
      </c>
      <c r="D86" s="5" t="s">
        <v>9</v>
      </c>
      <c r="E86" s="5" t="s">
        <v>52</v>
      </c>
      <c r="F86" s="5" t="s">
        <v>53</v>
      </c>
      <c r="G86" s="5" t="s">
        <v>54</v>
      </c>
      <c r="H86" s="5" t="s">
        <v>32</v>
      </c>
    </row>
    <row r="87" spans="1:8" x14ac:dyDescent="0.25">
      <c r="A87" s="4">
        <v>3868</v>
      </c>
      <c r="B87" s="5" t="s">
        <v>194</v>
      </c>
      <c r="C87" s="4">
        <v>2001</v>
      </c>
      <c r="D87" s="5" t="s">
        <v>28</v>
      </c>
      <c r="E87" s="5" t="s">
        <v>99</v>
      </c>
      <c r="F87" s="5" t="s">
        <v>100</v>
      </c>
      <c r="G87" s="5" t="s">
        <v>101</v>
      </c>
      <c r="H87" s="5" t="s">
        <v>13</v>
      </c>
    </row>
    <row r="88" spans="1:8" x14ac:dyDescent="0.25">
      <c r="A88" s="4">
        <v>3774</v>
      </c>
      <c r="B88" s="5" t="s">
        <v>195</v>
      </c>
      <c r="C88" s="4">
        <v>2000</v>
      </c>
      <c r="D88" s="5" t="s">
        <v>68</v>
      </c>
      <c r="E88" s="5" t="s">
        <v>196</v>
      </c>
      <c r="F88" s="5" t="s">
        <v>96</v>
      </c>
      <c r="G88" s="5" t="s">
        <v>136</v>
      </c>
      <c r="H88" s="5" t="s">
        <v>32</v>
      </c>
    </row>
    <row r="89" spans="1:8" x14ac:dyDescent="0.25">
      <c r="A89" s="4">
        <v>3843</v>
      </c>
      <c r="B89" s="5" t="s">
        <v>197</v>
      </c>
      <c r="C89" s="4">
        <v>1999</v>
      </c>
      <c r="D89" s="5" t="s">
        <v>68</v>
      </c>
      <c r="E89" s="5" t="s">
        <v>196</v>
      </c>
      <c r="F89" s="5" t="s">
        <v>198</v>
      </c>
      <c r="G89" s="5" t="s">
        <v>97</v>
      </c>
      <c r="H89" s="5" t="s">
        <v>32</v>
      </c>
    </row>
    <row r="90" spans="1:8" x14ac:dyDescent="0.25">
      <c r="A90" s="4">
        <v>3856</v>
      </c>
      <c r="B90" s="5" t="s">
        <v>199</v>
      </c>
      <c r="C90" s="4">
        <v>2001</v>
      </c>
      <c r="D90" s="5" t="s">
        <v>68</v>
      </c>
      <c r="E90" s="5" t="s">
        <v>123</v>
      </c>
      <c r="F90" s="5" t="s">
        <v>124</v>
      </c>
      <c r="G90" s="5" t="s">
        <v>125</v>
      </c>
      <c r="H90" s="5" t="s">
        <v>32</v>
      </c>
    </row>
    <row r="91" spans="1:8" x14ac:dyDescent="0.25">
      <c r="A91" s="4">
        <v>3792</v>
      </c>
      <c r="B91" s="5" t="s">
        <v>200</v>
      </c>
      <c r="C91" s="4">
        <v>2000</v>
      </c>
      <c r="D91" s="5" t="s">
        <v>9</v>
      </c>
      <c r="E91" s="5" t="s">
        <v>46</v>
      </c>
      <c r="F91" s="5" t="s">
        <v>47</v>
      </c>
      <c r="G91" s="5" t="s">
        <v>48</v>
      </c>
      <c r="H91" s="5" t="s">
        <v>13</v>
      </c>
    </row>
    <row r="92" spans="1:8" x14ac:dyDescent="0.25">
      <c r="A92" s="4">
        <v>3899</v>
      </c>
      <c r="B92" s="5" t="s">
        <v>201</v>
      </c>
      <c r="C92" s="4">
        <v>2000</v>
      </c>
      <c r="D92" s="5" t="s">
        <v>68</v>
      </c>
      <c r="E92" s="5" t="s">
        <v>107</v>
      </c>
      <c r="F92" s="5"/>
      <c r="G92" s="5" t="s">
        <v>108</v>
      </c>
      <c r="H92" s="5" t="s">
        <v>13</v>
      </c>
    </row>
    <row r="93" spans="1:8" x14ac:dyDescent="0.25">
      <c r="A93" s="4">
        <v>2708</v>
      </c>
      <c r="B93" s="5" t="s">
        <v>202</v>
      </c>
      <c r="C93" s="4">
        <v>1998</v>
      </c>
      <c r="D93" s="5" t="s">
        <v>15</v>
      </c>
      <c r="E93" s="5" t="s">
        <v>60</v>
      </c>
      <c r="F93" s="5" t="s">
        <v>61</v>
      </c>
      <c r="G93" s="5" t="s">
        <v>203</v>
      </c>
      <c r="H93" s="5" t="s">
        <v>32</v>
      </c>
    </row>
    <row r="94" spans="1:8" x14ac:dyDescent="0.25">
      <c r="A94" s="4">
        <v>2719</v>
      </c>
      <c r="B94" s="5" t="s">
        <v>204</v>
      </c>
      <c r="C94" s="4">
        <v>1998</v>
      </c>
      <c r="D94" s="5" t="s">
        <v>9</v>
      </c>
      <c r="E94" s="5" t="s">
        <v>118</v>
      </c>
      <c r="F94" s="5" t="s">
        <v>119</v>
      </c>
      <c r="G94" s="5" t="s">
        <v>205</v>
      </c>
      <c r="H94" s="5" t="s">
        <v>13</v>
      </c>
    </row>
    <row r="95" spans="1:8" x14ac:dyDescent="0.25">
      <c r="A95" s="4">
        <v>2721</v>
      </c>
      <c r="B95" s="5" t="s">
        <v>206</v>
      </c>
      <c r="C95" s="4">
        <v>1998</v>
      </c>
      <c r="D95" s="5" t="s">
        <v>34</v>
      </c>
      <c r="E95" s="5" t="s">
        <v>52</v>
      </c>
      <c r="F95" s="5" t="s">
        <v>207</v>
      </c>
      <c r="G95" s="5" t="s">
        <v>208</v>
      </c>
      <c r="H95" s="5" t="s">
        <v>32</v>
      </c>
    </row>
    <row r="96" spans="1:8" x14ac:dyDescent="0.25">
      <c r="A96" s="4">
        <v>2722</v>
      </c>
      <c r="B96" s="5" t="s">
        <v>209</v>
      </c>
      <c r="C96" s="4">
        <v>1999</v>
      </c>
      <c r="D96" s="5" t="s">
        <v>34</v>
      </c>
      <c r="E96" s="5" t="s">
        <v>46</v>
      </c>
      <c r="F96" s="5" t="s">
        <v>47</v>
      </c>
      <c r="G96" s="5" t="s">
        <v>48</v>
      </c>
      <c r="H96" s="5" t="s">
        <v>13</v>
      </c>
    </row>
    <row r="97" spans="1:8" x14ac:dyDescent="0.25">
      <c r="A97" s="4">
        <v>3185</v>
      </c>
      <c r="B97" s="5" t="s">
        <v>210</v>
      </c>
      <c r="C97" s="4">
        <v>2000</v>
      </c>
      <c r="D97" s="5" t="s">
        <v>9</v>
      </c>
      <c r="E97" s="5" t="s">
        <v>52</v>
      </c>
      <c r="F97" s="5" t="s">
        <v>53</v>
      </c>
      <c r="G97" s="5" t="s">
        <v>54</v>
      </c>
      <c r="H97" s="5" t="s">
        <v>13</v>
      </c>
    </row>
    <row r="98" spans="1:8" x14ac:dyDescent="0.25">
      <c r="A98" s="4">
        <v>3724</v>
      </c>
      <c r="B98" s="5" t="s">
        <v>211</v>
      </c>
      <c r="C98" s="4">
        <v>1999</v>
      </c>
      <c r="D98" s="5" t="s">
        <v>15</v>
      </c>
      <c r="E98" s="5" t="s">
        <v>38</v>
      </c>
      <c r="F98" s="5" t="s">
        <v>212</v>
      </c>
      <c r="G98" s="5" t="s">
        <v>213</v>
      </c>
      <c r="H98" s="5" t="s">
        <v>32</v>
      </c>
    </row>
    <row r="99" spans="1:8" x14ac:dyDescent="0.25">
      <c r="A99" s="4">
        <v>2729</v>
      </c>
      <c r="B99" s="5" t="s">
        <v>214</v>
      </c>
      <c r="C99" s="4">
        <v>2001</v>
      </c>
      <c r="D99" s="5" t="s">
        <v>34</v>
      </c>
      <c r="E99" s="5" t="s">
        <v>60</v>
      </c>
      <c r="F99" s="5" t="s">
        <v>61</v>
      </c>
      <c r="G99" s="5" t="s">
        <v>215</v>
      </c>
      <c r="H99" s="5" t="s">
        <v>32</v>
      </c>
    </row>
    <row r="100" spans="1:8" x14ac:dyDescent="0.25">
      <c r="A100" s="4">
        <v>2735</v>
      </c>
      <c r="B100" s="5" t="s">
        <v>216</v>
      </c>
      <c r="C100" s="4">
        <v>1999</v>
      </c>
      <c r="D100" s="5" t="s">
        <v>9</v>
      </c>
      <c r="E100" s="5" t="s">
        <v>42</v>
      </c>
      <c r="F100" s="5" t="s">
        <v>43</v>
      </c>
      <c r="G100" s="5" t="s">
        <v>44</v>
      </c>
      <c r="H100" s="5" t="s">
        <v>13</v>
      </c>
    </row>
    <row r="101" spans="1:8" x14ac:dyDescent="0.25">
      <c r="A101" s="4">
        <v>2738</v>
      </c>
      <c r="B101" s="5" t="s">
        <v>217</v>
      </c>
      <c r="C101" s="4">
        <v>2000</v>
      </c>
      <c r="D101" s="5" t="s">
        <v>34</v>
      </c>
      <c r="E101" s="5" t="s">
        <v>10</v>
      </c>
      <c r="F101" s="5" t="s">
        <v>11</v>
      </c>
      <c r="G101" s="5" t="s">
        <v>172</v>
      </c>
      <c r="H101" s="5" t="s">
        <v>32</v>
      </c>
    </row>
    <row r="102" spans="1:8" x14ac:dyDescent="0.25">
      <c r="A102" s="4">
        <v>2740</v>
      </c>
      <c r="B102" s="5" t="s">
        <v>218</v>
      </c>
      <c r="C102" s="4">
        <v>2000</v>
      </c>
      <c r="D102" s="5" t="s">
        <v>9</v>
      </c>
      <c r="E102" s="5" t="s">
        <v>60</v>
      </c>
      <c r="F102" s="5" t="s">
        <v>61</v>
      </c>
      <c r="G102" s="5" t="s">
        <v>62</v>
      </c>
      <c r="H102" s="5" t="s">
        <v>13</v>
      </c>
    </row>
    <row r="103" spans="1:8" x14ac:dyDescent="0.25">
      <c r="A103" s="4">
        <v>2743</v>
      </c>
      <c r="B103" s="5" t="s">
        <v>219</v>
      </c>
      <c r="C103" s="4">
        <v>2000</v>
      </c>
      <c r="D103" s="5" t="s">
        <v>9</v>
      </c>
      <c r="E103" s="5" t="s">
        <v>56</v>
      </c>
      <c r="F103" s="5" t="s">
        <v>57</v>
      </c>
      <c r="G103" s="5" t="s">
        <v>58</v>
      </c>
      <c r="H103" s="5" t="s">
        <v>13</v>
      </c>
    </row>
    <row r="104" spans="1:8" x14ac:dyDescent="0.25">
      <c r="A104" s="4">
        <v>3114</v>
      </c>
      <c r="B104" s="5" t="s">
        <v>220</v>
      </c>
      <c r="C104" s="4">
        <v>2000</v>
      </c>
      <c r="D104" s="5" t="s">
        <v>9</v>
      </c>
      <c r="E104" s="5" t="s">
        <v>56</v>
      </c>
      <c r="F104" s="5" t="s">
        <v>57</v>
      </c>
      <c r="G104" s="5" t="s">
        <v>66</v>
      </c>
      <c r="H104" s="5" t="s">
        <v>13</v>
      </c>
    </row>
    <row r="105" spans="1:8" x14ac:dyDescent="0.25">
      <c r="A105" s="4">
        <v>3017</v>
      </c>
      <c r="B105" s="5" t="s">
        <v>221</v>
      </c>
      <c r="C105" s="4">
        <v>1999</v>
      </c>
      <c r="D105" s="5" t="s">
        <v>9</v>
      </c>
      <c r="E105" s="5" t="s">
        <v>86</v>
      </c>
      <c r="F105" s="5" t="s">
        <v>87</v>
      </c>
      <c r="G105" s="5" t="s">
        <v>222</v>
      </c>
      <c r="H105" s="5" t="s">
        <v>32</v>
      </c>
    </row>
    <row r="106" spans="1:8" x14ac:dyDescent="0.25">
      <c r="A106" s="4">
        <v>2752</v>
      </c>
      <c r="B106" s="5" t="s">
        <v>223</v>
      </c>
      <c r="C106" s="4">
        <v>1999</v>
      </c>
      <c r="D106" s="5" t="s">
        <v>34</v>
      </c>
      <c r="E106" s="5" t="s">
        <v>52</v>
      </c>
      <c r="F106" s="5" t="s">
        <v>53</v>
      </c>
      <c r="G106" s="5" t="s">
        <v>54</v>
      </c>
      <c r="H106" s="5" t="s">
        <v>32</v>
      </c>
    </row>
    <row r="107" spans="1:8" x14ac:dyDescent="0.25">
      <c r="A107" s="4">
        <v>2762</v>
      </c>
      <c r="B107" s="5" t="s">
        <v>224</v>
      </c>
      <c r="C107" s="4">
        <v>2000</v>
      </c>
      <c r="D107" s="5" t="s">
        <v>9</v>
      </c>
      <c r="E107" s="5" t="s">
        <v>60</v>
      </c>
      <c r="F107" s="5" t="s">
        <v>61</v>
      </c>
      <c r="G107" s="5" t="s">
        <v>62</v>
      </c>
      <c r="H107" s="5" t="s">
        <v>13</v>
      </c>
    </row>
    <row r="108" spans="1:8" x14ac:dyDescent="0.25">
      <c r="A108" s="4">
        <v>3052</v>
      </c>
      <c r="B108" s="5" t="s">
        <v>225</v>
      </c>
      <c r="C108" s="4">
        <v>1999</v>
      </c>
      <c r="D108" s="5" t="s">
        <v>9</v>
      </c>
      <c r="E108" s="5" t="s">
        <v>38</v>
      </c>
      <c r="F108" s="5" t="s">
        <v>39</v>
      </c>
      <c r="G108" s="5" t="s">
        <v>226</v>
      </c>
      <c r="H108" s="5" t="s">
        <v>13</v>
      </c>
    </row>
    <row r="109" spans="1:8" x14ac:dyDescent="0.25">
      <c r="A109" s="4">
        <v>3859</v>
      </c>
      <c r="B109" s="5" t="s">
        <v>227</v>
      </c>
      <c r="C109" s="4">
        <v>1999</v>
      </c>
      <c r="D109" s="5" t="s">
        <v>28</v>
      </c>
      <c r="E109" s="5" t="s">
        <v>99</v>
      </c>
      <c r="F109" s="5" t="s">
        <v>100</v>
      </c>
      <c r="G109" s="5" t="s">
        <v>101</v>
      </c>
      <c r="H109" s="5" t="s">
        <v>13</v>
      </c>
    </row>
    <row r="110" spans="1:8" x14ac:dyDescent="0.25">
      <c r="A110" s="4">
        <v>3193</v>
      </c>
      <c r="B110" s="5" t="s">
        <v>228</v>
      </c>
      <c r="C110" s="4">
        <v>1999</v>
      </c>
      <c r="D110" s="5" t="s">
        <v>68</v>
      </c>
      <c r="E110" s="5" t="s">
        <v>123</v>
      </c>
      <c r="F110" s="5" t="s">
        <v>124</v>
      </c>
      <c r="G110" s="5" t="s">
        <v>125</v>
      </c>
      <c r="H110" s="5" t="s">
        <v>32</v>
      </c>
    </row>
    <row r="111" spans="1:8" x14ac:dyDescent="0.25">
      <c r="A111" s="4">
        <v>2780</v>
      </c>
      <c r="B111" s="5" t="s">
        <v>229</v>
      </c>
      <c r="C111" s="4">
        <v>1998</v>
      </c>
      <c r="D111" s="5" t="s">
        <v>34</v>
      </c>
      <c r="E111" s="5" t="s">
        <v>38</v>
      </c>
      <c r="F111" s="5" t="s">
        <v>75</v>
      </c>
      <c r="G111" s="5" t="s">
        <v>79</v>
      </c>
      <c r="H111" s="5" t="s">
        <v>13</v>
      </c>
    </row>
    <row r="112" spans="1:8" x14ac:dyDescent="0.25">
      <c r="A112" s="4">
        <v>3772</v>
      </c>
      <c r="B112" s="5" t="s">
        <v>230</v>
      </c>
      <c r="C112" s="4">
        <v>2001</v>
      </c>
      <c r="D112" s="5" t="s">
        <v>68</v>
      </c>
      <c r="E112" s="5" t="s">
        <v>196</v>
      </c>
      <c r="F112" s="5" t="s">
        <v>96</v>
      </c>
      <c r="G112" s="5" t="s">
        <v>136</v>
      </c>
      <c r="H112" s="5" t="s">
        <v>13</v>
      </c>
    </row>
    <row r="113" spans="1:8" x14ac:dyDescent="0.25">
      <c r="A113" s="4">
        <v>2791</v>
      </c>
      <c r="B113" s="5" t="s">
        <v>231</v>
      </c>
      <c r="C113" s="4">
        <v>1998</v>
      </c>
      <c r="D113" s="5" t="s">
        <v>34</v>
      </c>
      <c r="E113" s="5" t="s">
        <v>118</v>
      </c>
      <c r="F113" s="5" t="s">
        <v>119</v>
      </c>
      <c r="G113" s="5" t="s">
        <v>205</v>
      </c>
      <c r="H113" s="5" t="s">
        <v>13</v>
      </c>
    </row>
    <row r="114" spans="1:8" x14ac:dyDescent="0.25">
      <c r="A114" s="4">
        <v>3177</v>
      </c>
      <c r="B114" s="5" t="s">
        <v>232</v>
      </c>
      <c r="C114" s="4">
        <v>2000</v>
      </c>
      <c r="D114" s="5" t="s">
        <v>28</v>
      </c>
      <c r="E114" s="5" t="s">
        <v>114</v>
      </c>
      <c r="F114" s="5" t="s">
        <v>115</v>
      </c>
      <c r="G114" s="5" t="s">
        <v>116</v>
      </c>
      <c r="H114" s="5" t="s">
        <v>13</v>
      </c>
    </row>
    <row r="115" spans="1:8" x14ac:dyDescent="0.25">
      <c r="A115" s="4">
        <v>3211</v>
      </c>
      <c r="B115" s="5" t="s">
        <v>233</v>
      </c>
      <c r="C115" s="4">
        <v>1998</v>
      </c>
      <c r="D115" s="5" t="s">
        <v>9</v>
      </c>
      <c r="E115" s="5" t="s">
        <v>16</v>
      </c>
      <c r="F115" s="5" t="s">
        <v>17</v>
      </c>
      <c r="G115" s="5" t="s">
        <v>18</v>
      </c>
      <c r="H115" s="5" t="s">
        <v>13</v>
      </c>
    </row>
    <row r="116" spans="1:8" x14ac:dyDescent="0.25">
      <c r="A116" s="4">
        <v>3244</v>
      </c>
      <c r="B116" s="5" t="s">
        <v>234</v>
      </c>
      <c r="C116" s="4">
        <v>1999</v>
      </c>
      <c r="D116" s="5" t="s">
        <v>9</v>
      </c>
      <c r="E116" s="5" t="s">
        <v>82</v>
      </c>
      <c r="F116" s="5" t="s">
        <v>92</v>
      </c>
      <c r="G116" s="5" t="s">
        <v>176</v>
      </c>
      <c r="H116" s="5" t="s">
        <v>32</v>
      </c>
    </row>
    <row r="117" spans="1:8" x14ac:dyDescent="0.25">
      <c r="A117" s="4">
        <v>3070</v>
      </c>
      <c r="B117" s="5" t="s">
        <v>235</v>
      </c>
      <c r="C117" s="4">
        <v>1998</v>
      </c>
      <c r="D117" s="5" t="s">
        <v>68</v>
      </c>
      <c r="E117" s="5" t="s">
        <v>95</v>
      </c>
      <c r="F117" s="5" t="s">
        <v>96</v>
      </c>
      <c r="G117" s="5" t="s">
        <v>97</v>
      </c>
      <c r="H117" s="5" t="s">
        <v>13</v>
      </c>
    </row>
    <row r="118" spans="1:8" x14ac:dyDescent="0.25">
      <c r="A118" s="4">
        <v>3178</v>
      </c>
      <c r="B118" s="5" t="s">
        <v>236</v>
      </c>
      <c r="C118" s="4">
        <v>2000</v>
      </c>
      <c r="D118" s="5" t="s">
        <v>9</v>
      </c>
      <c r="E118" s="5" t="s">
        <v>114</v>
      </c>
      <c r="F118" s="5" t="s">
        <v>115</v>
      </c>
      <c r="G118" s="5" t="s">
        <v>116</v>
      </c>
      <c r="H118" s="5" t="s">
        <v>13</v>
      </c>
    </row>
    <row r="119" spans="1:8" x14ac:dyDescent="0.25">
      <c r="A119" s="4">
        <v>2810</v>
      </c>
      <c r="B119" s="5" t="s">
        <v>237</v>
      </c>
      <c r="C119" s="4">
        <v>1998</v>
      </c>
      <c r="D119" s="5" t="s">
        <v>34</v>
      </c>
      <c r="E119" s="5" t="s">
        <v>10</v>
      </c>
      <c r="F119" s="5" t="s">
        <v>11</v>
      </c>
      <c r="G119" s="5" t="s">
        <v>50</v>
      </c>
      <c r="H119" s="5" t="s">
        <v>13</v>
      </c>
    </row>
    <row r="120" spans="1:8" x14ac:dyDescent="0.25">
      <c r="A120" s="4">
        <v>3721</v>
      </c>
      <c r="B120" s="5" t="s">
        <v>238</v>
      </c>
      <c r="C120" s="4">
        <v>1999</v>
      </c>
      <c r="D120" s="5" t="s">
        <v>9</v>
      </c>
      <c r="E120" s="5" t="s">
        <v>56</v>
      </c>
      <c r="F120" s="5" t="s">
        <v>57</v>
      </c>
      <c r="G120" s="5" t="s">
        <v>58</v>
      </c>
      <c r="H120" s="5" t="s">
        <v>32</v>
      </c>
    </row>
    <row r="121" spans="1:8" x14ac:dyDescent="0.25">
      <c r="A121" s="4">
        <v>3611</v>
      </c>
      <c r="B121" s="5" t="s">
        <v>239</v>
      </c>
      <c r="C121" s="4">
        <v>2001</v>
      </c>
      <c r="D121" s="5" t="s">
        <v>9</v>
      </c>
      <c r="E121" s="5" t="s">
        <v>24</v>
      </c>
      <c r="F121" s="5" t="s">
        <v>25</v>
      </c>
      <c r="G121" s="5" t="s">
        <v>26</v>
      </c>
      <c r="H121" s="5" t="s">
        <v>13</v>
      </c>
    </row>
    <row r="122" spans="1:8" x14ac:dyDescent="0.25">
      <c r="A122" s="4">
        <v>3220</v>
      </c>
      <c r="B122" s="5" t="s">
        <v>240</v>
      </c>
      <c r="C122" s="4">
        <v>2000</v>
      </c>
      <c r="D122" s="5" t="s">
        <v>9</v>
      </c>
      <c r="E122" s="5" t="s">
        <v>10</v>
      </c>
      <c r="F122" s="5" t="s">
        <v>11</v>
      </c>
      <c r="G122" s="5" t="s">
        <v>50</v>
      </c>
      <c r="H122" s="5" t="s">
        <v>13</v>
      </c>
    </row>
    <row r="123" spans="1:8" x14ac:dyDescent="0.25">
      <c r="A123" s="4">
        <v>3078</v>
      </c>
      <c r="B123" s="5" t="s">
        <v>241</v>
      </c>
      <c r="C123" s="4">
        <v>1998</v>
      </c>
      <c r="D123" s="5" t="s">
        <v>9</v>
      </c>
      <c r="E123" s="5" t="s">
        <v>42</v>
      </c>
      <c r="F123" s="5" t="s">
        <v>43</v>
      </c>
      <c r="G123" s="5" t="s">
        <v>44</v>
      </c>
      <c r="H123" s="5" t="s">
        <v>32</v>
      </c>
    </row>
    <row r="124" spans="1:8" x14ac:dyDescent="0.25">
      <c r="A124" s="4">
        <v>3053</v>
      </c>
      <c r="B124" s="5" t="s">
        <v>242</v>
      </c>
      <c r="C124" s="4">
        <v>2000</v>
      </c>
      <c r="D124" s="5" t="s">
        <v>9</v>
      </c>
      <c r="E124" s="5" t="s">
        <v>10</v>
      </c>
      <c r="F124" s="5" t="s">
        <v>11</v>
      </c>
      <c r="G124" s="5" t="s">
        <v>172</v>
      </c>
      <c r="H124" s="5" t="s">
        <v>13</v>
      </c>
    </row>
    <row r="125" spans="1:8" x14ac:dyDescent="0.25">
      <c r="A125" s="4">
        <v>3212</v>
      </c>
      <c r="B125" s="5" t="s">
        <v>243</v>
      </c>
      <c r="C125" s="4">
        <v>1999</v>
      </c>
      <c r="D125" s="5" t="s">
        <v>9</v>
      </c>
      <c r="E125" s="5" t="s">
        <v>16</v>
      </c>
      <c r="F125" s="5" t="s">
        <v>17</v>
      </c>
      <c r="G125" s="5" t="s">
        <v>18</v>
      </c>
      <c r="H125" s="5" t="s">
        <v>13</v>
      </c>
    </row>
    <row r="126" spans="1:8" x14ac:dyDescent="0.25">
      <c r="A126" s="4">
        <v>2842</v>
      </c>
      <c r="B126" s="5" t="s">
        <v>244</v>
      </c>
      <c r="C126" s="4">
        <v>2000</v>
      </c>
      <c r="D126" s="5" t="s">
        <v>9</v>
      </c>
      <c r="E126" s="5" t="s">
        <v>86</v>
      </c>
      <c r="F126" s="5" t="s">
        <v>87</v>
      </c>
      <c r="G126" s="5" t="s">
        <v>222</v>
      </c>
      <c r="H126" s="5" t="s">
        <v>13</v>
      </c>
    </row>
    <row r="127" spans="1:8" x14ac:dyDescent="0.25">
      <c r="A127" s="4">
        <v>3854</v>
      </c>
      <c r="B127" s="5" t="s">
        <v>245</v>
      </c>
      <c r="C127" s="4">
        <v>2000</v>
      </c>
      <c r="D127" s="5" t="s">
        <v>68</v>
      </c>
      <c r="E127" s="5" t="s">
        <v>123</v>
      </c>
      <c r="F127" s="5" t="s">
        <v>124</v>
      </c>
      <c r="G127" s="5" t="s">
        <v>125</v>
      </c>
      <c r="H127" s="5" t="s">
        <v>13</v>
      </c>
    </row>
    <row r="128" spans="1:8" x14ac:dyDescent="0.25">
      <c r="A128" s="4">
        <v>3175</v>
      </c>
      <c r="B128" s="5" t="s">
        <v>246</v>
      </c>
      <c r="C128" s="4">
        <v>2001</v>
      </c>
      <c r="D128" s="5" t="s">
        <v>34</v>
      </c>
      <c r="E128" s="5" t="s">
        <v>118</v>
      </c>
      <c r="F128" s="5" t="s">
        <v>247</v>
      </c>
      <c r="G128" s="5" t="s">
        <v>248</v>
      </c>
      <c r="H128" s="5" t="s">
        <v>32</v>
      </c>
    </row>
    <row r="129" spans="1:8" x14ac:dyDescent="0.25">
      <c r="A129" s="4">
        <v>3141</v>
      </c>
      <c r="B129" s="5" t="s">
        <v>249</v>
      </c>
      <c r="C129" s="4">
        <v>1998</v>
      </c>
      <c r="D129" s="5" t="s">
        <v>9</v>
      </c>
      <c r="E129" s="5" t="s">
        <v>82</v>
      </c>
      <c r="F129" s="5" t="s">
        <v>90</v>
      </c>
      <c r="G129" s="5" t="s">
        <v>84</v>
      </c>
      <c r="H129" s="5" t="s">
        <v>13</v>
      </c>
    </row>
    <row r="130" spans="1:8" x14ac:dyDescent="0.25">
      <c r="A130" s="4">
        <v>3855</v>
      </c>
      <c r="B130" s="5" t="s">
        <v>250</v>
      </c>
      <c r="C130" s="4">
        <v>2001</v>
      </c>
      <c r="D130" s="5" t="s">
        <v>68</v>
      </c>
      <c r="E130" s="5" t="s">
        <v>123</v>
      </c>
      <c r="F130" s="5" t="s">
        <v>124</v>
      </c>
      <c r="G130" s="5" t="s">
        <v>125</v>
      </c>
      <c r="H130" s="5" t="s">
        <v>13</v>
      </c>
    </row>
    <row r="131" spans="1:8" x14ac:dyDescent="0.25">
      <c r="A131" s="4">
        <v>3857</v>
      </c>
      <c r="B131" s="5" t="s">
        <v>251</v>
      </c>
      <c r="C131" s="4">
        <v>1999</v>
      </c>
      <c r="D131" s="5" t="s">
        <v>68</v>
      </c>
      <c r="E131" s="5" t="s">
        <v>123</v>
      </c>
      <c r="F131" s="5" t="s">
        <v>124</v>
      </c>
      <c r="G131" s="5" t="s">
        <v>125</v>
      </c>
      <c r="H131" s="5" t="s">
        <v>32</v>
      </c>
    </row>
    <row r="132" spans="1:8" x14ac:dyDescent="0.25">
      <c r="A132" s="4">
        <v>3060</v>
      </c>
      <c r="B132" s="5" t="s">
        <v>252</v>
      </c>
      <c r="C132" s="4">
        <v>1999</v>
      </c>
      <c r="D132" s="5" t="s">
        <v>15</v>
      </c>
      <c r="E132" s="5" t="s">
        <v>24</v>
      </c>
      <c r="F132" s="5" t="s">
        <v>25</v>
      </c>
      <c r="G132" s="5" t="s">
        <v>26</v>
      </c>
      <c r="H132" s="5" t="s">
        <v>13</v>
      </c>
    </row>
    <row r="133" spans="1:8" x14ac:dyDescent="0.25">
      <c r="A133" s="4">
        <v>3603</v>
      </c>
      <c r="B133" s="5" t="s">
        <v>253</v>
      </c>
      <c r="C133" s="4">
        <v>1999</v>
      </c>
      <c r="D133" s="5" t="s">
        <v>9</v>
      </c>
      <c r="E133" s="5" t="s">
        <v>82</v>
      </c>
      <c r="F133" s="5" t="s">
        <v>90</v>
      </c>
      <c r="G133" s="5" t="s">
        <v>84</v>
      </c>
      <c r="H133" s="5" t="s">
        <v>13</v>
      </c>
    </row>
    <row r="134" spans="1:8" x14ac:dyDescent="0.25">
      <c r="A134" s="4">
        <v>3187</v>
      </c>
      <c r="B134" s="5" t="s">
        <v>254</v>
      </c>
      <c r="C134" s="4">
        <v>2001</v>
      </c>
      <c r="D134" s="5" t="s">
        <v>28</v>
      </c>
      <c r="E134" s="5" t="s">
        <v>52</v>
      </c>
      <c r="F134" s="5" t="s">
        <v>53</v>
      </c>
      <c r="G134" s="5" t="s">
        <v>54</v>
      </c>
      <c r="H134" s="5" t="s">
        <v>13</v>
      </c>
    </row>
    <row r="135" spans="1:8" x14ac:dyDescent="0.25">
      <c r="A135" s="4">
        <v>3776</v>
      </c>
      <c r="B135" s="5" t="s">
        <v>255</v>
      </c>
      <c r="C135" s="4">
        <v>1999</v>
      </c>
      <c r="D135" s="5" t="s">
        <v>68</v>
      </c>
      <c r="E135" s="5" t="s">
        <v>196</v>
      </c>
      <c r="F135" s="5" t="s">
        <v>96</v>
      </c>
      <c r="G135" s="5" t="s">
        <v>136</v>
      </c>
      <c r="H135" s="5" t="s">
        <v>32</v>
      </c>
    </row>
    <row r="136" spans="1:8" x14ac:dyDescent="0.25">
      <c r="A136" s="4">
        <v>3002</v>
      </c>
      <c r="B136" s="5" t="s">
        <v>256</v>
      </c>
      <c r="C136" s="4">
        <v>1999</v>
      </c>
      <c r="D136" s="5" t="s">
        <v>34</v>
      </c>
      <c r="E136" s="5" t="s">
        <v>46</v>
      </c>
      <c r="F136" s="5" t="s">
        <v>47</v>
      </c>
      <c r="G136" s="5" t="s">
        <v>48</v>
      </c>
      <c r="H136" s="5" t="s">
        <v>13</v>
      </c>
    </row>
    <row r="137" spans="1:8" x14ac:dyDescent="0.25">
      <c r="A137" s="4">
        <v>3189</v>
      </c>
      <c r="B137" s="5" t="s">
        <v>257</v>
      </c>
      <c r="C137" s="4">
        <v>2001</v>
      </c>
      <c r="D137" s="5" t="s">
        <v>68</v>
      </c>
      <c r="E137" s="5" t="s">
        <v>123</v>
      </c>
      <c r="F137" s="5" t="s">
        <v>124</v>
      </c>
      <c r="G137" s="5" t="s">
        <v>125</v>
      </c>
      <c r="H137" s="5" t="s">
        <v>13</v>
      </c>
    </row>
    <row r="138" spans="1:8" x14ac:dyDescent="0.25">
      <c r="A138" s="4">
        <v>3169</v>
      </c>
      <c r="B138" s="5" t="s">
        <v>258</v>
      </c>
      <c r="C138" s="4">
        <v>1999</v>
      </c>
      <c r="D138" s="5" t="s">
        <v>9</v>
      </c>
      <c r="E138" s="5" t="s">
        <v>114</v>
      </c>
      <c r="F138" s="5" t="s">
        <v>115</v>
      </c>
      <c r="G138" s="5" t="s">
        <v>116</v>
      </c>
      <c r="H138" s="5" t="s">
        <v>13</v>
      </c>
    </row>
    <row r="139" spans="1:8" x14ac:dyDescent="0.25">
      <c r="A139" s="4">
        <v>2913</v>
      </c>
      <c r="B139" s="5" t="s">
        <v>259</v>
      </c>
      <c r="C139" s="4">
        <v>2000</v>
      </c>
      <c r="D139" s="5" t="s">
        <v>34</v>
      </c>
      <c r="E139" s="5" t="s">
        <v>86</v>
      </c>
      <c r="F139" s="5" t="s">
        <v>260</v>
      </c>
      <c r="G139" s="5" t="s">
        <v>188</v>
      </c>
      <c r="H139" s="5" t="s">
        <v>32</v>
      </c>
    </row>
    <row r="140" spans="1:8" x14ac:dyDescent="0.25">
      <c r="A140" s="4">
        <v>3865</v>
      </c>
      <c r="B140" s="5" t="s">
        <v>261</v>
      </c>
      <c r="C140" s="4">
        <v>2000</v>
      </c>
      <c r="D140" s="5" t="s">
        <v>68</v>
      </c>
      <c r="E140" s="5" t="s">
        <v>99</v>
      </c>
      <c r="F140" s="5" t="s">
        <v>21</v>
      </c>
      <c r="G140" s="5" t="s">
        <v>22</v>
      </c>
      <c r="H140" s="5" t="s">
        <v>32</v>
      </c>
    </row>
    <row r="141" spans="1:8" x14ac:dyDescent="0.25">
      <c r="A141" s="4">
        <v>2931</v>
      </c>
      <c r="B141" s="5" t="s">
        <v>262</v>
      </c>
      <c r="C141" s="4">
        <v>1998</v>
      </c>
      <c r="D141" s="5" t="s">
        <v>9</v>
      </c>
      <c r="E141" s="5" t="s">
        <v>56</v>
      </c>
      <c r="F141" s="5" t="s">
        <v>57</v>
      </c>
      <c r="G141" s="5" t="s">
        <v>58</v>
      </c>
      <c r="H141" s="5" t="s">
        <v>13</v>
      </c>
    </row>
    <row r="142" spans="1:8" x14ac:dyDescent="0.25">
      <c r="A142" s="4">
        <v>2936</v>
      </c>
      <c r="B142" s="5" t="s">
        <v>263</v>
      </c>
      <c r="C142" s="4">
        <v>1998</v>
      </c>
      <c r="D142" s="5" t="s">
        <v>9</v>
      </c>
      <c r="E142" s="5" t="s">
        <v>86</v>
      </c>
      <c r="F142" s="5" t="s">
        <v>264</v>
      </c>
      <c r="G142" s="5" t="s">
        <v>265</v>
      </c>
      <c r="H142" s="5" t="s">
        <v>13</v>
      </c>
    </row>
    <row r="143" spans="1:8" x14ac:dyDescent="0.25">
      <c r="A143" s="4">
        <v>3341</v>
      </c>
      <c r="B143" s="5" t="s">
        <v>266</v>
      </c>
      <c r="C143" s="4">
        <v>2001</v>
      </c>
      <c r="D143" s="5" t="s">
        <v>28</v>
      </c>
      <c r="E143" s="5" t="s">
        <v>60</v>
      </c>
      <c r="F143" s="5" t="s">
        <v>61</v>
      </c>
      <c r="G143" s="5" t="s">
        <v>62</v>
      </c>
      <c r="H143" s="5" t="s">
        <v>32</v>
      </c>
    </row>
    <row r="144" spans="1:8" x14ac:dyDescent="0.25">
      <c r="A144" s="4">
        <v>3179</v>
      </c>
      <c r="B144" s="5" t="s">
        <v>267</v>
      </c>
      <c r="C144" s="4">
        <v>2000</v>
      </c>
      <c r="D144" s="5" t="s">
        <v>28</v>
      </c>
      <c r="E144" s="5" t="s">
        <v>114</v>
      </c>
      <c r="F144" s="5" t="s">
        <v>115</v>
      </c>
      <c r="G144" s="5" t="s">
        <v>116</v>
      </c>
      <c r="H144" s="5" t="s">
        <v>13</v>
      </c>
    </row>
    <row r="145" spans="1:8" x14ac:dyDescent="0.25">
      <c r="A145" s="4">
        <v>3183</v>
      </c>
      <c r="B145" s="5" t="s">
        <v>268</v>
      </c>
      <c r="C145" s="4">
        <v>2001</v>
      </c>
      <c r="D145" s="5" t="s">
        <v>9</v>
      </c>
      <c r="E145" s="5" t="s">
        <v>38</v>
      </c>
      <c r="F145" s="5" t="s">
        <v>39</v>
      </c>
      <c r="G145" s="5" t="s">
        <v>40</v>
      </c>
      <c r="H145" s="5" t="s">
        <v>32</v>
      </c>
    </row>
    <row r="146" spans="1:8" x14ac:dyDescent="0.25">
      <c r="A146" s="6">
        <v>3069</v>
      </c>
      <c r="B146" s="7" t="s">
        <v>269</v>
      </c>
      <c r="C146" s="6">
        <v>1998</v>
      </c>
      <c r="D146" s="7" t="s">
        <v>68</v>
      </c>
      <c r="E146" s="7" t="s">
        <v>95</v>
      </c>
      <c r="F146" s="7" t="s">
        <v>96</v>
      </c>
      <c r="G146" s="7" t="s">
        <v>97</v>
      </c>
      <c r="H146" s="7" t="s">
        <v>13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RowHeight="15" x14ac:dyDescent="0.25"/>
  <cols>
    <col min="2" max="2" width="15" customWidth="1"/>
    <col min="3" max="3" width="18.85546875" customWidth="1"/>
  </cols>
  <sheetData>
    <row r="1" spans="1:3" x14ac:dyDescent="0.25">
      <c r="A1" s="28" t="s">
        <v>528</v>
      </c>
      <c r="B1" s="28" t="s">
        <v>529</v>
      </c>
      <c r="C1" s="28" t="s">
        <v>530</v>
      </c>
    </row>
    <row r="2" spans="1:3" x14ac:dyDescent="0.25">
      <c r="A2" s="27">
        <v>0</v>
      </c>
      <c r="B2" s="27">
        <v>0</v>
      </c>
      <c r="C2" s="27">
        <v>0</v>
      </c>
    </row>
    <row r="3" spans="1:3" x14ac:dyDescent="0.25">
      <c r="A3" s="27">
        <v>1</v>
      </c>
      <c r="B3" s="27">
        <v>55</v>
      </c>
      <c r="C3" s="27">
        <v>37</v>
      </c>
    </row>
    <row r="4" spans="1:3" x14ac:dyDescent="0.25">
      <c r="A4" s="27">
        <v>2</v>
      </c>
      <c r="B4" s="27">
        <v>49</v>
      </c>
      <c r="C4" s="27">
        <v>33</v>
      </c>
    </row>
    <row r="5" spans="1:3" x14ac:dyDescent="0.25">
      <c r="A5" s="27">
        <v>3</v>
      </c>
      <c r="B5" s="27">
        <v>44</v>
      </c>
      <c r="C5" s="27">
        <v>29</v>
      </c>
    </row>
    <row r="6" spans="1:3" x14ac:dyDescent="0.25">
      <c r="A6" s="27">
        <v>4</v>
      </c>
      <c r="B6" s="27">
        <v>39</v>
      </c>
      <c r="C6" s="27">
        <v>26</v>
      </c>
    </row>
    <row r="7" spans="1:3" x14ac:dyDescent="0.25">
      <c r="A7" s="27">
        <v>5</v>
      </c>
      <c r="B7" s="27">
        <v>35</v>
      </c>
      <c r="C7" s="27">
        <v>23</v>
      </c>
    </row>
    <row r="8" spans="1:3" x14ac:dyDescent="0.25">
      <c r="A8" s="27">
        <v>6</v>
      </c>
      <c r="B8" s="27">
        <v>31</v>
      </c>
      <c r="C8" s="27">
        <v>21</v>
      </c>
    </row>
    <row r="9" spans="1:3" x14ac:dyDescent="0.25">
      <c r="A9" s="27">
        <v>7</v>
      </c>
      <c r="B9" s="27">
        <v>27</v>
      </c>
      <c r="C9" s="27">
        <v>18</v>
      </c>
    </row>
    <row r="10" spans="1:3" x14ac:dyDescent="0.25">
      <c r="A10" s="27">
        <v>8</v>
      </c>
      <c r="B10" s="27">
        <v>24</v>
      </c>
      <c r="C10" s="27">
        <v>16</v>
      </c>
    </row>
    <row r="11" spans="1:3" x14ac:dyDescent="0.25">
      <c r="A11" s="27">
        <v>9</v>
      </c>
      <c r="B11" s="27">
        <v>21</v>
      </c>
      <c r="C11" s="27">
        <v>14</v>
      </c>
    </row>
    <row r="12" spans="1:3" x14ac:dyDescent="0.25">
      <c r="A12" s="27">
        <v>10</v>
      </c>
      <c r="B12" s="27">
        <v>18</v>
      </c>
      <c r="C12" s="27">
        <v>12</v>
      </c>
    </row>
    <row r="13" spans="1:3" x14ac:dyDescent="0.25">
      <c r="A13" s="27">
        <v>11</v>
      </c>
      <c r="B13" s="27">
        <v>15</v>
      </c>
      <c r="C13" s="27">
        <v>10</v>
      </c>
    </row>
    <row r="14" spans="1:3" x14ac:dyDescent="0.25">
      <c r="A14" s="27">
        <v>12</v>
      </c>
      <c r="B14" s="27">
        <v>13</v>
      </c>
      <c r="C14" s="27">
        <v>8</v>
      </c>
    </row>
    <row r="15" spans="1:3" x14ac:dyDescent="0.25">
      <c r="A15" s="27">
        <v>13</v>
      </c>
      <c r="B15" s="27">
        <v>11</v>
      </c>
      <c r="C15" s="27">
        <v>7</v>
      </c>
    </row>
    <row r="16" spans="1:3" x14ac:dyDescent="0.25">
      <c r="A16" s="27">
        <v>14</v>
      </c>
      <c r="B16" s="27">
        <v>9</v>
      </c>
      <c r="C16" s="27">
        <v>6</v>
      </c>
    </row>
    <row r="17" spans="1:3" x14ac:dyDescent="0.25">
      <c r="A17" s="27">
        <v>15</v>
      </c>
      <c r="B17" s="27">
        <v>7</v>
      </c>
      <c r="C17" s="27">
        <v>5</v>
      </c>
    </row>
    <row r="18" spans="1:3" x14ac:dyDescent="0.25">
      <c r="A18" s="27">
        <v>16</v>
      </c>
      <c r="B18" s="27">
        <v>5</v>
      </c>
      <c r="C18" s="27">
        <v>4</v>
      </c>
    </row>
    <row r="19" spans="1:3" x14ac:dyDescent="0.25">
      <c r="A19" s="27">
        <v>17</v>
      </c>
      <c r="B19" s="27">
        <v>4</v>
      </c>
      <c r="C19" s="27">
        <v>3</v>
      </c>
    </row>
    <row r="20" spans="1:3" x14ac:dyDescent="0.25">
      <c r="A20" s="27">
        <v>18</v>
      </c>
      <c r="B20" s="27">
        <v>3</v>
      </c>
      <c r="C20" s="27">
        <v>2</v>
      </c>
    </row>
    <row r="21" spans="1:3" x14ac:dyDescent="0.25">
      <c r="A21" s="27">
        <v>19</v>
      </c>
      <c r="B21" s="27">
        <v>2</v>
      </c>
      <c r="C21" s="27">
        <v>1</v>
      </c>
    </row>
    <row r="22" spans="1:3" x14ac:dyDescent="0.25">
      <c r="A22" s="29">
        <v>20</v>
      </c>
      <c r="B22" s="29">
        <v>1</v>
      </c>
      <c r="C22" s="29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Командный зачёт</vt:lpstr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Все участники соревнований</vt:lpstr>
      <vt:lpstr>Таблицы очков командного зачёта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2015-07-04T07:40:52Z</dcterms:created>
  <dcterms:modified xsi:type="dcterms:W3CDTF">2015-09-17T15:42:50Z</dcterms:modified>
</cp:coreProperties>
</file>