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 RFI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Как заполнять" sheetId="3" state="visible" r:id="rId3"/>
  </sheets>
  <definedNames>
    <definedName name="_xlnm._FilterDatabase" localSheetId="0" hidden="1">'Реестр RFI'!$A$4:$R$204</definedName>
    <definedName name="_xlnm.Print_Titles" localSheetId="0">'Реестр RFI'!$4:$4</definedName>
    <definedName name="_xlnm.Print_Area" localSheetId="0">'Реестр RFI'!$A$1:$R$204</definedName>
    <definedName name="_xlnm.Print_Area" localSheetId="1">'Сводка'!$A$1:$B$16</definedName>
    <definedName name="_xlnm.Print_Area" localSheetId="2">'Как заполнять'!$A$1:$B$19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3F4F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9CA3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4" borderId="2" applyAlignment="1" pivotButton="0" quotePrefix="0" xfId="0">
      <alignment vertical="top" wrapText="1"/>
    </xf>
    <xf numFmtId="164" fontId="0" fillId="4" borderId="2" applyAlignment="1" pivotButton="0" quotePrefix="0" xfId="0">
      <alignment vertical="top" wrapText="1"/>
    </xf>
    <xf numFmtId="1" fontId="0" fillId="4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1" fontId="0" fillId="3" borderId="2" applyAlignment="1" pivotButton="0" quotePrefix="0" xfId="0">
      <alignment vertical="top" wrapText="1"/>
    </xf>
    <xf numFmtId="165" fontId="0" fillId="3" borderId="2" applyAlignment="1" pivotButton="0" quotePrefix="0" xfId="0">
      <alignment vertical="top" wrapText="1"/>
    </xf>
    <xf numFmtId="0" fontId="3" fillId="0" borderId="0" pivotButton="0" quotePrefix="0" xfId="0"/>
    <xf numFmtId="0" fontId="2" fillId="5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ADB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22" customWidth="1" min="4" max="4"/>
    <col width="18" customWidth="1" min="5" max="5"/>
    <col width="42" customWidth="1" min="6" max="6"/>
    <col width="16" customWidth="1" min="7" max="7"/>
    <col width="22" customWidth="1" min="8" max="8"/>
    <col width="12" customWidth="1" min="9" max="9"/>
    <col width="12" customWidth="1" min="10" max="10"/>
    <col width="16" customWidth="1" min="11" max="11"/>
    <col width="9" customWidth="1" min="12" max="12"/>
    <col width="10" customWidth="1" min="13" max="13"/>
    <col width="15" customWidth="1" min="14" max="14"/>
    <col width="12" customWidth="1" min="15" max="15"/>
    <col width="34" customWidth="1" min="16" max="16"/>
    <col width="20" customWidth="1" min="17" max="17"/>
    <col width="22" customWidth="1" min="18" max="18"/>
  </cols>
  <sheetData>
    <row r="1">
      <c r="A1" s="1" t="inlineStr">
        <is>
          <t>Реестр запросов на разъяснение (RFI)</t>
        </is>
      </c>
    </row>
    <row r="2">
      <c r="A2" s="2" t="inlineStr">
        <is>
          <t>Объект:</t>
        </is>
      </c>
      <c r="B2" s="3" t="inlineStr"/>
      <c r="C2" s="4" t="n"/>
      <c r="D2" s="4" t="n"/>
      <c r="E2" s="4" t="n"/>
      <c r="F2" s="4" t="n"/>
    </row>
    <row r="3"/>
    <row r="4" ht="45" customHeight="1">
      <c r="A4" s="5" t="inlineStr">
        <is>
          <t>№ RFI</t>
        </is>
      </c>
      <c r="B4" s="5" t="inlineStr">
        <is>
          <t>Дата направления</t>
        </is>
      </c>
      <c r="C4" s="5" t="inlineStr">
        <is>
          <t>Раздел документации</t>
        </is>
      </c>
      <c r="D4" s="5" t="inlineStr">
        <is>
          <t>Место (корпус, этаж, оси)</t>
        </is>
      </c>
      <c r="E4" s="5" t="inlineStr">
        <is>
          <t>Документ, лист, ревизия</t>
        </is>
      </c>
      <c r="F4" s="5" t="inlineStr">
        <is>
          <t>Суть вопроса</t>
        </is>
      </c>
      <c r="G4" s="5" t="inlineStr">
        <is>
          <t>Автор (кто задаёт)</t>
        </is>
      </c>
      <c r="H4" s="5" t="inlineStr">
        <is>
          <t>Адресат (кто отвечает)</t>
        </is>
      </c>
      <c r="I4" s="5" t="inlineStr">
        <is>
          <t>Требуемая дата ответа</t>
        </is>
      </c>
      <c r="J4" s="5" t="inlineStr">
        <is>
          <t>Дата ответа</t>
        </is>
      </c>
      <c r="K4" s="5" t="inlineStr">
        <is>
          <t>Статус</t>
        </is>
      </c>
      <c r="L4" s="5" t="inlineStr">
        <is>
          <t>Дней в работе</t>
        </is>
      </c>
      <c r="M4" s="5" t="inlineStr">
        <is>
          <t>Просрочка, дней</t>
        </is>
      </c>
      <c r="N4" s="5" t="inlineStr">
        <is>
          <t>Влияние на график</t>
        </is>
      </c>
      <c r="O4" s="5" t="inlineStr">
        <is>
          <t>Влияние на стоимость</t>
        </is>
      </c>
      <c r="P4" s="5" t="inlineStr">
        <is>
          <t>Ответ / решение (кратко)</t>
        </is>
      </c>
      <c r="Q4" s="5" t="inlineStr">
        <is>
          <t>Связанное изменение, письмо</t>
        </is>
      </c>
      <c r="R4" s="5" t="inlineStr">
        <is>
          <t>Примечание</t>
        </is>
      </c>
    </row>
    <row r="5" ht="44" customHeight="1">
      <c r="A5" s="6" t="inlineStr">
        <is>
          <t>RFI-КЖ-014</t>
        </is>
      </c>
      <c r="B5" s="7" t="n">
        <v>46093</v>
      </c>
      <c r="C5" s="6" t="inlineStr">
        <is>
          <t>КЖ</t>
        </is>
      </c>
      <c r="D5" s="6" t="inlineStr">
        <is>
          <t>Корпус 2, секция 1, отм. +9,000, оси 4/В</t>
        </is>
      </c>
      <c r="E5" s="6" t="inlineStr">
        <is>
          <t>КЖ-2.07, ревизия 2</t>
        </is>
      </c>
      <c r="F5" s="6" t="inlineStr">
        <is>
          <t>Не указана длина анкеровки стержней Ø16 в колонну К-7. Применима ли длина 640 мм, как для узла К-3 (лист КЖ-2.03)?</t>
        </is>
      </c>
      <c r="G5" s="6" t="inlineStr">
        <is>
          <t>Инженер ПТО</t>
        </is>
      </c>
      <c r="H5" s="6" t="inlineStr">
        <is>
          <t>Генпроектировщик, раздел КЖ</t>
        </is>
      </c>
      <c r="I5" s="7" t="n">
        <v>46095</v>
      </c>
      <c r="J5" s="7" t="n">
        <v>46094</v>
      </c>
      <c r="K5" s="6" t="inlineStr">
        <is>
          <t>Закрыт</t>
        </is>
      </c>
      <c r="L5" s="8">
        <f>IF(B5="","",IF(J5&lt;&gt;"",J5,TODAY())-B5)</f>
        <v/>
      </c>
      <c r="M5" s="8">
        <f>IF(OR(I5="",K5="Закрыт",K5="Отозван",K5="Черновик"),"",MAX(0,IF(J5&lt;&gt;"",J5,TODAY())-I5))</f>
        <v/>
      </c>
      <c r="N5" s="6" t="inlineStr">
        <is>
          <t>Риск</t>
        </is>
      </c>
      <c r="O5" s="6" t="inlineStr">
        <is>
          <t>Нет</t>
        </is>
      </c>
      <c r="P5" s="6" t="inlineStr">
        <is>
          <t>Длина 640 мм подтверждена</t>
        </is>
      </c>
      <c r="Q5" s="6" t="inlineStr">
        <is>
          <t>Письмо проектировщика от 13.03</t>
        </is>
      </c>
      <c r="R5" s="6" t="inlineStr">
        <is>
          <t>ПРИМЕР — удалите или замените строку</t>
        </is>
      </c>
    </row>
    <row r="6" ht="44" customHeight="1">
      <c r="A6" s="6" t="inlineStr">
        <is>
          <t>RFI-ОВ-007</t>
        </is>
      </c>
      <c r="B6" s="7" t="n">
        <v>46097</v>
      </c>
      <c r="C6" s="6" t="inlineStr">
        <is>
          <t>ОВ</t>
        </is>
      </c>
      <c r="D6" s="6" t="inlineStr">
        <is>
          <t>Корпус 1, этаж 5, коридор, оси 2–6</t>
        </is>
      </c>
      <c r="E6" s="6" t="inlineStr">
        <is>
          <t>ОВ-1.12, ревизия 1</t>
        </is>
      </c>
      <c r="F6" s="6" t="inlineStr">
        <is>
          <t>Воздуховод пересекается с лотком электрики на отм. +17,350. Согласуйте смещение воздуховода на 150 мм вниз.</t>
        </is>
      </c>
      <c r="G6" s="6" t="inlineStr">
        <is>
          <t>Инженер ПТО</t>
        </is>
      </c>
      <c r="H6" s="6" t="inlineStr">
        <is>
          <t>Технический заказчик</t>
        </is>
      </c>
      <c r="I6" s="7" t="n">
        <v>46101</v>
      </c>
      <c r="J6" s="7" t="n"/>
      <c r="K6" s="6" t="inlineStr">
        <is>
          <t>Направлен</t>
        </is>
      </c>
      <c r="L6" s="8">
        <f>IF(B6="","",IF(J6&lt;&gt;"",J6,TODAY())-B6)</f>
        <v/>
      </c>
      <c r="M6" s="8">
        <f>IF(OR(I6="",K6="Закрыт",K6="Отозван",K6="Черновик"),"",MAX(0,IF(J6&lt;&gt;"",J6,TODAY())-I6))</f>
        <v/>
      </c>
      <c r="N6" s="6" t="inlineStr">
        <is>
          <t>Работы остановлены</t>
        </is>
      </c>
      <c r="O6" s="6" t="inlineStr">
        <is>
          <t>Возможно</t>
        </is>
      </c>
      <c r="P6" s="6" t="inlineStr"/>
      <c r="Q6" s="6" t="inlineStr"/>
      <c r="R6" s="6" t="inlineStr">
        <is>
          <t>ПРИМЕР — удалите или замените строку</t>
        </is>
      </c>
    </row>
    <row r="7" ht="30" customHeight="1">
      <c r="A7" s="6" t="inlineStr">
        <is>
          <t>RFI-АР-021</t>
        </is>
      </c>
      <c r="B7" s="7" t="n">
        <v>46099</v>
      </c>
      <c r="C7" s="6" t="inlineStr">
        <is>
          <t>АР</t>
        </is>
      </c>
      <c r="D7" s="6" t="inlineStr">
        <is>
          <t>Корпус 2, этаж 1, помещение 1.14</t>
        </is>
      </c>
      <c r="E7" s="6" t="inlineStr">
        <is>
          <t>АР-3.04, ревизия 3</t>
        </is>
      </c>
      <c r="F7" s="6" t="inlineStr">
        <is>
          <t>В спецификации дверей указан блок ДО-10, на плане — ДО-12. Какой тип применять?</t>
        </is>
      </c>
      <c r="G7" s="6" t="inlineStr">
        <is>
          <t>Прораб через ПТО</t>
        </is>
      </c>
      <c r="H7" s="6" t="inlineStr">
        <is>
          <t>Генпроектировщик, раздел АР</t>
        </is>
      </c>
      <c r="I7" s="7" t="n">
        <v>46106</v>
      </c>
      <c r="J7" s="7" t="n">
        <v>46105</v>
      </c>
      <c r="K7" s="6" t="inlineStr">
        <is>
          <t>Передан в изменение</t>
        </is>
      </c>
      <c r="L7" s="8">
        <f>IF(B7="","",IF(J7&lt;&gt;"",J7,TODAY())-B7)</f>
        <v/>
      </c>
      <c r="M7" s="8">
        <f>IF(OR(I7="",K7="Закрыт",K7="Отозван",K7="Черновик"),"",MAX(0,IF(J7&lt;&gt;"",J7,TODAY())-I7))</f>
        <v/>
      </c>
      <c r="N7" s="6" t="inlineStr">
        <is>
          <t>Нет</t>
        </is>
      </c>
      <c r="O7" s="6" t="inlineStr">
        <is>
          <t>Да</t>
        </is>
      </c>
      <c r="P7" s="6" t="inlineStr">
        <is>
          <t>Применять ДО-12, будет выпущено изменение АР-3.04 ревизия 4</t>
        </is>
      </c>
      <c r="Q7" s="6" t="inlineStr">
        <is>
          <t>Изменение № 5</t>
        </is>
      </c>
      <c r="R7" s="6" t="inlineStr">
        <is>
          <t>ПРИМЕР — удалите или замените строку</t>
        </is>
      </c>
    </row>
    <row r="8">
      <c r="A8" s="9" t="n"/>
      <c r="B8" s="10" t="n"/>
      <c r="C8" s="9" t="n"/>
      <c r="D8" s="9" t="n"/>
      <c r="E8" s="9" t="n"/>
      <c r="F8" s="9" t="n"/>
      <c r="G8" s="9" t="n"/>
      <c r="H8" s="9" t="n"/>
      <c r="I8" s="10" t="n"/>
      <c r="J8" s="10" t="n"/>
      <c r="K8" s="9" t="n"/>
      <c r="L8" s="11">
        <f>IF(B8="","",IF(J8&lt;&gt;"",J8,TODAY())-B8)</f>
        <v/>
      </c>
      <c r="M8" s="11">
        <f>IF(OR(I8="",K8="Закрыт",K8="Отозван",K8="Черновик"),"",MAX(0,IF(J8&lt;&gt;"",J8,TODAY())-I8))</f>
        <v/>
      </c>
      <c r="N8" s="9" t="n"/>
      <c r="O8" s="9" t="n"/>
      <c r="P8" s="9" t="n"/>
      <c r="Q8" s="9" t="n"/>
      <c r="R8" s="9" t="n"/>
    </row>
    <row r="9">
      <c r="A9" s="9" t="n"/>
      <c r="B9" s="10" t="n"/>
      <c r="C9" s="9" t="n"/>
      <c r="D9" s="9" t="n"/>
      <c r="E9" s="9" t="n"/>
      <c r="F9" s="9" t="n"/>
      <c r="G9" s="9" t="n"/>
      <c r="H9" s="9" t="n"/>
      <c r="I9" s="10" t="n"/>
      <c r="J9" s="10" t="n"/>
      <c r="K9" s="9" t="n"/>
      <c r="L9" s="11">
        <f>IF(B9="","",IF(J9&lt;&gt;"",J9,TODAY())-B9)</f>
        <v/>
      </c>
      <c r="M9" s="11">
        <f>IF(OR(I9="",K9="Закрыт",K9="Отозван",K9="Черновик"),"",MAX(0,IF(J9&lt;&gt;"",J9,TODAY())-I9))</f>
        <v/>
      </c>
      <c r="N9" s="9" t="n"/>
      <c r="O9" s="9" t="n"/>
      <c r="P9" s="9" t="n"/>
      <c r="Q9" s="9" t="n"/>
      <c r="R9" s="9" t="n"/>
    </row>
    <row r="10">
      <c r="A10" s="9" t="n"/>
      <c r="B10" s="10" t="n"/>
      <c r="C10" s="9" t="n"/>
      <c r="D10" s="9" t="n"/>
      <c r="E10" s="9" t="n"/>
      <c r="F10" s="9" t="n"/>
      <c r="G10" s="9" t="n"/>
      <c r="H10" s="9" t="n"/>
      <c r="I10" s="10" t="n"/>
      <c r="J10" s="10" t="n"/>
      <c r="K10" s="9" t="n"/>
      <c r="L10" s="11">
        <f>IF(B10="","",IF(J10&lt;&gt;"",J10,TODAY())-B10)</f>
        <v/>
      </c>
      <c r="M10" s="11">
        <f>IF(OR(I10="",K10="Закрыт",K10="Отозван",K10="Черновик"),"",MAX(0,IF(J10&lt;&gt;"",J10,TODAY())-I10))</f>
        <v/>
      </c>
      <c r="N10" s="9" t="n"/>
      <c r="O10" s="9" t="n"/>
      <c r="P10" s="9" t="n"/>
      <c r="Q10" s="9" t="n"/>
      <c r="R10" s="9" t="n"/>
    </row>
    <row r="11">
      <c r="A11" s="9" t="n"/>
      <c r="B11" s="10" t="n"/>
      <c r="C11" s="9" t="n"/>
      <c r="D11" s="9" t="n"/>
      <c r="E11" s="9" t="n"/>
      <c r="F11" s="9" t="n"/>
      <c r="G11" s="9" t="n"/>
      <c r="H11" s="9" t="n"/>
      <c r="I11" s="10" t="n"/>
      <c r="J11" s="10" t="n"/>
      <c r="K11" s="9" t="n"/>
      <c r="L11" s="11">
        <f>IF(B11="","",IF(J11&lt;&gt;"",J11,TODAY())-B11)</f>
        <v/>
      </c>
      <c r="M11" s="11">
        <f>IF(OR(I11="",K11="Закрыт",K11="Отозван",K11="Черновик"),"",MAX(0,IF(J11&lt;&gt;"",J11,TODAY())-I11))</f>
        <v/>
      </c>
      <c r="N11" s="9" t="n"/>
      <c r="O11" s="9" t="n"/>
      <c r="P11" s="9" t="n"/>
      <c r="Q11" s="9" t="n"/>
      <c r="R11" s="9" t="n"/>
    </row>
    <row r="12">
      <c r="A12" s="9" t="n"/>
      <c r="B12" s="10" t="n"/>
      <c r="C12" s="9" t="n"/>
      <c r="D12" s="9" t="n"/>
      <c r="E12" s="9" t="n"/>
      <c r="F12" s="9" t="n"/>
      <c r="G12" s="9" t="n"/>
      <c r="H12" s="9" t="n"/>
      <c r="I12" s="10" t="n"/>
      <c r="J12" s="10" t="n"/>
      <c r="K12" s="9" t="n"/>
      <c r="L12" s="11">
        <f>IF(B12="","",IF(J12&lt;&gt;"",J12,TODAY())-B12)</f>
        <v/>
      </c>
      <c r="M12" s="11">
        <f>IF(OR(I12="",K12="Закрыт",K12="Отозван",K12="Черновик"),"",MAX(0,IF(J12&lt;&gt;"",J12,TODAY())-I12))</f>
        <v/>
      </c>
      <c r="N12" s="9" t="n"/>
      <c r="O12" s="9" t="n"/>
      <c r="P12" s="9" t="n"/>
      <c r="Q12" s="9" t="n"/>
      <c r="R12" s="9" t="n"/>
    </row>
    <row r="13">
      <c r="A13" s="9" t="n"/>
      <c r="B13" s="10" t="n"/>
      <c r="C13" s="9" t="n"/>
      <c r="D13" s="9" t="n"/>
      <c r="E13" s="9" t="n"/>
      <c r="F13" s="9" t="n"/>
      <c r="G13" s="9" t="n"/>
      <c r="H13" s="9" t="n"/>
      <c r="I13" s="10" t="n"/>
      <c r="J13" s="10" t="n"/>
      <c r="K13" s="9" t="n"/>
      <c r="L13" s="11">
        <f>IF(B13="","",IF(J13&lt;&gt;"",J13,TODAY())-B13)</f>
        <v/>
      </c>
      <c r="M13" s="11">
        <f>IF(OR(I13="",K13="Закрыт",K13="Отозван",K13="Черновик"),"",MAX(0,IF(J13&lt;&gt;"",J13,TODAY())-I13))</f>
        <v/>
      </c>
      <c r="N13" s="9" t="n"/>
      <c r="O13" s="9" t="n"/>
      <c r="P13" s="9" t="n"/>
      <c r="Q13" s="9" t="n"/>
      <c r="R13" s="9" t="n"/>
    </row>
    <row r="14">
      <c r="A14" s="9" t="n"/>
      <c r="B14" s="10" t="n"/>
      <c r="C14" s="9" t="n"/>
      <c r="D14" s="9" t="n"/>
      <c r="E14" s="9" t="n"/>
      <c r="F14" s="9" t="n"/>
      <c r="G14" s="9" t="n"/>
      <c r="H14" s="9" t="n"/>
      <c r="I14" s="10" t="n"/>
      <c r="J14" s="10" t="n"/>
      <c r="K14" s="9" t="n"/>
      <c r="L14" s="11">
        <f>IF(B14="","",IF(J14&lt;&gt;"",J14,TODAY())-B14)</f>
        <v/>
      </c>
      <c r="M14" s="11">
        <f>IF(OR(I14="",K14="Закрыт",K14="Отозван",K14="Черновик"),"",MAX(0,IF(J14&lt;&gt;"",J14,TODAY())-I14))</f>
        <v/>
      </c>
      <c r="N14" s="9" t="n"/>
      <c r="O14" s="9" t="n"/>
      <c r="P14" s="9" t="n"/>
      <c r="Q14" s="9" t="n"/>
      <c r="R14" s="9" t="n"/>
    </row>
    <row r="15">
      <c r="A15" s="9" t="n"/>
      <c r="B15" s="10" t="n"/>
      <c r="C15" s="9" t="n"/>
      <c r="D15" s="9" t="n"/>
      <c r="E15" s="9" t="n"/>
      <c r="F15" s="9" t="n"/>
      <c r="G15" s="9" t="n"/>
      <c r="H15" s="9" t="n"/>
      <c r="I15" s="10" t="n"/>
      <c r="J15" s="10" t="n"/>
      <c r="K15" s="9" t="n"/>
      <c r="L15" s="11">
        <f>IF(B15="","",IF(J15&lt;&gt;"",J15,TODAY())-B15)</f>
        <v/>
      </c>
      <c r="M15" s="11">
        <f>IF(OR(I15="",K15="Закрыт",K15="Отозван",K15="Черновик"),"",MAX(0,IF(J15&lt;&gt;"",J15,TODAY())-I15))</f>
        <v/>
      </c>
      <c r="N15" s="9" t="n"/>
      <c r="O15" s="9" t="n"/>
      <c r="P15" s="9" t="n"/>
      <c r="Q15" s="9" t="n"/>
      <c r="R15" s="9" t="n"/>
    </row>
    <row r="16">
      <c r="A16" s="9" t="n"/>
      <c r="B16" s="10" t="n"/>
      <c r="C16" s="9" t="n"/>
      <c r="D16" s="9" t="n"/>
      <c r="E16" s="9" t="n"/>
      <c r="F16" s="9" t="n"/>
      <c r="G16" s="9" t="n"/>
      <c r="H16" s="9" t="n"/>
      <c r="I16" s="10" t="n"/>
      <c r="J16" s="10" t="n"/>
      <c r="K16" s="9" t="n"/>
      <c r="L16" s="11">
        <f>IF(B16="","",IF(J16&lt;&gt;"",J16,TODAY())-B16)</f>
        <v/>
      </c>
      <c r="M16" s="11">
        <f>IF(OR(I16="",K16="Закрыт",K16="Отозван",K16="Черновик"),"",MAX(0,IF(J16&lt;&gt;"",J16,TODAY())-I16))</f>
        <v/>
      </c>
      <c r="N16" s="9" t="n"/>
      <c r="O16" s="9" t="n"/>
      <c r="P16" s="9" t="n"/>
      <c r="Q16" s="9" t="n"/>
      <c r="R16" s="9" t="n"/>
    </row>
    <row r="17">
      <c r="A17" s="9" t="n"/>
      <c r="B17" s="10" t="n"/>
      <c r="C17" s="9" t="n"/>
      <c r="D17" s="9" t="n"/>
      <c r="E17" s="9" t="n"/>
      <c r="F17" s="9" t="n"/>
      <c r="G17" s="9" t="n"/>
      <c r="H17" s="9" t="n"/>
      <c r="I17" s="10" t="n"/>
      <c r="J17" s="10" t="n"/>
      <c r="K17" s="9" t="n"/>
      <c r="L17" s="11">
        <f>IF(B17="","",IF(J17&lt;&gt;"",J17,TODAY())-B17)</f>
        <v/>
      </c>
      <c r="M17" s="11">
        <f>IF(OR(I17="",K17="Закрыт",K17="Отозван",K17="Черновик"),"",MAX(0,IF(J17&lt;&gt;"",J17,TODAY())-I17))</f>
        <v/>
      </c>
      <c r="N17" s="9" t="n"/>
      <c r="O17" s="9" t="n"/>
      <c r="P17" s="9" t="n"/>
      <c r="Q17" s="9" t="n"/>
      <c r="R17" s="9" t="n"/>
    </row>
    <row r="18">
      <c r="A18" s="9" t="n"/>
      <c r="B18" s="10" t="n"/>
      <c r="C18" s="9" t="n"/>
      <c r="D18" s="9" t="n"/>
      <c r="E18" s="9" t="n"/>
      <c r="F18" s="9" t="n"/>
      <c r="G18" s="9" t="n"/>
      <c r="H18" s="9" t="n"/>
      <c r="I18" s="10" t="n"/>
      <c r="J18" s="10" t="n"/>
      <c r="K18" s="9" t="n"/>
      <c r="L18" s="11">
        <f>IF(B18="","",IF(J18&lt;&gt;"",J18,TODAY())-B18)</f>
        <v/>
      </c>
      <c r="M18" s="11">
        <f>IF(OR(I18="",K18="Закрыт",K18="Отозван",K18="Черновик"),"",MAX(0,IF(J18&lt;&gt;"",J18,TODAY())-I18))</f>
        <v/>
      </c>
      <c r="N18" s="9" t="n"/>
      <c r="O18" s="9" t="n"/>
      <c r="P18" s="9" t="n"/>
      <c r="Q18" s="9" t="n"/>
      <c r="R18" s="9" t="n"/>
    </row>
    <row r="19">
      <c r="A19" s="9" t="n"/>
      <c r="B19" s="10" t="n"/>
      <c r="C19" s="9" t="n"/>
      <c r="D19" s="9" t="n"/>
      <c r="E19" s="9" t="n"/>
      <c r="F19" s="9" t="n"/>
      <c r="G19" s="9" t="n"/>
      <c r="H19" s="9" t="n"/>
      <c r="I19" s="10" t="n"/>
      <c r="J19" s="10" t="n"/>
      <c r="K19" s="9" t="n"/>
      <c r="L19" s="11">
        <f>IF(B19="","",IF(J19&lt;&gt;"",J19,TODAY())-B19)</f>
        <v/>
      </c>
      <c r="M19" s="11">
        <f>IF(OR(I19="",K19="Закрыт",K19="Отозван",K19="Черновик"),"",MAX(0,IF(J19&lt;&gt;"",J19,TODAY())-I19))</f>
        <v/>
      </c>
      <c r="N19" s="9" t="n"/>
      <c r="O19" s="9" t="n"/>
      <c r="P19" s="9" t="n"/>
      <c r="Q19" s="9" t="n"/>
      <c r="R19" s="9" t="n"/>
    </row>
    <row r="20">
      <c r="A20" s="9" t="n"/>
      <c r="B20" s="10" t="n"/>
      <c r="C20" s="9" t="n"/>
      <c r="D20" s="9" t="n"/>
      <c r="E20" s="9" t="n"/>
      <c r="F20" s="9" t="n"/>
      <c r="G20" s="9" t="n"/>
      <c r="H20" s="9" t="n"/>
      <c r="I20" s="10" t="n"/>
      <c r="J20" s="10" t="n"/>
      <c r="K20" s="9" t="n"/>
      <c r="L20" s="11">
        <f>IF(B20="","",IF(J20&lt;&gt;"",J20,TODAY())-B20)</f>
        <v/>
      </c>
      <c r="M20" s="11">
        <f>IF(OR(I20="",K20="Закрыт",K20="Отозван",K20="Черновик"),"",MAX(0,IF(J20&lt;&gt;"",J20,TODAY())-I20))</f>
        <v/>
      </c>
      <c r="N20" s="9" t="n"/>
      <c r="O20" s="9" t="n"/>
      <c r="P20" s="9" t="n"/>
      <c r="Q20" s="9" t="n"/>
      <c r="R20" s="9" t="n"/>
    </row>
    <row r="21">
      <c r="A21" s="9" t="n"/>
      <c r="B21" s="10" t="n"/>
      <c r="C21" s="9" t="n"/>
      <c r="D21" s="9" t="n"/>
      <c r="E21" s="9" t="n"/>
      <c r="F21" s="9" t="n"/>
      <c r="G21" s="9" t="n"/>
      <c r="H21" s="9" t="n"/>
      <c r="I21" s="10" t="n"/>
      <c r="J21" s="10" t="n"/>
      <c r="K21" s="9" t="n"/>
      <c r="L21" s="11">
        <f>IF(B21="","",IF(J21&lt;&gt;"",J21,TODAY())-B21)</f>
        <v/>
      </c>
      <c r="M21" s="11">
        <f>IF(OR(I21="",K21="Закрыт",K21="Отозван",K21="Черновик"),"",MAX(0,IF(J21&lt;&gt;"",J21,TODAY())-I21))</f>
        <v/>
      </c>
      <c r="N21" s="9" t="n"/>
      <c r="O21" s="9" t="n"/>
      <c r="P21" s="9" t="n"/>
      <c r="Q21" s="9" t="n"/>
      <c r="R21" s="9" t="n"/>
    </row>
    <row r="22">
      <c r="A22" s="9" t="n"/>
      <c r="B22" s="10" t="n"/>
      <c r="C22" s="9" t="n"/>
      <c r="D22" s="9" t="n"/>
      <c r="E22" s="9" t="n"/>
      <c r="F22" s="9" t="n"/>
      <c r="G22" s="9" t="n"/>
      <c r="H22" s="9" t="n"/>
      <c r="I22" s="10" t="n"/>
      <c r="J22" s="10" t="n"/>
      <c r="K22" s="9" t="n"/>
      <c r="L22" s="11">
        <f>IF(B22="","",IF(J22&lt;&gt;"",J22,TODAY())-B22)</f>
        <v/>
      </c>
      <c r="M22" s="11">
        <f>IF(OR(I22="",K22="Закрыт",K22="Отозван",K22="Черновик"),"",MAX(0,IF(J22&lt;&gt;"",J22,TODAY())-I22))</f>
        <v/>
      </c>
      <c r="N22" s="9" t="n"/>
      <c r="O22" s="9" t="n"/>
      <c r="P22" s="9" t="n"/>
      <c r="Q22" s="9" t="n"/>
      <c r="R22" s="9" t="n"/>
    </row>
    <row r="23">
      <c r="A23" s="9" t="n"/>
      <c r="B23" s="10" t="n"/>
      <c r="C23" s="9" t="n"/>
      <c r="D23" s="9" t="n"/>
      <c r="E23" s="9" t="n"/>
      <c r="F23" s="9" t="n"/>
      <c r="G23" s="9" t="n"/>
      <c r="H23" s="9" t="n"/>
      <c r="I23" s="10" t="n"/>
      <c r="J23" s="10" t="n"/>
      <c r="K23" s="9" t="n"/>
      <c r="L23" s="11">
        <f>IF(B23="","",IF(J23&lt;&gt;"",J23,TODAY())-B23)</f>
        <v/>
      </c>
      <c r="M23" s="11">
        <f>IF(OR(I23="",K23="Закрыт",K23="Отозван",K23="Черновик"),"",MAX(0,IF(J23&lt;&gt;"",J23,TODAY())-I23))</f>
        <v/>
      </c>
      <c r="N23" s="9" t="n"/>
      <c r="O23" s="9" t="n"/>
      <c r="P23" s="9" t="n"/>
      <c r="Q23" s="9" t="n"/>
      <c r="R23" s="9" t="n"/>
    </row>
    <row r="24">
      <c r="A24" s="9" t="n"/>
      <c r="B24" s="10" t="n"/>
      <c r="C24" s="9" t="n"/>
      <c r="D24" s="9" t="n"/>
      <c r="E24" s="9" t="n"/>
      <c r="F24" s="9" t="n"/>
      <c r="G24" s="9" t="n"/>
      <c r="H24" s="9" t="n"/>
      <c r="I24" s="10" t="n"/>
      <c r="J24" s="10" t="n"/>
      <c r="K24" s="9" t="n"/>
      <c r="L24" s="11">
        <f>IF(B24="","",IF(J24&lt;&gt;"",J24,TODAY())-B24)</f>
        <v/>
      </c>
      <c r="M24" s="11">
        <f>IF(OR(I24="",K24="Закрыт",K24="Отозван",K24="Черновик"),"",MAX(0,IF(J24&lt;&gt;"",J24,TODAY())-I24))</f>
        <v/>
      </c>
      <c r="N24" s="9" t="n"/>
      <c r="O24" s="9" t="n"/>
      <c r="P24" s="9" t="n"/>
      <c r="Q24" s="9" t="n"/>
      <c r="R24" s="9" t="n"/>
    </row>
    <row r="25">
      <c r="A25" s="9" t="n"/>
      <c r="B25" s="10" t="n"/>
      <c r="C25" s="9" t="n"/>
      <c r="D25" s="9" t="n"/>
      <c r="E25" s="9" t="n"/>
      <c r="F25" s="9" t="n"/>
      <c r="G25" s="9" t="n"/>
      <c r="H25" s="9" t="n"/>
      <c r="I25" s="10" t="n"/>
      <c r="J25" s="10" t="n"/>
      <c r="K25" s="9" t="n"/>
      <c r="L25" s="11">
        <f>IF(B25="","",IF(J25&lt;&gt;"",J25,TODAY())-B25)</f>
        <v/>
      </c>
      <c r="M25" s="11">
        <f>IF(OR(I25="",K25="Закрыт",K25="Отозван",K25="Черновик"),"",MAX(0,IF(J25&lt;&gt;"",J25,TODAY())-I25))</f>
        <v/>
      </c>
      <c r="N25" s="9" t="n"/>
      <c r="O25" s="9" t="n"/>
      <c r="P25" s="9" t="n"/>
      <c r="Q25" s="9" t="n"/>
      <c r="R25" s="9" t="n"/>
    </row>
    <row r="26">
      <c r="A26" s="9" t="n"/>
      <c r="B26" s="10" t="n"/>
      <c r="C26" s="9" t="n"/>
      <c r="D26" s="9" t="n"/>
      <c r="E26" s="9" t="n"/>
      <c r="F26" s="9" t="n"/>
      <c r="G26" s="9" t="n"/>
      <c r="H26" s="9" t="n"/>
      <c r="I26" s="10" t="n"/>
      <c r="J26" s="10" t="n"/>
      <c r="K26" s="9" t="n"/>
      <c r="L26" s="11">
        <f>IF(B26="","",IF(J26&lt;&gt;"",J26,TODAY())-B26)</f>
        <v/>
      </c>
      <c r="M26" s="11">
        <f>IF(OR(I26="",K26="Закрыт",K26="Отозван",K26="Черновик"),"",MAX(0,IF(J26&lt;&gt;"",J26,TODAY())-I26))</f>
        <v/>
      </c>
      <c r="N26" s="9" t="n"/>
      <c r="O26" s="9" t="n"/>
      <c r="P26" s="9" t="n"/>
      <c r="Q26" s="9" t="n"/>
      <c r="R26" s="9" t="n"/>
    </row>
    <row r="27">
      <c r="A27" s="9" t="n"/>
      <c r="B27" s="10" t="n"/>
      <c r="C27" s="9" t="n"/>
      <c r="D27" s="9" t="n"/>
      <c r="E27" s="9" t="n"/>
      <c r="F27" s="9" t="n"/>
      <c r="G27" s="9" t="n"/>
      <c r="H27" s="9" t="n"/>
      <c r="I27" s="10" t="n"/>
      <c r="J27" s="10" t="n"/>
      <c r="K27" s="9" t="n"/>
      <c r="L27" s="11">
        <f>IF(B27="","",IF(J27&lt;&gt;"",J27,TODAY())-B27)</f>
        <v/>
      </c>
      <c r="M27" s="11">
        <f>IF(OR(I27="",K27="Закрыт",K27="Отозван",K27="Черновик"),"",MAX(0,IF(J27&lt;&gt;"",J27,TODAY())-I27))</f>
        <v/>
      </c>
      <c r="N27" s="9" t="n"/>
      <c r="O27" s="9" t="n"/>
      <c r="P27" s="9" t="n"/>
      <c r="Q27" s="9" t="n"/>
      <c r="R27" s="9" t="n"/>
    </row>
    <row r="28">
      <c r="A28" s="9" t="n"/>
      <c r="B28" s="10" t="n"/>
      <c r="C28" s="9" t="n"/>
      <c r="D28" s="9" t="n"/>
      <c r="E28" s="9" t="n"/>
      <c r="F28" s="9" t="n"/>
      <c r="G28" s="9" t="n"/>
      <c r="H28" s="9" t="n"/>
      <c r="I28" s="10" t="n"/>
      <c r="J28" s="10" t="n"/>
      <c r="K28" s="9" t="n"/>
      <c r="L28" s="11">
        <f>IF(B28="","",IF(J28&lt;&gt;"",J28,TODAY())-B28)</f>
        <v/>
      </c>
      <c r="M28" s="11">
        <f>IF(OR(I28="",K28="Закрыт",K28="Отозван",K28="Черновик"),"",MAX(0,IF(J28&lt;&gt;"",J28,TODAY())-I28))</f>
        <v/>
      </c>
      <c r="N28" s="9" t="n"/>
      <c r="O28" s="9" t="n"/>
      <c r="P28" s="9" t="n"/>
      <c r="Q28" s="9" t="n"/>
      <c r="R28" s="9" t="n"/>
    </row>
    <row r="29">
      <c r="A29" s="9" t="n"/>
      <c r="B29" s="10" t="n"/>
      <c r="C29" s="9" t="n"/>
      <c r="D29" s="9" t="n"/>
      <c r="E29" s="9" t="n"/>
      <c r="F29" s="9" t="n"/>
      <c r="G29" s="9" t="n"/>
      <c r="H29" s="9" t="n"/>
      <c r="I29" s="10" t="n"/>
      <c r="J29" s="10" t="n"/>
      <c r="K29" s="9" t="n"/>
      <c r="L29" s="11">
        <f>IF(B29="","",IF(J29&lt;&gt;"",J29,TODAY())-B29)</f>
        <v/>
      </c>
      <c r="M29" s="11">
        <f>IF(OR(I29="",K29="Закрыт",K29="Отозван",K29="Черновик"),"",MAX(0,IF(J29&lt;&gt;"",J29,TODAY())-I29))</f>
        <v/>
      </c>
      <c r="N29" s="9" t="n"/>
      <c r="O29" s="9" t="n"/>
      <c r="P29" s="9" t="n"/>
      <c r="Q29" s="9" t="n"/>
      <c r="R29" s="9" t="n"/>
    </row>
    <row r="30">
      <c r="A30" s="9" t="n"/>
      <c r="B30" s="10" t="n"/>
      <c r="C30" s="9" t="n"/>
      <c r="D30" s="9" t="n"/>
      <c r="E30" s="9" t="n"/>
      <c r="F30" s="9" t="n"/>
      <c r="G30" s="9" t="n"/>
      <c r="H30" s="9" t="n"/>
      <c r="I30" s="10" t="n"/>
      <c r="J30" s="10" t="n"/>
      <c r="K30" s="9" t="n"/>
      <c r="L30" s="11">
        <f>IF(B30="","",IF(J30&lt;&gt;"",J30,TODAY())-B30)</f>
        <v/>
      </c>
      <c r="M30" s="11">
        <f>IF(OR(I30="",K30="Закрыт",K30="Отозван",K30="Черновик"),"",MAX(0,IF(J30&lt;&gt;"",J30,TODAY())-I30))</f>
        <v/>
      </c>
      <c r="N30" s="9" t="n"/>
      <c r="O30" s="9" t="n"/>
      <c r="P30" s="9" t="n"/>
      <c r="Q30" s="9" t="n"/>
      <c r="R30" s="9" t="n"/>
    </row>
    <row r="31">
      <c r="A31" s="9" t="n"/>
      <c r="B31" s="10" t="n"/>
      <c r="C31" s="9" t="n"/>
      <c r="D31" s="9" t="n"/>
      <c r="E31" s="9" t="n"/>
      <c r="F31" s="9" t="n"/>
      <c r="G31" s="9" t="n"/>
      <c r="H31" s="9" t="n"/>
      <c r="I31" s="10" t="n"/>
      <c r="J31" s="10" t="n"/>
      <c r="K31" s="9" t="n"/>
      <c r="L31" s="11">
        <f>IF(B31="","",IF(J31&lt;&gt;"",J31,TODAY())-B31)</f>
        <v/>
      </c>
      <c r="M31" s="11">
        <f>IF(OR(I31="",K31="Закрыт",K31="Отозван",K31="Черновик"),"",MAX(0,IF(J31&lt;&gt;"",J31,TODAY())-I31))</f>
        <v/>
      </c>
      <c r="N31" s="9" t="n"/>
      <c r="O31" s="9" t="n"/>
      <c r="P31" s="9" t="n"/>
      <c r="Q31" s="9" t="n"/>
      <c r="R31" s="9" t="n"/>
    </row>
    <row r="32">
      <c r="A32" s="9" t="n"/>
      <c r="B32" s="10" t="n"/>
      <c r="C32" s="9" t="n"/>
      <c r="D32" s="9" t="n"/>
      <c r="E32" s="9" t="n"/>
      <c r="F32" s="9" t="n"/>
      <c r="G32" s="9" t="n"/>
      <c r="H32" s="9" t="n"/>
      <c r="I32" s="10" t="n"/>
      <c r="J32" s="10" t="n"/>
      <c r="K32" s="9" t="n"/>
      <c r="L32" s="11">
        <f>IF(B32="","",IF(J32&lt;&gt;"",J32,TODAY())-B32)</f>
        <v/>
      </c>
      <c r="M32" s="11">
        <f>IF(OR(I32="",K32="Закрыт",K32="Отозван",K32="Черновик"),"",MAX(0,IF(J32&lt;&gt;"",J32,TODAY())-I32))</f>
        <v/>
      </c>
      <c r="N32" s="9" t="n"/>
      <c r="O32" s="9" t="n"/>
      <c r="P32" s="9" t="n"/>
      <c r="Q32" s="9" t="n"/>
      <c r="R32" s="9" t="n"/>
    </row>
    <row r="33">
      <c r="A33" s="9" t="n"/>
      <c r="B33" s="10" t="n"/>
      <c r="C33" s="9" t="n"/>
      <c r="D33" s="9" t="n"/>
      <c r="E33" s="9" t="n"/>
      <c r="F33" s="9" t="n"/>
      <c r="G33" s="9" t="n"/>
      <c r="H33" s="9" t="n"/>
      <c r="I33" s="10" t="n"/>
      <c r="J33" s="10" t="n"/>
      <c r="K33" s="9" t="n"/>
      <c r="L33" s="11">
        <f>IF(B33="","",IF(J33&lt;&gt;"",J33,TODAY())-B33)</f>
        <v/>
      </c>
      <c r="M33" s="11">
        <f>IF(OR(I33="",K33="Закрыт",K33="Отозван",K33="Черновик"),"",MAX(0,IF(J33&lt;&gt;"",J33,TODAY())-I33))</f>
        <v/>
      </c>
      <c r="N33" s="9" t="n"/>
      <c r="O33" s="9" t="n"/>
      <c r="P33" s="9" t="n"/>
      <c r="Q33" s="9" t="n"/>
      <c r="R33" s="9" t="n"/>
    </row>
    <row r="34">
      <c r="A34" s="9" t="n"/>
      <c r="B34" s="10" t="n"/>
      <c r="C34" s="9" t="n"/>
      <c r="D34" s="9" t="n"/>
      <c r="E34" s="9" t="n"/>
      <c r="F34" s="9" t="n"/>
      <c r="G34" s="9" t="n"/>
      <c r="H34" s="9" t="n"/>
      <c r="I34" s="10" t="n"/>
      <c r="J34" s="10" t="n"/>
      <c r="K34" s="9" t="n"/>
      <c r="L34" s="11">
        <f>IF(B34="","",IF(J34&lt;&gt;"",J34,TODAY())-B34)</f>
        <v/>
      </c>
      <c r="M34" s="11">
        <f>IF(OR(I34="",K34="Закрыт",K34="Отозван",K34="Черновик"),"",MAX(0,IF(J34&lt;&gt;"",J34,TODAY())-I34))</f>
        <v/>
      </c>
      <c r="N34" s="9" t="n"/>
      <c r="O34" s="9" t="n"/>
      <c r="P34" s="9" t="n"/>
      <c r="Q34" s="9" t="n"/>
      <c r="R34" s="9" t="n"/>
    </row>
    <row r="35">
      <c r="A35" s="9" t="n"/>
      <c r="B35" s="10" t="n"/>
      <c r="C35" s="9" t="n"/>
      <c r="D35" s="9" t="n"/>
      <c r="E35" s="9" t="n"/>
      <c r="F35" s="9" t="n"/>
      <c r="G35" s="9" t="n"/>
      <c r="H35" s="9" t="n"/>
      <c r="I35" s="10" t="n"/>
      <c r="J35" s="10" t="n"/>
      <c r="K35" s="9" t="n"/>
      <c r="L35" s="11">
        <f>IF(B35="","",IF(J35&lt;&gt;"",J35,TODAY())-B35)</f>
        <v/>
      </c>
      <c r="M35" s="11">
        <f>IF(OR(I35="",K35="Закрыт",K35="Отозван",K35="Черновик"),"",MAX(0,IF(J35&lt;&gt;"",J35,TODAY())-I35))</f>
        <v/>
      </c>
      <c r="N35" s="9" t="n"/>
      <c r="O35" s="9" t="n"/>
      <c r="P35" s="9" t="n"/>
      <c r="Q35" s="9" t="n"/>
      <c r="R35" s="9" t="n"/>
    </row>
    <row r="36">
      <c r="A36" s="9" t="n"/>
      <c r="B36" s="10" t="n"/>
      <c r="C36" s="9" t="n"/>
      <c r="D36" s="9" t="n"/>
      <c r="E36" s="9" t="n"/>
      <c r="F36" s="9" t="n"/>
      <c r="G36" s="9" t="n"/>
      <c r="H36" s="9" t="n"/>
      <c r="I36" s="10" t="n"/>
      <c r="J36" s="10" t="n"/>
      <c r="K36" s="9" t="n"/>
      <c r="L36" s="11">
        <f>IF(B36="","",IF(J36&lt;&gt;"",J36,TODAY())-B36)</f>
        <v/>
      </c>
      <c r="M36" s="11">
        <f>IF(OR(I36="",K36="Закрыт",K36="Отозван",K36="Черновик"),"",MAX(0,IF(J36&lt;&gt;"",J36,TODAY())-I36))</f>
        <v/>
      </c>
      <c r="N36" s="9" t="n"/>
      <c r="O36" s="9" t="n"/>
      <c r="P36" s="9" t="n"/>
      <c r="Q36" s="9" t="n"/>
      <c r="R36" s="9" t="n"/>
    </row>
    <row r="37">
      <c r="A37" s="9" t="n"/>
      <c r="B37" s="10" t="n"/>
      <c r="C37" s="9" t="n"/>
      <c r="D37" s="9" t="n"/>
      <c r="E37" s="9" t="n"/>
      <c r="F37" s="9" t="n"/>
      <c r="G37" s="9" t="n"/>
      <c r="H37" s="9" t="n"/>
      <c r="I37" s="10" t="n"/>
      <c r="J37" s="10" t="n"/>
      <c r="K37" s="9" t="n"/>
      <c r="L37" s="11">
        <f>IF(B37="","",IF(J37&lt;&gt;"",J37,TODAY())-B37)</f>
        <v/>
      </c>
      <c r="M37" s="11">
        <f>IF(OR(I37="",K37="Закрыт",K37="Отозван",K37="Черновик"),"",MAX(0,IF(J37&lt;&gt;"",J37,TODAY())-I37))</f>
        <v/>
      </c>
      <c r="N37" s="9" t="n"/>
      <c r="O37" s="9" t="n"/>
      <c r="P37" s="9" t="n"/>
      <c r="Q37" s="9" t="n"/>
      <c r="R37" s="9" t="n"/>
    </row>
    <row r="38">
      <c r="A38" s="9" t="n"/>
      <c r="B38" s="10" t="n"/>
      <c r="C38" s="9" t="n"/>
      <c r="D38" s="9" t="n"/>
      <c r="E38" s="9" t="n"/>
      <c r="F38" s="9" t="n"/>
      <c r="G38" s="9" t="n"/>
      <c r="H38" s="9" t="n"/>
      <c r="I38" s="10" t="n"/>
      <c r="J38" s="10" t="n"/>
      <c r="K38" s="9" t="n"/>
      <c r="L38" s="11">
        <f>IF(B38="","",IF(J38&lt;&gt;"",J38,TODAY())-B38)</f>
        <v/>
      </c>
      <c r="M38" s="11">
        <f>IF(OR(I38="",K38="Закрыт",K38="Отозван",K38="Черновик"),"",MAX(0,IF(J38&lt;&gt;"",J38,TODAY())-I38))</f>
        <v/>
      </c>
      <c r="N38" s="9" t="n"/>
      <c r="O38" s="9" t="n"/>
      <c r="P38" s="9" t="n"/>
      <c r="Q38" s="9" t="n"/>
      <c r="R38" s="9" t="n"/>
    </row>
    <row r="39">
      <c r="A39" s="9" t="n"/>
      <c r="B39" s="10" t="n"/>
      <c r="C39" s="9" t="n"/>
      <c r="D39" s="9" t="n"/>
      <c r="E39" s="9" t="n"/>
      <c r="F39" s="9" t="n"/>
      <c r="G39" s="9" t="n"/>
      <c r="H39" s="9" t="n"/>
      <c r="I39" s="10" t="n"/>
      <c r="J39" s="10" t="n"/>
      <c r="K39" s="9" t="n"/>
      <c r="L39" s="11">
        <f>IF(B39="","",IF(J39&lt;&gt;"",J39,TODAY())-B39)</f>
        <v/>
      </c>
      <c r="M39" s="11">
        <f>IF(OR(I39="",K39="Закрыт",K39="Отозван",K39="Черновик"),"",MAX(0,IF(J39&lt;&gt;"",J39,TODAY())-I39))</f>
        <v/>
      </c>
      <c r="N39" s="9" t="n"/>
      <c r="O39" s="9" t="n"/>
      <c r="P39" s="9" t="n"/>
      <c r="Q39" s="9" t="n"/>
      <c r="R39" s="9" t="n"/>
    </row>
    <row r="40">
      <c r="A40" s="9" t="n"/>
      <c r="B40" s="10" t="n"/>
      <c r="C40" s="9" t="n"/>
      <c r="D40" s="9" t="n"/>
      <c r="E40" s="9" t="n"/>
      <c r="F40" s="9" t="n"/>
      <c r="G40" s="9" t="n"/>
      <c r="H40" s="9" t="n"/>
      <c r="I40" s="10" t="n"/>
      <c r="J40" s="10" t="n"/>
      <c r="K40" s="9" t="n"/>
      <c r="L40" s="11">
        <f>IF(B40="","",IF(J40&lt;&gt;"",J40,TODAY())-B40)</f>
        <v/>
      </c>
      <c r="M40" s="11">
        <f>IF(OR(I40="",K40="Закрыт",K40="Отозван",K40="Черновик"),"",MAX(0,IF(J40&lt;&gt;"",J40,TODAY())-I40))</f>
        <v/>
      </c>
      <c r="N40" s="9" t="n"/>
      <c r="O40" s="9" t="n"/>
      <c r="P40" s="9" t="n"/>
      <c r="Q40" s="9" t="n"/>
      <c r="R40" s="9" t="n"/>
    </row>
    <row r="41">
      <c r="A41" s="9" t="n"/>
      <c r="B41" s="10" t="n"/>
      <c r="C41" s="9" t="n"/>
      <c r="D41" s="9" t="n"/>
      <c r="E41" s="9" t="n"/>
      <c r="F41" s="9" t="n"/>
      <c r="G41" s="9" t="n"/>
      <c r="H41" s="9" t="n"/>
      <c r="I41" s="10" t="n"/>
      <c r="J41" s="10" t="n"/>
      <c r="K41" s="9" t="n"/>
      <c r="L41" s="11">
        <f>IF(B41="","",IF(J41&lt;&gt;"",J41,TODAY())-B41)</f>
        <v/>
      </c>
      <c r="M41" s="11">
        <f>IF(OR(I41="",K41="Закрыт",K41="Отозван",K41="Черновик"),"",MAX(0,IF(J41&lt;&gt;"",J41,TODAY())-I41))</f>
        <v/>
      </c>
      <c r="N41" s="9" t="n"/>
      <c r="O41" s="9" t="n"/>
      <c r="P41" s="9" t="n"/>
      <c r="Q41" s="9" t="n"/>
      <c r="R41" s="9" t="n"/>
    </row>
    <row r="42">
      <c r="A42" s="9" t="n"/>
      <c r="B42" s="10" t="n"/>
      <c r="C42" s="9" t="n"/>
      <c r="D42" s="9" t="n"/>
      <c r="E42" s="9" t="n"/>
      <c r="F42" s="9" t="n"/>
      <c r="G42" s="9" t="n"/>
      <c r="H42" s="9" t="n"/>
      <c r="I42" s="10" t="n"/>
      <c r="J42" s="10" t="n"/>
      <c r="K42" s="9" t="n"/>
      <c r="L42" s="11">
        <f>IF(B42="","",IF(J42&lt;&gt;"",J42,TODAY())-B42)</f>
        <v/>
      </c>
      <c r="M42" s="11">
        <f>IF(OR(I42="",K42="Закрыт",K42="Отозван",K42="Черновик"),"",MAX(0,IF(J42&lt;&gt;"",J42,TODAY())-I42))</f>
        <v/>
      </c>
      <c r="N42" s="9" t="n"/>
      <c r="O42" s="9" t="n"/>
      <c r="P42" s="9" t="n"/>
      <c r="Q42" s="9" t="n"/>
      <c r="R42" s="9" t="n"/>
    </row>
    <row r="43">
      <c r="A43" s="9" t="n"/>
      <c r="B43" s="10" t="n"/>
      <c r="C43" s="9" t="n"/>
      <c r="D43" s="9" t="n"/>
      <c r="E43" s="9" t="n"/>
      <c r="F43" s="9" t="n"/>
      <c r="G43" s="9" t="n"/>
      <c r="H43" s="9" t="n"/>
      <c r="I43" s="10" t="n"/>
      <c r="J43" s="10" t="n"/>
      <c r="K43" s="9" t="n"/>
      <c r="L43" s="11">
        <f>IF(B43="","",IF(J43&lt;&gt;"",J43,TODAY())-B43)</f>
        <v/>
      </c>
      <c r="M43" s="11">
        <f>IF(OR(I43="",K43="Закрыт",K43="Отозван",K43="Черновик"),"",MAX(0,IF(J43&lt;&gt;"",J43,TODAY())-I43))</f>
        <v/>
      </c>
      <c r="N43" s="9" t="n"/>
      <c r="O43" s="9" t="n"/>
      <c r="P43" s="9" t="n"/>
      <c r="Q43" s="9" t="n"/>
      <c r="R43" s="9" t="n"/>
    </row>
    <row r="44">
      <c r="A44" s="9" t="n"/>
      <c r="B44" s="10" t="n"/>
      <c r="C44" s="9" t="n"/>
      <c r="D44" s="9" t="n"/>
      <c r="E44" s="9" t="n"/>
      <c r="F44" s="9" t="n"/>
      <c r="G44" s="9" t="n"/>
      <c r="H44" s="9" t="n"/>
      <c r="I44" s="10" t="n"/>
      <c r="J44" s="10" t="n"/>
      <c r="K44" s="9" t="n"/>
      <c r="L44" s="11">
        <f>IF(B44="","",IF(J44&lt;&gt;"",J44,TODAY())-B44)</f>
        <v/>
      </c>
      <c r="M44" s="11">
        <f>IF(OR(I44="",K44="Закрыт",K44="Отозван",K44="Черновик"),"",MAX(0,IF(J44&lt;&gt;"",J44,TODAY())-I44))</f>
        <v/>
      </c>
      <c r="N44" s="9" t="n"/>
      <c r="O44" s="9" t="n"/>
      <c r="P44" s="9" t="n"/>
      <c r="Q44" s="9" t="n"/>
      <c r="R44" s="9" t="n"/>
    </row>
    <row r="45">
      <c r="A45" s="9" t="n"/>
      <c r="B45" s="10" t="n"/>
      <c r="C45" s="9" t="n"/>
      <c r="D45" s="9" t="n"/>
      <c r="E45" s="9" t="n"/>
      <c r="F45" s="9" t="n"/>
      <c r="G45" s="9" t="n"/>
      <c r="H45" s="9" t="n"/>
      <c r="I45" s="10" t="n"/>
      <c r="J45" s="10" t="n"/>
      <c r="K45" s="9" t="n"/>
      <c r="L45" s="11">
        <f>IF(B45="","",IF(J45&lt;&gt;"",J45,TODAY())-B45)</f>
        <v/>
      </c>
      <c r="M45" s="11">
        <f>IF(OR(I45="",K45="Закрыт",K45="Отозван",K45="Черновик"),"",MAX(0,IF(J45&lt;&gt;"",J45,TODAY())-I45))</f>
        <v/>
      </c>
      <c r="N45" s="9" t="n"/>
      <c r="O45" s="9" t="n"/>
      <c r="P45" s="9" t="n"/>
      <c r="Q45" s="9" t="n"/>
      <c r="R45" s="9" t="n"/>
    </row>
    <row r="46">
      <c r="A46" s="9" t="n"/>
      <c r="B46" s="10" t="n"/>
      <c r="C46" s="9" t="n"/>
      <c r="D46" s="9" t="n"/>
      <c r="E46" s="9" t="n"/>
      <c r="F46" s="9" t="n"/>
      <c r="G46" s="9" t="n"/>
      <c r="H46" s="9" t="n"/>
      <c r="I46" s="10" t="n"/>
      <c r="J46" s="10" t="n"/>
      <c r="K46" s="9" t="n"/>
      <c r="L46" s="11">
        <f>IF(B46="","",IF(J46&lt;&gt;"",J46,TODAY())-B46)</f>
        <v/>
      </c>
      <c r="M46" s="11">
        <f>IF(OR(I46="",K46="Закрыт",K46="Отозван",K46="Черновик"),"",MAX(0,IF(J46&lt;&gt;"",J46,TODAY())-I46))</f>
        <v/>
      </c>
      <c r="N46" s="9" t="n"/>
      <c r="O46" s="9" t="n"/>
      <c r="P46" s="9" t="n"/>
      <c r="Q46" s="9" t="n"/>
      <c r="R46" s="9" t="n"/>
    </row>
    <row r="47">
      <c r="A47" s="9" t="n"/>
      <c r="B47" s="10" t="n"/>
      <c r="C47" s="9" t="n"/>
      <c r="D47" s="9" t="n"/>
      <c r="E47" s="9" t="n"/>
      <c r="F47" s="9" t="n"/>
      <c r="G47" s="9" t="n"/>
      <c r="H47" s="9" t="n"/>
      <c r="I47" s="10" t="n"/>
      <c r="J47" s="10" t="n"/>
      <c r="K47" s="9" t="n"/>
      <c r="L47" s="11">
        <f>IF(B47="","",IF(J47&lt;&gt;"",J47,TODAY())-B47)</f>
        <v/>
      </c>
      <c r="M47" s="11">
        <f>IF(OR(I47="",K47="Закрыт",K47="Отозван",K47="Черновик"),"",MAX(0,IF(J47&lt;&gt;"",J47,TODAY())-I47))</f>
        <v/>
      </c>
      <c r="N47" s="9" t="n"/>
      <c r="O47" s="9" t="n"/>
      <c r="P47" s="9" t="n"/>
      <c r="Q47" s="9" t="n"/>
      <c r="R47" s="9" t="n"/>
    </row>
    <row r="48">
      <c r="A48" s="9" t="n"/>
      <c r="B48" s="10" t="n"/>
      <c r="C48" s="9" t="n"/>
      <c r="D48" s="9" t="n"/>
      <c r="E48" s="9" t="n"/>
      <c r="F48" s="9" t="n"/>
      <c r="G48" s="9" t="n"/>
      <c r="H48" s="9" t="n"/>
      <c r="I48" s="10" t="n"/>
      <c r="J48" s="10" t="n"/>
      <c r="K48" s="9" t="n"/>
      <c r="L48" s="11">
        <f>IF(B48="","",IF(J48&lt;&gt;"",J48,TODAY())-B48)</f>
        <v/>
      </c>
      <c r="M48" s="11">
        <f>IF(OR(I48="",K48="Закрыт",K48="Отозван",K48="Черновик"),"",MAX(0,IF(J48&lt;&gt;"",J48,TODAY())-I48))</f>
        <v/>
      </c>
      <c r="N48" s="9" t="n"/>
      <c r="O48" s="9" t="n"/>
      <c r="P48" s="9" t="n"/>
      <c r="Q48" s="9" t="n"/>
      <c r="R48" s="9" t="n"/>
    </row>
    <row r="49">
      <c r="A49" s="9" t="n"/>
      <c r="B49" s="10" t="n"/>
      <c r="C49" s="9" t="n"/>
      <c r="D49" s="9" t="n"/>
      <c r="E49" s="9" t="n"/>
      <c r="F49" s="9" t="n"/>
      <c r="G49" s="9" t="n"/>
      <c r="H49" s="9" t="n"/>
      <c r="I49" s="10" t="n"/>
      <c r="J49" s="10" t="n"/>
      <c r="K49" s="9" t="n"/>
      <c r="L49" s="11">
        <f>IF(B49="","",IF(J49&lt;&gt;"",J49,TODAY())-B49)</f>
        <v/>
      </c>
      <c r="M49" s="11">
        <f>IF(OR(I49="",K49="Закрыт",K49="Отозван",K49="Черновик"),"",MAX(0,IF(J49&lt;&gt;"",J49,TODAY())-I49))</f>
        <v/>
      </c>
      <c r="N49" s="9" t="n"/>
      <c r="O49" s="9" t="n"/>
      <c r="P49" s="9" t="n"/>
      <c r="Q49" s="9" t="n"/>
      <c r="R49" s="9" t="n"/>
    </row>
    <row r="50">
      <c r="A50" s="9" t="n"/>
      <c r="B50" s="10" t="n"/>
      <c r="C50" s="9" t="n"/>
      <c r="D50" s="9" t="n"/>
      <c r="E50" s="9" t="n"/>
      <c r="F50" s="9" t="n"/>
      <c r="G50" s="9" t="n"/>
      <c r="H50" s="9" t="n"/>
      <c r="I50" s="10" t="n"/>
      <c r="J50" s="10" t="n"/>
      <c r="K50" s="9" t="n"/>
      <c r="L50" s="11">
        <f>IF(B50="","",IF(J50&lt;&gt;"",J50,TODAY())-B50)</f>
        <v/>
      </c>
      <c r="M50" s="11">
        <f>IF(OR(I50="",K50="Закрыт",K50="Отозван",K50="Черновик"),"",MAX(0,IF(J50&lt;&gt;"",J50,TODAY())-I50))</f>
        <v/>
      </c>
      <c r="N50" s="9" t="n"/>
      <c r="O50" s="9" t="n"/>
      <c r="P50" s="9" t="n"/>
      <c r="Q50" s="9" t="n"/>
      <c r="R50" s="9" t="n"/>
    </row>
    <row r="51">
      <c r="A51" s="9" t="n"/>
      <c r="B51" s="10" t="n"/>
      <c r="C51" s="9" t="n"/>
      <c r="D51" s="9" t="n"/>
      <c r="E51" s="9" t="n"/>
      <c r="F51" s="9" t="n"/>
      <c r="G51" s="9" t="n"/>
      <c r="H51" s="9" t="n"/>
      <c r="I51" s="10" t="n"/>
      <c r="J51" s="10" t="n"/>
      <c r="K51" s="9" t="n"/>
      <c r="L51" s="11">
        <f>IF(B51="","",IF(J51&lt;&gt;"",J51,TODAY())-B51)</f>
        <v/>
      </c>
      <c r="M51" s="11">
        <f>IF(OR(I51="",K51="Закрыт",K51="Отозван",K51="Черновик"),"",MAX(0,IF(J51&lt;&gt;"",J51,TODAY())-I51))</f>
        <v/>
      </c>
      <c r="N51" s="9" t="n"/>
      <c r="O51" s="9" t="n"/>
      <c r="P51" s="9" t="n"/>
      <c r="Q51" s="9" t="n"/>
      <c r="R51" s="9" t="n"/>
    </row>
    <row r="52">
      <c r="A52" s="9" t="n"/>
      <c r="B52" s="10" t="n"/>
      <c r="C52" s="9" t="n"/>
      <c r="D52" s="9" t="n"/>
      <c r="E52" s="9" t="n"/>
      <c r="F52" s="9" t="n"/>
      <c r="G52" s="9" t="n"/>
      <c r="H52" s="9" t="n"/>
      <c r="I52" s="10" t="n"/>
      <c r="J52" s="10" t="n"/>
      <c r="K52" s="9" t="n"/>
      <c r="L52" s="11">
        <f>IF(B52="","",IF(J52&lt;&gt;"",J52,TODAY())-B52)</f>
        <v/>
      </c>
      <c r="M52" s="11">
        <f>IF(OR(I52="",K52="Закрыт",K52="Отозван",K52="Черновик"),"",MAX(0,IF(J52&lt;&gt;"",J52,TODAY())-I52))</f>
        <v/>
      </c>
      <c r="N52" s="9" t="n"/>
      <c r="O52" s="9" t="n"/>
      <c r="P52" s="9" t="n"/>
      <c r="Q52" s="9" t="n"/>
      <c r="R52" s="9" t="n"/>
    </row>
    <row r="53">
      <c r="A53" s="9" t="n"/>
      <c r="B53" s="10" t="n"/>
      <c r="C53" s="9" t="n"/>
      <c r="D53" s="9" t="n"/>
      <c r="E53" s="9" t="n"/>
      <c r="F53" s="9" t="n"/>
      <c r="G53" s="9" t="n"/>
      <c r="H53" s="9" t="n"/>
      <c r="I53" s="10" t="n"/>
      <c r="J53" s="10" t="n"/>
      <c r="K53" s="9" t="n"/>
      <c r="L53" s="11">
        <f>IF(B53="","",IF(J53&lt;&gt;"",J53,TODAY())-B53)</f>
        <v/>
      </c>
      <c r="M53" s="11">
        <f>IF(OR(I53="",K53="Закрыт",K53="Отозван",K53="Черновик"),"",MAX(0,IF(J53&lt;&gt;"",J53,TODAY())-I53))</f>
        <v/>
      </c>
      <c r="N53" s="9" t="n"/>
      <c r="O53" s="9" t="n"/>
      <c r="P53" s="9" t="n"/>
      <c r="Q53" s="9" t="n"/>
      <c r="R53" s="9" t="n"/>
    </row>
    <row r="54">
      <c r="A54" s="9" t="n"/>
      <c r="B54" s="10" t="n"/>
      <c r="C54" s="9" t="n"/>
      <c r="D54" s="9" t="n"/>
      <c r="E54" s="9" t="n"/>
      <c r="F54" s="9" t="n"/>
      <c r="G54" s="9" t="n"/>
      <c r="H54" s="9" t="n"/>
      <c r="I54" s="10" t="n"/>
      <c r="J54" s="10" t="n"/>
      <c r="K54" s="9" t="n"/>
      <c r="L54" s="11">
        <f>IF(B54="","",IF(J54&lt;&gt;"",J54,TODAY())-B54)</f>
        <v/>
      </c>
      <c r="M54" s="11">
        <f>IF(OR(I54="",K54="Закрыт",K54="Отозван",K54="Черновик"),"",MAX(0,IF(J54&lt;&gt;"",J54,TODAY())-I54))</f>
        <v/>
      </c>
      <c r="N54" s="9" t="n"/>
      <c r="O54" s="9" t="n"/>
      <c r="P54" s="9" t="n"/>
      <c r="Q54" s="9" t="n"/>
      <c r="R54" s="9" t="n"/>
    </row>
    <row r="55">
      <c r="A55" s="9" t="n"/>
      <c r="B55" s="10" t="n"/>
      <c r="C55" s="9" t="n"/>
      <c r="D55" s="9" t="n"/>
      <c r="E55" s="9" t="n"/>
      <c r="F55" s="9" t="n"/>
      <c r="G55" s="9" t="n"/>
      <c r="H55" s="9" t="n"/>
      <c r="I55" s="10" t="n"/>
      <c r="J55" s="10" t="n"/>
      <c r="K55" s="9" t="n"/>
      <c r="L55" s="11">
        <f>IF(B55="","",IF(J55&lt;&gt;"",J55,TODAY())-B55)</f>
        <v/>
      </c>
      <c r="M55" s="11">
        <f>IF(OR(I55="",K55="Закрыт",K55="Отозван",K55="Черновик"),"",MAX(0,IF(J55&lt;&gt;"",J55,TODAY())-I55))</f>
        <v/>
      </c>
      <c r="N55" s="9" t="n"/>
      <c r="O55" s="9" t="n"/>
      <c r="P55" s="9" t="n"/>
      <c r="Q55" s="9" t="n"/>
      <c r="R55" s="9" t="n"/>
    </row>
    <row r="56">
      <c r="A56" s="9" t="n"/>
      <c r="B56" s="10" t="n"/>
      <c r="C56" s="9" t="n"/>
      <c r="D56" s="9" t="n"/>
      <c r="E56" s="9" t="n"/>
      <c r="F56" s="9" t="n"/>
      <c r="G56" s="9" t="n"/>
      <c r="H56" s="9" t="n"/>
      <c r="I56" s="10" t="n"/>
      <c r="J56" s="10" t="n"/>
      <c r="K56" s="9" t="n"/>
      <c r="L56" s="11">
        <f>IF(B56="","",IF(J56&lt;&gt;"",J56,TODAY())-B56)</f>
        <v/>
      </c>
      <c r="M56" s="11">
        <f>IF(OR(I56="",K56="Закрыт",K56="Отозван",K56="Черновик"),"",MAX(0,IF(J56&lt;&gt;"",J56,TODAY())-I56))</f>
        <v/>
      </c>
      <c r="N56" s="9" t="n"/>
      <c r="O56" s="9" t="n"/>
      <c r="P56" s="9" t="n"/>
      <c r="Q56" s="9" t="n"/>
      <c r="R56" s="9" t="n"/>
    </row>
    <row r="57">
      <c r="A57" s="9" t="n"/>
      <c r="B57" s="10" t="n"/>
      <c r="C57" s="9" t="n"/>
      <c r="D57" s="9" t="n"/>
      <c r="E57" s="9" t="n"/>
      <c r="F57" s="9" t="n"/>
      <c r="G57" s="9" t="n"/>
      <c r="H57" s="9" t="n"/>
      <c r="I57" s="10" t="n"/>
      <c r="J57" s="10" t="n"/>
      <c r="K57" s="9" t="n"/>
      <c r="L57" s="11">
        <f>IF(B57="","",IF(J57&lt;&gt;"",J57,TODAY())-B57)</f>
        <v/>
      </c>
      <c r="M57" s="11">
        <f>IF(OR(I57="",K57="Закрыт",K57="Отозван",K57="Черновик"),"",MAX(0,IF(J57&lt;&gt;"",J57,TODAY())-I57))</f>
        <v/>
      </c>
      <c r="N57" s="9" t="n"/>
      <c r="O57" s="9" t="n"/>
      <c r="P57" s="9" t="n"/>
      <c r="Q57" s="9" t="n"/>
      <c r="R57" s="9" t="n"/>
    </row>
    <row r="58">
      <c r="A58" s="9" t="n"/>
      <c r="B58" s="10" t="n"/>
      <c r="C58" s="9" t="n"/>
      <c r="D58" s="9" t="n"/>
      <c r="E58" s="9" t="n"/>
      <c r="F58" s="9" t="n"/>
      <c r="G58" s="9" t="n"/>
      <c r="H58" s="9" t="n"/>
      <c r="I58" s="10" t="n"/>
      <c r="J58" s="10" t="n"/>
      <c r="K58" s="9" t="n"/>
      <c r="L58" s="11">
        <f>IF(B58="","",IF(J58&lt;&gt;"",J58,TODAY())-B58)</f>
        <v/>
      </c>
      <c r="M58" s="11">
        <f>IF(OR(I58="",K58="Закрыт",K58="Отозван",K58="Черновик"),"",MAX(0,IF(J58&lt;&gt;"",J58,TODAY())-I58))</f>
        <v/>
      </c>
      <c r="N58" s="9" t="n"/>
      <c r="O58" s="9" t="n"/>
      <c r="P58" s="9" t="n"/>
      <c r="Q58" s="9" t="n"/>
      <c r="R58" s="9" t="n"/>
    </row>
    <row r="59">
      <c r="A59" s="9" t="n"/>
      <c r="B59" s="10" t="n"/>
      <c r="C59" s="9" t="n"/>
      <c r="D59" s="9" t="n"/>
      <c r="E59" s="9" t="n"/>
      <c r="F59" s="9" t="n"/>
      <c r="G59" s="9" t="n"/>
      <c r="H59" s="9" t="n"/>
      <c r="I59" s="10" t="n"/>
      <c r="J59" s="10" t="n"/>
      <c r="K59" s="9" t="n"/>
      <c r="L59" s="11">
        <f>IF(B59="","",IF(J59&lt;&gt;"",J59,TODAY())-B59)</f>
        <v/>
      </c>
      <c r="M59" s="11">
        <f>IF(OR(I59="",K59="Закрыт",K59="Отозван",K59="Черновик"),"",MAX(0,IF(J59&lt;&gt;"",J59,TODAY())-I59))</f>
        <v/>
      </c>
      <c r="N59" s="9" t="n"/>
      <c r="O59" s="9" t="n"/>
      <c r="P59" s="9" t="n"/>
      <c r="Q59" s="9" t="n"/>
      <c r="R59" s="9" t="n"/>
    </row>
    <row r="60">
      <c r="A60" s="9" t="n"/>
      <c r="B60" s="10" t="n"/>
      <c r="C60" s="9" t="n"/>
      <c r="D60" s="9" t="n"/>
      <c r="E60" s="9" t="n"/>
      <c r="F60" s="9" t="n"/>
      <c r="G60" s="9" t="n"/>
      <c r="H60" s="9" t="n"/>
      <c r="I60" s="10" t="n"/>
      <c r="J60" s="10" t="n"/>
      <c r="K60" s="9" t="n"/>
      <c r="L60" s="11">
        <f>IF(B60="","",IF(J60&lt;&gt;"",J60,TODAY())-B60)</f>
        <v/>
      </c>
      <c r="M60" s="11">
        <f>IF(OR(I60="",K60="Закрыт",K60="Отозван",K60="Черновик"),"",MAX(0,IF(J60&lt;&gt;"",J60,TODAY())-I60))</f>
        <v/>
      </c>
      <c r="N60" s="9" t="n"/>
      <c r="O60" s="9" t="n"/>
      <c r="P60" s="9" t="n"/>
      <c r="Q60" s="9" t="n"/>
      <c r="R60" s="9" t="n"/>
    </row>
    <row r="61">
      <c r="A61" s="9" t="n"/>
      <c r="B61" s="10" t="n"/>
      <c r="C61" s="9" t="n"/>
      <c r="D61" s="9" t="n"/>
      <c r="E61" s="9" t="n"/>
      <c r="F61" s="9" t="n"/>
      <c r="G61" s="9" t="n"/>
      <c r="H61" s="9" t="n"/>
      <c r="I61" s="10" t="n"/>
      <c r="J61" s="10" t="n"/>
      <c r="K61" s="9" t="n"/>
      <c r="L61" s="11">
        <f>IF(B61="","",IF(J61&lt;&gt;"",J61,TODAY())-B61)</f>
        <v/>
      </c>
      <c r="M61" s="11">
        <f>IF(OR(I61="",K61="Закрыт",K61="Отозван",K61="Черновик"),"",MAX(0,IF(J61&lt;&gt;"",J61,TODAY())-I61))</f>
        <v/>
      </c>
      <c r="N61" s="9" t="n"/>
      <c r="O61" s="9" t="n"/>
      <c r="P61" s="9" t="n"/>
      <c r="Q61" s="9" t="n"/>
      <c r="R61" s="9" t="n"/>
    </row>
    <row r="62">
      <c r="A62" s="9" t="n"/>
      <c r="B62" s="10" t="n"/>
      <c r="C62" s="9" t="n"/>
      <c r="D62" s="9" t="n"/>
      <c r="E62" s="9" t="n"/>
      <c r="F62" s="9" t="n"/>
      <c r="G62" s="9" t="n"/>
      <c r="H62" s="9" t="n"/>
      <c r="I62" s="10" t="n"/>
      <c r="J62" s="10" t="n"/>
      <c r="K62" s="9" t="n"/>
      <c r="L62" s="11">
        <f>IF(B62="","",IF(J62&lt;&gt;"",J62,TODAY())-B62)</f>
        <v/>
      </c>
      <c r="M62" s="11">
        <f>IF(OR(I62="",K62="Закрыт",K62="Отозван",K62="Черновик"),"",MAX(0,IF(J62&lt;&gt;"",J62,TODAY())-I62))</f>
        <v/>
      </c>
      <c r="N62" s="9" t="n"/>
      <c r="O62" s="9" t="n"/>
      <c r="P62" s="9" t="n"/>
      <c r="Q62" s="9" t="n"/>
      <c r="R62" s="9" t="n"/>
    </row>
    <row r="63">
      <c r="A63" s="9" t="n"/>
      <c r="B63" s="10" t="n"/>
      <c r="C63" s="9" t="n"/>
      <c r="D63" s="9" t="n"/>
      <c r="E63" s="9" t="n"/>
      <c r="F63" s="9" t="n"/>
      <c r="G63" s="9" t="n"/>
      <c r="H63" s="9" t="n"/>
      <c r="I63" s="10" t="n"/>
      <c r="J63" s="10" t="n"/>
      <c r="K63" s="9" t="n"/>
      <c r="L63" s="11">
        <f>IF(B63="","",IF(J63&lt;&gt;"",J63,TODAY())-B63)</f>
        <v/>
      </c>
      <c r="M63" s="11">
        <f>IF(OR(I63="",K63="Закрыт",K63="Отозван",K63="Черновик"),"",MAX(0,IF(J63&lt;&gt;"",J63,TODAY())-I63))</f>
        <v/>
      </c>
      <c r="N63" s="9" t="n"/>
      <c r="O63" s="9" t="n"/>
      <c r="P63" s="9" t="n"/>
      <c r="Q63" s="9" t="n"/>
      <c r="R63" s="9" t="n"/>
    </row>
    <row r="64">
      <c r="A64" s="9" t="n"/>
      <c r="B64" s="10" t="n"/>
      <c r="C64" s="9" t="n"/>
      <c r="D64" s="9" t="n"/>
      <c r="E64" s="9" t="n"/>
      <c r="F64" s="9" t="n"/>
      <c r="G64" s="9" t="n"/>
      <c r="H64" s="9" t="n"/>
      <c r="I64" s="10" t="n"/>
      <c r="J64" s="10" t="n"/>
      <c r="K64" s="9" t="n"/>
      <c r="L64" s="11">
        <f>IF(B64="","",IF(J64&lt;&gt;"",J64,TODAY())-B64)</f>
        <v/>
      </c>
      <c r="M64" s="11">
        <f>IF(OR(I64="",K64="Закрыт",K64="Отозван",K64="Черновик"),"",MAX(0,IF(J64&lt;&gt;"",J64,TODAY())-I64))</f>
        <v/>
      </c>
      <c r="N64" s="9" t="n"/>
      <c r="O64" s="9" t="n"/>
      <c r="P64" s="9" t="n"/>
      <c r="Q64" s="9" t="n"/>
      <c r="R64" s="9" t="n"/>
    </row>
    <row r="65">
      <c r="A65" s="9" t="n"/>
      <c r="B65" s="10" t="n"/>
      <c r="C65" s="9" t="n"/>
      <c r="D65" s="9" t="n"/>
      <c r="E65" s="9" t="n"/>
      <c r="F65" s="9" t="n"/>
      <c r="G65" s="9" t="n"/>
      <c r="H65" s="9" t="n"/>
      <c r="I65" s="10" t="n"/>
      <c r="J65" s="10" t="n"/>
      <c r="K65" s="9" t="n"/>
      <c r="L65" s="11">
        <f>IF(B65="","",IF(J65&lt;&gt;"",J65,TODAY())-B65)</f>
        <v/>
      </c>
      <c r="M65" s="11">
        <f>IF(OR(I65="",K65="Закрыт",K65="Отозван",K65="Черновик"),"",MAX(0,IF(J65&lt;&gt;"",J65,TODAY())-I65))</f>
        <v/>
      </c>
      <c r="N65" s="9" t="n"/>
      <c r="O65" s="9" t="n"/>
      <c r="P65" s="9" t="n"/>
      <c r="Q65" s="9" t="n"/>
      <c r="R65" s="9" t="n"/>
    </row>
    <row r="66">
      <c r="A66" s="9" t="n"/>
      <c r="B66" s="10" t="n"/>
      <c r="C66" s="9" t="n"/>
      <c r="D66" s="9" t="n"/>
      <c r="E66" s="9" t="n"/>
      <c r="F66" s="9" t="n"/>
      <c r="G66" s="9" t="n"/>
      <c r="H66" s="9" t="n"/>
      <c r="I66" s="10" t="n"/>
      <c r="J66" s="10" t="n"/>
      <c r="K66" s="9" t="n"/>
      <c r="L66" s="11">
        <f>IF(B66="","",IF(J66&lt;&gt;"",J66,TODAY())-B66)</f>
        <v/>
      </c>
      <c r="M66" s="11">
        <f>IF(OR(I66="",K66="Закрыт",K66="Отозван",K66="Черновик"),"",MAX(0,IF(J66&lt;&gt;"",J66,TODAY())-I66))</f>
        <v/>
      </c>
      <c r="N66" s="9" t="n"/>
      <c r="O66" s="9" t="n"/>
      <c r="P66" s="9" t="n"/>
      <c r="Q66" s="9" t="n"/>
      <c r="R66" s="9" t="n"/>
    </row>
    <row r="67">
      <c r="A67" s="9" t="n"/>
      <c r="B67" s="10" t="n"/>
      <c r="C67" s="9" t="n"/>
      <c r="D67" s="9" t="n"/>
      <c r="E67" s="9" t="n"/>
      <c r="F67" s="9" t="n"/>
      <c r="G67" s="9" t="n"/>
      <c r="H67" s="9" t="n"/>
      <c r="I67" s="10" t="n"/>
      <c r="J67" s="10" t="n"/>
      <c r="K67" s="9" t="n"/>
      <c r="L67" s="11">
        <f>IF(B67="","",IF(J67&lt;&gt;"",J67,TODAY())-B67)</f>
        <v/>
      </c>
      <c r="M67" s="11">
        <f>IF(OR(I67="",K67="Закрыт",K67="Отозван",K67="Черновик"),"",MAX(0,IF(J67&lt;&gt;"",J67,TODAY())-I67))</f>
        <v/>
      </c>
      <c r="N67" s="9" t="n"/>
      <c r="O67" s="9" t="n"/>
      <c r="P67" s="9" t="n"/>
      <c r="Q67" s="9" t="n"/>
      <c r="R67" s="9" t="n"/>
    </row>
    <row r="68">
      <c r="A68" s="9" t="n"/>
      <c r="B68" s="10" t="n"/>
      <c r="C68" s="9" t="n"/>
      <c r="D68" s="9" t="n"/>
      <c r="E68" s="9" t="n"/>
      <c r="F68" s="9" t="n"/>
      <c r="G68" s="9" t="n"/>
      <c r="H68" s="9" t="n"/>
      <c r="I68" s="10" t="n"/>
      <c r="J68" s="10" t="n"/>
      <c r="K68" s="9" t="n"/>
      <c r="L68" s="11">
        <f>IF(B68="","",IF(J68&lt;&gt;"",J68,TODAY())-B68)</f>
        <v/>
      </c>
      <c r="M68" s="11">
        <f>IF(OR(I68="",K68="Закрыт",K68="Отозван",K68="Черновик"),"",MAX(0,IF(J68&lt;&gt;"",J68,TODAY())-I68))</f>
        <v/>
      </c>
      <c r="N68" s="9" t="n"/>
      <c r="O68" s="9" t="n"/>
      <c r="P68" s="9" t="n"/>
      <c r="Q68" s="9" t="n"/>
      <c r="R68" s="9" t="n"/>
    </row>
    <row r="69">
      <c r="A69" s="9" t="n"/>
      <c r="B69" s="10" t="n"/>
      <c r="C69" s="9" t="n"/>
      <c r="D69" s="9" t="n"/>
      <c r="E69" s="9" t="n"/>
      <c r="F69" s="9" t="n"/>
      <c r="G69" s="9" t="n"/>
      <c r="H69" s="9" t="n"/>
      <c r="I69" s="10" t="n"/>
      <c r="J69" s="10" t="n"/>
      <c r="K69" s="9" t="n"/>
      <c r="L69" s="11">
        <f>IF(B69="","",IF(J69&lt;&gt;"",J69,TODAY())-B69)</f>
        <v/>
      </c>
      <c r="M69" s="11">
        <f>IF(OR(I69="",K69="Закрыт",K69="Отозван",K69="Черновик"),"",MAX(0,IF(J69&lt;&gt;"",J69,TODAY())-I69))</f>
        <v/>
      </c>
      <c r="N69" s="9" t="n"/>
      <c r="O69" s="9" t="n"/>
      <c r="P69" s="9" t="n"/>
      <c r="Q69" s="9" t="n"/>
      <c r="R69" s="9" t="n"/>
    </row>
    <row r="70">
      <c r="A70" s="9" t="n"/>
      <c r="B70" s="10" t="n"/>
      <c r="C70" s="9" t="n"/>
      <c r="D70" s="9" t="n"/>
      <c r="E70" s="9" t="n"/>
      <c r="F70" s="9" t="n"/>
      <c r="G70" s="9" t="n"/>
      <c r="H70" s="9" t="n"/>
      <c r="I70" s="10" t="n"/>
      <c r="J70" s="10" t="n"/>
      <c r="K70" s="9" t="n"/>
      <c r="L70" s="11">
        <f>IF(B70="","",IF(J70&lt;&gt;"",J70,TODAY())-B70)</f>
        <v/>
      </c>
      <c r="M70" s="11">
        <f>IF(OR(I70="",K70="Закрыт",K70="Отозван",K70="Черновик"),"",MAX(0,IF(J70&lt;&gt;"",J70,TODAY())-I70))</f>
        <v/>
      </c>
      <c r="N70" s="9" t="n"/>
      <c r="O70" s="9" t="n"/>
      <c r="P70" s="9" t="n"/>
      <c r="Q70" s="9" t="n"/>
      <c r="R70" s="9" t="n"/>
    </row>
    <row r="71">
      <c r="A71" s="9" t="n"/>
      <c r="B71" s="10" t="n"/>
      <c r="C71" s="9" t="n"/>
      <c r="D71" s="9" t="n"/>
      <c r="E71" s="9" t="n"/>
      <c r="F71" s="9" t="n"/>
      <c r="G71" s="9" t="n"/>
      <c r="H71" s="9" t="n"/>
      <c r="I71" s="10" t="n"/>
      <c r="J71" s="10" t="n"/>
      <c r="K71" s="9" t="n"/>
      <c r="L71" s="11">
        <f>IF(B71="","",IF(J71&lt;&gt;"",J71,TODAY())-B71)</f>
        <v/>
      </c>
      <c r="M71" s="11">
        <f>IF(OR(I71="",K71="Закрыт",K71="Отозван",K71="Черновик"),"",MAX(0,IF(J71&lt;&gt;"",J71,TODAY())-I71))</f>
        <v/>
      </c>
      <c r="N71" s="9" t="n"/>
      <c r="O71" s="9" t="n"/>
      <c r="P71" s="9" t="n"/>
      <c r="Q71" s="9" t="n"/>
      <c r="R71" s="9" t="n"/>
    </row>
    <row r="72">
      <c r="A72" s="9" t="n"/>
      <c r="B72" s="10" t="n"/>
      <c r="C72" s="9" t="n"/>
      <c r="D72" s="9" t="n"/>
      <c r="E72" s="9" t="n"/>
      <c r="F72" s="9" t="n"/>
      <c r="G72" s="9" t="n"/>
      <c r="H72" s="9" t="n"/>
      <c r="I72" s="10" t="n"/>
      <c r="J72" s="10" t="n"/>
      <c r="K72" s="9" t="n"/>
      <c r="L72" s="11">
        <f>IF(B72="","",IF(J72&lt;&gt;"",J72,TODAY())-B72)</f>
        <v/>
      </c>
      <c r="M72" s="11">
        <f>IF(OR(I72="",K72="Закрыт",K72="Отозван",K72="Черновик"),"",MAX(0,IF(J72&lt;&gt;"",J72,TODAY())-I72))</f>
        <v/>
      </c>
      <c r="N72" s="9" t="n"/>
      <c r="O72" s="9" t="n"/>
      <c r="P72" s="9" t="n"/>
      <c r="Q72" s="9" t="n"/>
      <c r="R72" s="9" t="n"/>
    </row>
    <row r="73">
      <c r="A73" s="9" t="n"/>
      <c r="B73" s="10" t="n"/>
      <c r="C73" s="9" t="n"/>
      <c r="D73" s="9" t="n"/>
      <c r="E73" s="9" t="n"/>
      <c r="F73" s="9" t="n"/>
      <c r="G73" s="9" t="n"/>
      <c r="H73" s="9" t="n"/>
      <c r="I73" s="10" t="n"/>
      <c r="J73" s="10" t="n"/>
      <c r="K73" s="9" t="n"/>
      <c r="L73" s="11">
        <f>IF(B73="","",IF(J73&lt;&gt;"",J73,TODAY())-B73)</f>
        <v/>
      </c>
      <c r="M73" s="11">
        <f>IF(OR(I73="",K73="Закрыт",K73="Отозван",K73="Черновик"),"",MAX(0,IF(J73&lt;&gt;"",J73,TODAY())-I73))</f>
        <v/>
      </c>
      <c r="N73" s="9" t="n"/>
      <c r="O73" s="9" t="n"/>
      <c r="P73" s="9" t="n"/>
      <c r="Q73" s="9" t="n"/>
      <c r="R73" s="9" t="n"/>
    </row>
    <row r="74">
      <c r="A74" s="9" t="n"/>
      <c r="B74" s="10" t="n"/>
      <c r="C74" s="9" t="n"/>
      <c r="D74" s="9" t="n"/>
      <c r="E74" s="9" t="n"/>
      <c r="F74" s="9" t="n"/>
      <c r="G74" s="9" t="n"/>
      <c r="H74" s="9" t="n"/>
      <c r="I74" s="10" t="n"/>
      <c r="J74" s="10" t="n"/>
      <c r="K74" s="9" t="n"/>
      <c r="L74" s="11">
        <f>IF(B74="","",IF(J74&lt;&gt;"",J74,TODAY())-B74)</f>
        <v/>
      </c>
      <c r="M74" s="11">
        <f>IF(OR(I74="",K74="Закрыт",K74="Отозван",K74="Черновик"),"",MAX(0,IF(J74&lt;&gt;"",J74,TODAY())-I74))</f>
        <v/>
      </c>
      <c r="N74" s="9" t="n"/>
      <c r="O74" s="9" t="n"/>
      <c r="P74" s="9" t="n"/>
      <c r="Q74" s="9" t="n"/>
      <c r="R74" s="9" t="n"/>
    </row>
    <row r="75">
      <c r="A75" s="9" t="n"/>
      <c r="B75" s="10" t="n"/>
      <c r="C75" s="9" t="n"/>
      <c r="D75" s="9" t="n"/>
      <c r="E75" s="9" t="n"/>
      <c r="F75" s="9" t="n"/>
      <c r="G75" s="9" t="n"/>
      <c r="H75" s="9" t="n"/>
      <c r="I75" s="10" t="n"/>
      <c r="J75" s="10" t="n"/>
      <c r="K75" s="9" t="n"/>
      <c r="L75" s="11">
        <f>IF(B75="","",IF(J75&lt;&gt;"",J75,TODAY())-B75)</f>
        <v/>
      </c>
      <c r="M75" s="11">
        <f>IF(OR(I75="",K75="Закрыт",K75="Отозван",K75="Черновик"),"",MAX(0,IF(J75&lt;&gt;"",J75,TODAY())-I75))</f>
        <v/>
      </c>
      <c r="N75" s="9" t="n"/>
      <c r="O75" s="9" t="n"/>
      <c r="P75" s="9" t="n"/>
      <c r="Q75" s="9" t="n"/>
      <c r="R75" s="9" t="n"/>
    </row>
    <row r="76">
      <c r="A76" s="9" t="n"/>
      <c r="B76" s="10" t="n"/>
      <c r="C76" s="9" t="n"/>
      <c r="D76" s="9" t="n"/>
      <c r="E76" s="9" t="n"/>
      <c r="F76" s="9" t="n"/>
      <c r="G76" s="9" t="n"/>
      <c r="H76" s="9" t="n"/>
      <c r="I76" s="10" t="n"/>
      <c r="J76" s="10" t="n"/>
      <c r="K76" s="9" t="n"/>
      <c r="L76" s="11">
        <f>IF(B76="","",IF(J76&lt;&gt;"",J76,TODAY())-B76)</f>
        <v/>
      </c>
      <c r="M76" s="11">
        <f>IF(OR(I76="",K76="Закрыт",K76="Отозван",K76="Черновик"),"",MAX(0,IF(J76&lt;&gt;"",J76,TODAY())-I76))</f>
        <v/>
      </c>
      <c r="N76" s="9" t="n"/>
      <c r="O76" s="9" t="n"/>
      <c r="P76" s="9" t="n"/>
      <c r="Q76" s="9" t="n"/>
      <c r="R76" s="9" t="n"/>
    </row>
    <row r="77">
      <c r="A77" s="9" t="n"/>
      <c r="B77" s="10" t="n"/>
      <c r="C77" s="9" t="n"/>
      <c r="D77" s="9" t="n"/>
      <c r="E77" s="9" t="n"/>
      <c r="F77" s="9" t="n"/>
      <c r="G77" s="9" t="n"/>
      <c r="H77" s="9" t="n"/>
      <c r="I77" s="10" t="n"/>
      <c r="J77" s="10" t="n"/>
      <c r="K77" s="9" t="n"/>
      <c r="L77" s="11">
        <f>IF(B77="","",IF(J77&lt;&gt;"",J77,TODAY())-B77)</f>
        <v/>
      </c>
      <c r="M77" s="11">
        <f>IF(OR(I77="",K77="Закрыт",K77="Отозван",K77="Черновик"),"",MAX(0,IF(J77&lt;&gt;"",J77,TODAY())-I77))</f>
        <v/>
      </c>
      <c r="N77" s="9" t="n"/>
      <c r="O77" s="9" t="n"/>
      <c r="P77" s="9" t="n"/>
      <c r="Q77" s="9" t="n"/>
      <c r="R77" s="9" t="n"/>
    </row>
    <row r="78">
      <c r="A78" s="9" t="n"/>
      <c r="B78" s="10" t="n"/>
      <c r="C78" s="9" t="n"/>
      <c r="D78" s="9" t="n"/>
      <c r="E78" s="9" t="n"/>
      <c r="F78" s="9" t="n"/>
      <c r="G78" s="9" t="n"/>
      <c r="H78" s="9" t="n"/>
      <c r="I78" s="10" t="n"/>
      <c r="J78" s="10" t="n"/>
      <c r="K78" s="9" t="n"/>
      <c r="L78" s="11">
        <f>IF(B78="","",IF(J78&lt;&gt;"",J78,TODAY())-B78)</f>
        <v/>
      </c>
      <c r="M78" s="11">
        <f>IF(OR(I78="",K78="Закрыт",K78="Отозван",K78="Черновик"),"",MAX(0,IF(J78&lt;&gt;"",J78,TODAY())-I78))</f>
        <v/>
      </c>
      <c r="N78" s="9" t="n"/>
      <c r="O78" s="9" t="n"/>
      <c r="P78" s="9" t="n"/>
      <c r="Q78" s="9" t="n"/>
      <c r="R78" s="9" t="n"/>
    </row>
    <row r="79">
      <c r="A79" s="9" t="n"/>
      <c r="B79" s="10" t="n"/>
      <c r="C79" s="9" t="n"/>
      <c r="D79" s="9" t="n"/>
      <c r="E79" s="9" t="n"/>
      <c r="F79" s="9" t="n"/>
      <c r="G79" s="9" t="n"/>
      <c r="H79" s="9" t="n"/>
      <c r="I79" s="10" t="n"/>
      <c r="J79" s="10" t="n"/>
      <c r="K79" s="9" t="n"/>
      <c r="L79" s="11">
        <f>IF(B79="","",IF(J79&lt;&gt;"",J79,TODAY())-B79)</f>
        <v/>
      </c>
      <c r="M79" s="11">
        <f>IF(OR(I79="",K79="Закрыт",K79="Отозван",K79="Черновик"),"",MAX(0,IF(J79&lt;&gt;"",J79,TODAY())-I79))</f>
        <v/>
      </c>
      <c r="N79" s="9" t="n"/>
      <c r="O79" s="9" t="n"/>
      <c r="P79" s="9" t="n"/>
      <c r="Q79" s="9" t="n"/>
      <c r="R79" s="9" t="n"/>
    </row>
    <row r="80">
      <c r="A80" s="9" t="n"/>
      <c r="B80" s="10" t="n"/>
      <c r="C80" s="9" t="n"/>
      <c r="D80" s="9" t="n"/>
      <c r="E80" s="9" t="n"/>
      <c r="F80" s="9" t="n"/>
      <c r="G80" s="9" t="n"/>
      <c r="H80" s="9" t="n"/>
      <c r="I80" s="10" t="n"/>
      <c r="J80" s="10" t="n"/>
      <c r="K80" s="9" t="n"/>
      <c r="L80" s="11">
        <f>IF(B80="","",IF(J80&lt;&gt;"",J80,TODAY())-B80)</f>
        <v/>
      </c>
      <c r="M80" s="11">
        <f>IF(OR(I80="",K80="Закрыт",K80="Отозван",K80="Черновик"),"",MAX(0,IF(J80&lt;&gt;"",J80,TODAY())-I80))</f>
        <v/>
      </c>
      <c r="N80" s="9" t="n"/>
      <c r="O80" s="9" t="n"/>
      <c r="P80" s="9" t="n"/>
      <c r="Q80" s="9" t="n"/>
      <c r="R80" s="9" t="n"/>
    </row>
    <row r="81">
      <c r="A81" s="9" t="n"/>
      <c r="B81" s="10" t="n"/>
      <c r="C81" s="9" t="n"/>
      <c r="D81" s="9" t="n"/>
      <c r="E81" s="9" t="n"/>
      <c r="F81" s="9" t="n"/>
      <c r="G81" s="9" t="n"/>
      <c r="H81" s="9" t="n"/>
      <c r="I81" s="10" t="n"/>
      <c r="J81" s="10" t="n"/>
      <c r="K81" s="9" t="n"/>
      <c r="L81" s="11">
        <f>IF(B81="","",IF(J81&lt;&gt;"",J81,TODAY())-B81)</f>
        <v/>
      </c>
      <c r="M81" s="11">
        <f>IF(OR(I81="",K81="Закрыт",K81="Отозван",K81="Черновик"),"",MAX(0,IF(J81&lt;&gt;"",J81,TODAY())-I81))</f>
        <v/>
      </c>
      <c r="N81" s="9" t="n"/>
      <c r="O81" s="9" t="n"/>
      <c r="P81" s="9" t="n"/>
      <c r="Q81" s="9" t="n"/>
      <c r="R81" s="9" t="n"/>
    </row>
    <row r="82">
      <c r="A82" s="9" t="n"/>
      <c r="B82" s="10" t="n"/>
      <c r="C82" s="9" t="n"/>
      <c r="D82" s="9" t="n"/>
      <c r="E82" s="9" t="n"/>
      <c r="F82" s="9" t="n"/>
      <c r="G82" s="9" t="n"/>
      <c r="H82" s="9" t="n"/>
      <c r="I82" s="10" t="n"/>
      <c r="J82" s="10" t="n"/>
      <c r="K82" s="9" t="n"/>
      <c r="L82" s="11">
        <f>IF(B82="","",IF(J82&lt;&gt;"",J82,TODAY())-B82)</f>
        <v/>
      </c>
      <c r="M82" s="11">
        <f>IF(OR(I82="",K82="Закрыт",K82="Отозван",K82="Черновик"),"",MAX(0,IF(J82&lt;&gt;"",J82,TODAY())-I82))</f>
        <v/>
      </c>
      <c r="N82" s="9" t="n"/>
      <c r="O82" s="9" t="n"/>
      <c r="P82" s="9" t="n"/>
      <c r="Q82" s="9" t="n"/>
      <c r="R82" s="9" t="n"/>
    </row>
    <row r="83">
      <c r="A83" s="9" t="n"/>
      <c r="B83" s="10" t="n"/>
      <c r="C83" s="9" t="n"/>
      <c r="D83" s="9" t="n"/>
      <c r="E83" s="9" t="n"/>
      <c r="F83" s="9" t="n"/>
      <c r="G83" s="9" t="n"/>
      <c r="H83" s="9" t="n"/>
      <c r="I83" s="10" t="n"/>
      <c r="J83" s="10" t="n"/>
      <c r="K83" s="9" t="n"/>
      <c r="L83" s="11">
        <f>IF(B83="","",IF(J83&lt;&gt;"",J83,TODAY())-B83)</f>
        <v/>
      </c>
      <c r="M83" s="11">
        <f>IF(OR(I83="",K83="Закрыт",K83="Отозван",K83="Черновик"),"",MAX(0,IF(J83&lt;&gt;"",J83,TODAY())-I83))</f>
        <v/>
      </c>
      <c r="N83" s="9" t="n"/>
      <c r="O83" s="9" t="n"/>
      <c r="P83" s="9" t="n"/>
      <c r="Q83" s="9" t="n"/>
      <c r="R83" s="9" t="n"/>
    </row>
    <row r="84">
      <c r="A84" s="9" t="n"/>
      <c r="B84" s="10" t="n"/>
      <c r="C84" s="9" t="n"/>
      <c r="D84" s="9" t="n"/>
      <c r="E84" s="9" t="n"/>
      <c r="F84" s="9" t="n"/>
      <c r="G84" s="9" t="n"/>
      <c r="H84" s="9" t="n"/>
      <c r="I84" s="10" t="n"/>
      <c r="J84" s="10" t="n"/>
      <c r="K84" s="9" t="n"/>
      <c r="L84" s="11">
        <f>IF(B84="","",IF(J84&lt;&gt;"",J84,TODAY())-B84)</f>
        <v/>
      </c>
      <c r="M84" s="11">
        <f>IF(OR(I84="",K84="Закрыт",K84="Отозван",K84="Черновик"),"",MAX(0,IF(J84&lt;&gt;"",J84,TODAY())-I84))</f>
        <v/>
      </c>
      <c r="N84" s="9" t="n"/>
      <c r="O84" s="9" t="n"/>
      <c r="P84" s="9" t="n"/>
      <c r="Q84" s="9" t="n"/>
      <c r="R84" s="9" t="n"/>
    </row>
    <row r="85">
      <c r="A85" s="9" t="n"/>
      <c r="B85" s="10" t="n"/>
      <c r="C85" s="9" t="n"/>
      <c r="D85" s="9" t="n"/>
      <c r="E85" s="9" t="n"/>
      <c r="F85" s="9" t="n"/>
      <c r="G85" s="9" t="n"/>
      <c r="H85" s="9" t="n"/>
      <c r="I85" s="10" t="n"/>
      <c r="J85" s="10" t="n"/>
      <c r="K85" s="9" t="n"/>
      <c r="L85" s="11">
        <f>IF(B85="","",IF(J85&lt;&gt;"",J85,TODAY())-B85)</f>
        <v/>
      </c>
      <c r="M85" s="11">
        <f>IF(OR(I85="",K85="Закрыт",K85="Отозван",K85="Черновик"),"",MAX(0,IF(J85&lt;&gt;"",J85,TODAY())-I85))</f>
        <v/>
      </c>
      <c r="N85" s="9" t="n"/>
      <c r="O85" s="9" t="n"/>
      <c r="P85" s="9" t="n"/>
      <c r="Q85" s="9" t="n"/>
      <c r="R85" s="9" t="n"/>
    </row>
    <row r="86">
      <c r="A86" s="9" t="n"/>
      <c r="B86" s="10" t="n"/>
      <c r="C86" s="9" t="n"/>
      <c r="D86" s="9" t="n"/>
      <c r="E86" s="9" t="n"/>
      <c r="F86" s="9" t="n"/>
      <c r="G86" s="9" t="n"/>
      <c r="H86" s="9" t="n"/>
      <c r="I86" s="10" t="n"/>
      <c r="J86" s="10" t="n"/>
      <c r="K86" s="9" t="n"/>
      <c r="L86" s="11">
        <f>IF(B86="","",IF(J86&lt;&gt;"",J86,TODAY())-B86)</f>
        <v/>
      </c>
      <c r="M86" s="11">
        <f>IF(OR(I86="",K86="Закрыт",K86="Отозван",K86="Черновик"),"",MAX(0,IF(J86&lt;&gt;"",J86,TODAY())-I86))</f>
        <v/>
      </c>
      <c r="N86" s="9" t="n"/>
      <c r="O86" s="9" t="n"/>
      <c r="P86" s="9" t="n"/>
      <c r="Q86" s="9" t="n"/>
      <c r="R86" s="9" t="n"/>
    </row>
    <row r="87">
      <c r="A87" s="9" t="n"/>
      <c r="B87" s="10" t="n"/>
      <c r="C87" s="9" t="n"/>
      <c r="D87" s="9" t="n"/>
      <c r="E87" s="9" t="n"/>
      <c r="F87" s="9" t="n"/>
      <c r="G87" s="9" t="n"/>
      <c r="H87" s="9" t="n"/>
      <c r="I87" s="10" t="n"/>
      <c r="J87" s="10" t="n"/>
      <c r="K87" s="9" t="n"/>
      <c r="L87" s="11">
        <f>IF(B87="","",IF(J87&lt;&gt;"",J87,TODAY())-B87)</f>
        <v/>
      </c>
      <c r="M87" s="11">
        <f>IF(OR(I87="",K87="Закрыт",K87="Отозван",K87="Черновик"),"",MAX(0,IF(J87&lt;&gt;"",J87,TODAY())-I87))</f>
        <v/>
      </c>
      <c r="N87" s="9" t="n"/>
      <c r="O87" s="9" t="n"/>
      <c r="P87" s="9" t="n"/>
      <c r="Q87" s="9" t="n"/>
      <c r="R87" s="9" t="n"/>
    </row>
    <row r="88">
      <c r="A88" s="9" t="n"/>
      <c r="B88" s="10" t="n"/>
      <c r="C88" s="9" t="n"/>
      <c r="D88" s="9" t="n"/>
      <c r="E88" s="9" t="n"/>
      <c r="F88" s="9" t="n"/>
      <c r="G88" s="9" t="n"/>
      <c r="H88" s="9" t="n"/>
      <c r="I88" s="10" t="n"/>
      <c r="J88" s="10" t="n"/>
      <c r="K88" s="9" t="n"/>
      <c r="L88" s="11">
        <f>IF(B88="","",IF(J88&lt;&gt;"",J88,TODAY())-B88)</f>
        <v/>
      </c>
      <c r="M88" s="11">
        <f>IF(OR(I88="",K88="Закрыт",K88="Отозван",K88="Черновик"),"",MAX(0,IF(J88&lt;&gt;"",J88,TODAY())-I88))</f>
        <v/>
      </c>
      <c r="N88" s="9" t="n"/>
      <c r="O88" s="9" t="n"/>
      <c r="P88" s="9" t="n"/>
      <c r="Q88" s="9" t="n"/>
      <c r="R88" s="9" t="n"/>
    </row>
    <row r="89">
      <c r="A89" s="9" t="n"/>
      <c r="B89" s="10" t="n"/>
      <c r="C89" s="9" t="n"/>
      <c r="D89" s="9" t="n"/>
      <c r="E89" s="9" t="n"/>
      <c r="F89" s="9" t="n"/>
      <c r="G89" s="9" t="n"/>
      <c r="H89" s="9" t="n"/>
      <c r="I89" s="10" t="n"/>
      <c r="J89" s="10" t="n"/>
      <c r="K89" s="9" t="n"/>
      <c r="L89" s="11">
        <f>IF(B89="","",IF(J89&lt;&gt;"",J89,TODAY())-B89)</f>
        <v/>
      </c>
      <c r="M89" s="11">
        <f>IF(OR(I89="",K89="Закрыт",K89="Отозван",K89="Черновик"),"",MAX(0,IF(J89&lt;&gt;"",J89,TODAY())-I89))</f>
        <v/>
      </c>
      <c r="N89" s="9" t="n"/>
      <c r="O89" s="9" t="n"/>
      <c r="P89" s="9" t="n"/>
      <c r="Q89" s="9" t="n"/>
      <c r="R89" s="9" t="n"/>
    </row>
    <row r="90">
      <c r="A90" s="9" t="n"/>
      <c r="B90" s="10" t="n"/>
      <c r="C90" s="9" t="n"/>
      <c r="D90" s="9" t="n"/>
      <c r="E90" s="9" t="n"/>
      <c r="F90" s="9" t="n"/>
      <c r="G90" s="9" t="n"/>
      <c r="H90" s="9" t="n"/>
      <c r="I90" s="10" t="n"/>
      <c r="J90" s="10" t="n"/>
      <c r="K90" s="9" t="n"/>
      <c r="L90" s="11">
        <f>IF(B90="","",IF(J90&lt;&gt;"",J90,TODAY())-B90)</f>
        <v/>
      </c>
      <c r="M90" s="11">
        <f>IF(OR(I90="",K90="Закрыт",K90="Отозван",K90="Черновик"),"",MAX(0,IF(J90&lt;&gt;"",J90,TODAY())-I90))</f>
        <v/>
      </c>
      <c r="N90" s="9" t="n"/>
      <c r="O90" s="9" t="n"/>
      <c r="P90" s="9" t="n"/>
      <c r="Q90" s="9" t="n"/>
      <c r="R90" s="9" t="n"/>
    </row>
    <row r="91">
      <c r="A91" s="9" t="n"/>
      <c r="B91" s="10" t="n"/>
      <c r="C91" s="9" t="n"/>
      <c r="D91" s="9" t="n"/>
      <c r="E91" s="9" t="n"/>
      <c r="F91" s="9" t="n"/>
      <c r="G91" s="9" t="n"/>
      <c r="H91" s="9" t="n"/>
      <c r="I91" s="10" t="n"/>
      <c r="J91" s="10" t="n"/>
      <c r="K91" s="9" t="n"/>
      <c r="L91" s="11">
        <f>IF(B91="","",IF(J91&lt;&gt;"",J91,TODAY())-B91)</f>
        <v/>
      </c>
      <c r="M91" s="11">
        <f>IF(OR(I91="",K91="Закрыт",K91="Отозван",K91="Черновик"),"",MAX(0,IF(J91&lt;&gt;"",J91,TODAY())-I91))</f>
        <v/>
      </c>
      <c r="N91" s="9" t="n"/>
      <c r="O91" s="9" t="n"/>
      <c r="P91" s="9" t="n"/>
      <c r="Q91" s="9" t="n"/>
      <c r="R91" s="9" t="n"/>
    </row>
    <row r="92">
      <c r="A92" s="9" t="n"/>
      <c r="B92" s="10" t="n"/>
      <c r="C92" s="9" t="n"/>
      <c r="D92" s="9" t="n"/>
      <c r="E92" s="9" t="n"/>
      <c r="F92" s="9" t="n"/>
      <c r="G92" s="9" t="n"/>
      <c r="H92" s="9" t="n"/>
      <c r="I92" s="10" t="n"/>
      <c r="J92" s="10" t="n"/>
      <c r="K92" s="9" t="n"/>
      <c r="L92" s="11">
        <f>IF(B92="","",IF(J92&lt;&gt;"",J92,TODAY())-B92)</f>
        <v/>
      </c>
      <c r="M92" s="11">
        <f>IF(OR(I92="",K92="Закрыт",K92="Отозван",K92="Черновик"),"",MAX(0,IF(J92&lt;&gt;"",J92,TODAY())-I92))</f>
        <v/>
      </c>
      <c r="N92" s="9" t="n"/>
      <c r="O92" s="9" t="n"/>
      <c r="P92" s="9" t="n"/>
      <c r="Q92" s="9" t="n"/>
      <c r="R92" s="9" t="n"/>
    </row>
    <row r="93">
      <c r="A93" s="9" t="n"/>
      <c r="B93" s="10" t="n"/>
      <c r="C93" s="9" t="n"/>
      <c r="D93" s="9" t="n"/>
      <c r="E93" s="9" t="n"/>
      <c r="F93" s="9" t="n"/>
      <c r="G93" s="9" t="n"/>
      <c r="H93" s="9" t="n"/>
      <c r="I93" s="10" t="n"/>
      <c r="J93" s="10" t="n"/>
      <c r="K93" s="9" t="n"/>
      <c r="L93" s="11">
        <f>IF(B93="","",IF(J93&lt;&gt;"",J93,TODAY())-B93)</f>
        <v/>
      </c>
      <c r="M93" s="11">
        <f>IF(OR(I93="",K93="Закрыт",K93="Отозван",K93="Черновик"),"",MAX(0,IF(J93&lt;&gt;"",J93,TODAY())-I93))</f>
        <v/>
      </c>
      <c r="N93" s="9" t="n"/>
      <c r="O93" s="9" t="n"/>
      <c r="P93" s="9" t="n"/>
      <c r="Q93" s="9" t="n"/>
      <c r="R93" s="9" t="n"/>
    </row>
    <row r="94">
      <c r="A94" s="9" t="n"/>
      <c r="B94" s="10" t="n"/>
      <c r="C94" s="9" t="n"/>
      <c r="D94" s="9" t="n"/>
      <c r="E94" s="9" t="n"/>
      <c r="F94" s="9" t="n"/>
      <c r="G94" s="9" t="n"/>
      <c r="H94" s="9" t="n"/>
      <c r="I94" s="10" t="n"/>
      <c r="J94" s="10" t="n"/>
      <c r="K94" s="9" t="n"/>
      <c r="L94" s="11">
        <f>IF(B94="","",IF(J94&lt;&gt;"",J94,TODAY())-B94)</f>
        <v/>
      </c>
      <c r="M94" s="11">
        <f>IF(OR(I94="",K94="Закрыт",K94="Отозван",K94="Черновик"),"",MAX(0,IF(J94&lt;&gt;"",J94,TODAY())-I94))</f>
        <v/>
      </c>
      <c r="N94" s="9" t="n"/>
      <c r="O94" s="9" t="n"/>
      <c r="P94" s="9" t="n"/>
      <c r="Q94" s="9" t="n"/>
      <c r="R94" s="9" t="n"/>
    </row>
    <row r="95">
      <c r="A95" s="9" t="n"/>
      <c r="B95" s="10" t="n"/>
      <c r="C95" s="9" t="n"/>
      <c r="D95" s="9" t="n"/>
      <c r="E95" s="9" t="n"/>
      <c r="F95" s="9" t="n"/>
      <c r="G95" s="9" t="n"/>
      <c r="H95" s="9" t="n"/>
      <c r="I95" s="10" t="n"/>
      <c r="J95" s="10" t="n"/>
      <c r="K95" s="9" t="n"/>
      <c r="L95" s="11">
        <f>IF(B95="","",IF(J95&lt;&gt;"",J95,TODAY())-B95)</f>
        <v/>
      </c>
      <c r="M95" s="11">
        <f>IF(OR(I95="",K95="Закрыт",K95="Отозван",K95="Черновик"),"",MAX(0,IF(J95&lt;&gt;"",J95,TODAY())-I95))</f>
        <v/>
      </c>
      <c r="N95" s="9" t="n"/>
      <c r="O95" s="9" t="n"/>
      <c r="P95" s="9" t="n"/>
      <c r="Q95" s="9" t="n"/>
      <c r="R95" s="9" t="n"/>
    </row>
    <row r="96">
      <c r="A96" s="9" t="n"/>
      <c r="B96" s="10" t="n"/>
      <c r="C96" s="9" t="n"/>
      <c r="D96" s="9" t="n"/>
      <c r="E96" s="9" t="n"/>
      <c r="F96" s="9" t="n"/>
      <c r="G96" s="9" t="n"/>
      <c r="H96" s="9" t="n"/>
      <c r="I96" s="10" t="n"/>
      <c r="J96" s="10" t="n"/>
      <c r="K96" s="9" t="n"/>
      <c r="L96" s="11">
        <f>IF(B96="","",IF(J96&lt;&gt;"",J96,TODAY())-B96)</f>
        <v/>
      </c>
      <c r="M96" s="11">
        <f>IF(OR(I96="",K96="Закрыт",K96="Отозван",K96="Черновик"),"",MAX(0,IF(J96&lt;&gt;"",J96,TODAY())-I96))</f>
        <v/>
      </c>
      <c r="N96" s="9" t="n"/>
      <c r="O96" s="9" t="n"/>
      <c r="P96" s="9" t="n"/>
      <c r="Q96" s="9" t="n"/>
      <c r="R96" s="9" t="n"/>
    </row>
    <row r="97">
      <c r="A97" s="9" t="n"/>
      <c r="B97" s="10" t="n"/>
      <c r="C97" s="9" t="n"/>
      <c r="D97" s="9" t="n"/>
      <c r="E97" s="9" t="n"/>
      <c r="F97" s="9" t="n"/>
      <c r="G97" s="9" t="n"/>
      <c r="H97" s="9" t="n"/>
      <c r="I97" s="10" t="n"/>
      <c r="J97" s="10" t="n"/>
      <c r="K97" s="9" t="n"/>
      <c r="L97" s="11">
        <f>IF(B97="","",IF(J97&lt;&gt;"",J97,TODAY())-B97)</f>
        <v/>
      </c>
      <c r="M97" s="11">
        <f>IF(OR(I97="",K97="Закрыт",K97="Отозван",K97="Черновик"),"",MAX(0,IF(J97&lt;&gt;"",J97,TODAY())-I97))</f>
        <v/>
      </c>
      <c r="N97" s="9" t="n"/>
      <c r="O97" s="9" t="n"/>
      <c r="P97" s="9" t="n"/>
      <c r="Q97" s="9" t="n"/>
      <c r="R97" s="9" t="n"/>
    </row>
    <row r="98">
      <c r="A98" s="9" t="n"/>
      <c r="B98" s="10" t="n"/>
      <c r="C98" s="9" t="n"/>
      <c r="D98" s="9" t="n"/>
      <c r="E98" s="9" t="n"/>
      <c r="F98" s="9" t="n"/>
      <c r="G98" s="9" t="n"/>
      <c r="H98" s="9" t="n"/>
      <c r="I98" s="10" t="n"/>
      <c r="J98" s="10" t="n"/>
      <c r="K98" s="9" t="n"/>
      <c r="L98" s="11">
        <f>IF(B98="","",IF(J98&lt;&gt;"",J98,TODAY())-B98)</f>
        <v/>
      </c>
      <c r="M98" s="11">
        <f>IF(OR(I98="",K98="Закрыт",K98="Отозван",K98="Черновик"),"",MAX(0,IF(J98&lt;&gt;"",J98,TODAY())-I98))</f>
        <v/>
      </c>
      <c r="N98" s="9" t="n"/>
      <c r="O98" s="9" t="n"/>
      <c r="P98" s="9" t="n"/>
      <c r="Q98" s="9" t="n"/>
      <c r="R98" s="9" t="n"/>
    </row>
    <row r="99">
      <c r="A99" s="9" t="n"/>
      <c r="B99" s="10" t="n"/>
      <c r="C99" s="9" t="n"/>
      <c r="D99" s="9" t="n"/>
      <c r="E99" s="9" t="n"/>
      <c r="F99" s="9" t="n"/>
      <c r="G99" s="9" t="n"/>
      <c r="H99" s="9" t="n"/>
      <c r="I99" s="10" t="n"/>
      <c r="J99" s="10" t="n"/>
      <c r="K99" s="9" t="n"/>
      <c r="L99" s="11">
        <f>IF(B99="","",IF(J99&lt;&gt;"",J99,TODAY())-B99)</f>
        <v/>
      </c>
      <c r="M99" s="11">
        <f>IF(OR(I99="",K99="Закрыт",K99="Отозван",K99="Черновик"),"",MAX(0,IF(J99&lt;&gt;"",J99,TODAY())-I99))</f>
        <v/>
      </c>
      <c r="N99" s="9" t="n"/>
      <c r="O99" s="9" t="n"/>
      <c r="P99" s="9" t="n"/>
      <c r="Q99" s="9" t="n"/>
      <c r="R99" s="9" t="n"/>
    </row>
    <row r="100">
      <c r="A100" s="9" t="n"/>
      <c r="B100" s="10" t="n"/>
      <c r="C100" s="9" t="n"/>
      <c r="D100" s="9" t="n"/>
      <c r="E100" s="9" t="n"/>
      <c r="F100" s="9" t="n"/>
      <c r="G100" s="9" t="n"/>
      <c r="H100" s="9" t="n"/>
      <c r="I100" s="10" t="n"/>
      <c r="J100" s="10" t="n"/>
      <c r="K100" s="9" t="n"/>
      <c r="L100" s="11">
        <f>IF(B100="","",IF(J100&lt;&gt;"",J100,TODAY())-B100)</f>
        <v/>
      </c>
      <c r="M100" s="11">
        <f>IF(OR(I100="",K100="Закрыт",K100="Отозван",K100="Черновик"),"",MAX(0,IF(J100&lt;&gt;"",J100,TODAY())-I100))</f>
        <v/>
      </c>
      <c r="N100" s="9" t="n"/>
      <c r="O100" s="9" t="n"/>
      <c r="P100" s="9" t="n"/>
      <c r="Q100" s="9" t="n"/>
      <c r="R100" s="9" t="n"/>
    </row>
    <row r="101">
      <c r="A101" s="9" t="n"/>
      <c r="B101" s="10" t="n"/>
      <c r="C101" s="9" t="n"/>
      <c r="D101" s="9" t="n"/>
      <c r="E101" s="9" t="n"/>
      <c r="F101" s="9" t="n"/>
      <c r="G101" s="9" t="n"/>
      <c r="H101" s="9" t="n"/>
      <c r="I101" s="10" t="n"/>
      <c r="J101" s="10" t="n"/>
      <c r="K101" s="9" t="n"/>
      <c r="L101" s="11">
        <f>IF(B101="","",IF(J101&lt;&gt;"",J101,TODAY())-B101)</f>
        <v/>
      </c>
      <c r="M101" s="11">
        <f>IF(OR(I101="",K101="Закрыт",K101="Отозван",K101="Черновик"),"",MAX(0,IF(J101&lt;&gt;"",J101,TODAY())-I101))</f>
        <v/>
      </c>
      <c r="N101" s="9" t="n"/>
      <c r="O101" s="9" t="n"/>
      <c r="P101" s="9" t="n"/>
      <c r="Q101" s="9" t="n"/>
      <c r="R101" s="9" t="n"/>
    </row>
    <row r="102">
      <c r="A102" s="9" t="n"/>
      <c r="B102" s="10" t="n"/>
      <c r="C102" s="9" t="n"/>
      <c r="D102" s="9" t="n"/>
      <c r="E102" s="9" t="n"/>
      <c r="F102" s="9" t="n"/>
      <c r="G102" s="9" t="n"/>
      <c r="H102" s="9" t="n"/>
      <c r="I102" s="10" t="n"/>
      <c r="J102" s="10" t="n"/>
      <c r="K102" s="9" t="n"/>
      <c r="L102" s="11">
        <f>IF(B102="","",IF(J102&lt;&gt;"",J102,TODAY())-B102)</f>
        <v/>
      </c>
      <c r="M102" s="11">
        <f>IF(OR(I102="",K102="Закрыт",K102="Отозван",K102="Черновик"),"",MAX(0,IF(J102&lt;&gt;"",J102,TODAY())-I102))</f>
        <v/>
      </c>
      <c r="N102" s="9" t="n"/>
      <c r="O102" s="9" t="n"/>
      <c r="P102" s="9" t="n"/>
      <c r="Q102" s="9" t="n"/>
      <c r="R102" s="9" t="n"/>
    </row>
    <row r="103">
      <c r="A103" s="9" t="n"/>
      <c r="B103" s="10" t="n"/>
      <c r="C103" s="9" t="n"/>
      <c r="D103" s="9" t="n"/>
      <c r="E103" s="9" t="n"/>
      <c r="F103" s="9" t="n"/>
      <c r="G103" s="9" t="n"/>
      <c r="H103" s="9" t="n"/>
      <c r="I103" s="10" t="n"/>
      <c r="J103" s="10" t="n"/>
      <c r="K103" s="9" t="n"/>
      <c r="L103" s="11">
        <f>IF(B103="","",IF(J103&lt;&gt;"",J103,TODAY())-B103)</f>
        <v/>
      </c>
      <c r="M103" s="11">
        <f>IF(OR(I103="",K103="Закрыт",K103="Отозван",K103="Черновик"),"",MAX(0,IF(J103&lt;&gt;"",J103,TODAY())-I103))</f>
        <v/>
      </c>
      <c r="N103" s="9" t="n"/>
      <c r="O103" s="9" t="n"/>
      <c r="P103" s="9" t="n"/>
      <c r="Q103" s="9" t="n"/>
      <c r="R103" s="9" t="n"/>
    </row>
    <row r="104">
      <c r="A104" s="9" t="n"/>
      <c r="B104" s="10" t="n"/>
      <c r="C104" s="9" t="n"/>
      <c r="D104" s="9" t="n"/>
      <c r="E104" s="9" t="n"/>
      <c r="F104" s="9" t="n"/>
      <c r="G104" s="9" t="n"/>
      <c r="H104" s="9" t="n"/>
      <c r="I104" s="10" t="n"/>
      <c r="J104" s="10" t="n"/>
      <c r="K104" s="9" t="n"/>
      <c r="L104" s="11">
        <f>IF(B104="","",IF(J104&lt;&gt;"",J104,TODAY())-B104)</f>
        <v/>
      </c>
      <c r="M104" s="11">
        <f>IF(OR(I104="",K104="Закрыт",K104="Отозван",K104="Черновик"),"",MAX(0,IF(J104&lt;&gt;"",J104,TODAY())-I104))</f>
        <v/>
      </c>
      <c r="N104" s="9" t="n"/>
      <c r="O104" s="9" t="n"/>
      <c r="P104" s="9" t="n"/>
      <c r="Q104" s="9" t="n"/>
      <c r="R104" s="9" t="n"/>
    </row>
    <row r="105">
      <c r="A105" s="9" t="n"/>
      <c r="B105" s="10" t="n"/>
      <c r="C105" s="9" t="n"/>
      <c r="D105" s="9" t="n"/>
      <c r="E105" s="9" t="n"/>
      <c r="F105" s="9" t="n"/>
      <c r="G105" s="9" t="n"/>
      <c r="H105" s="9" t="n"/>
      <c r="I105" s="10" t="n"/>
      <c r="J105" s="10" t="n"/>
      <c r="K105" s="9" t="n"/>
      <c r="L105" s="11">
        <f>IF(B105="","",IF(J105&lt;&gt;"",J105,TODAY())-B105)</f>
        <v/>
      </c>
      <c r="M105" s="11">
        <f>IF(OR(I105="",K105="Закрыт",K105="Отозван",K105="Черновик"),"",MAX(0,IF(J105&lt;&gt;"",J105,TODAY())-I105))</f>
        <v/>
      </c>
      <c r="N105" s="9" t="n"/>
      <c r="O105" s="9" t="n"/>
      <c r="P105" s="9" t="n"/>
      <c r="Q105" s="9" t="n"/>
      <c r="R105" s="9" t="n"/>
    </row>
    <row r="106">
      <c r="A106" s="9" t="n"/>
      <c r="B106" s="10" t="n"/>
      <c r="C106" s="9" t="n"/>
      <c r="D106" s="9" t="n"/>
      <c r="E106" s="9" t="n"/>
      <c r="F106" s="9" t="n"/>
      <c r="G106" s="9" t="n"/>
      <c r="H106" s="9" t="n"/>
      <c r="I106" s="10" t="n"/>
      <c r="J106" s="10" t="n"/>
      <c r="K106" s="9" t="n"/>
      <c r="L106" s="11">
        <f>IF(B106="","",IF(J106&lt;&gt;"",J106,TODAY())-B106)</f>
        <v/>
      </c>
      <c r="M106" s="11">
        <f>IF(OR(I106="",K106="Закрыт",K106="Отозван",K106="Черновик"),"",MAX(0,IF(J106&lt;&gt;"",J106,TODAY())-I106))</f>
        <v/>
      </c>
      <c r="N106" s="9" t="n"/>
      <c r="O106" s="9" t="n"/>
      <c r="P106" s="9" t="n"/>
      <c r="Q106" s="9" t="n"/>
      <c r="R106" s="9" t="n"/>
    </row>
    <row r="107">
      <c r="A107" s="9" t="n"/>
      <c r="B107" s="10" t="n"/>
      <c r="C107" s="9" t="n"/>
      <c r="D107" s="9" t="n"/>
      <c r="E107" s="9" t="n"/>
      <c r="F107" s="9" t="n"/>
      <c r="G107" s="9" t="n"/>
      <c r="H107" s="9" t="n"/>
      <c r="I107" s="10" t="n"/>
      <c r="J107" s="10" t="n"/>
      <c r="K107" s="9" t="n"/>
      <c r="L107" s="11">
        <f>IF(B107="","",IF(J107&lt;&gt;"",J107,TODAY())-B107)</f>
        <v/>
      </c>
      <c r="M107" s="11">
        <f>IF(OR(I107="",K107="Закрыт",K107="Отозван",K107="Черновик"),"",MAX(0,IF(J107&lt;&gt;"",J107,TODAY())-I107))</f>
        <v/>
      </c>
      <c r="N107" s="9" t="n"/>
      <c r="O107" s="9" t="n"/>
      <c r="P107" s="9" t="n"/>
      <c r="Q107" s="9" t="n"/>
      <c r="R107" s="9" t="n"/>
    </row>
    <row r="108">
      <c r="A108" s="9" t="n"/>
      <c r="B108" s="10" t="n"/>
      <c r="C108" s="9" t="n"/>
      <c r="D108" s="9" t="n"/>
      <c r="E108" s="9" t="n"/>
      <c r="F108" s="9" t="n"/>
      <c r="G108" s="9" t="n"/>
      <c r="H108" s="9" t="n"/>
      <c r="I108" s="10" t="n"/>
      <c r="J108" s="10" t="n"/>
      <c r="K108" s="9" t="n"/>
      <c r="L108" s="11">
        <f>IF(B108="","",IF(J108&lt;&gt;"",J108,TODAY())-B108)</f>
        <v/>
      </c>
      <c r="M108" s="11">
        <f>IF(OR(I108="",K108="Закрыт",K108="Отозван",K108="Черновик"),"",MAX(0,IF(J108&lt;&gt;"",J108,TODAY())-I108))</f>
        <v/>
      </c>
      <c r="N108" s="9" t="n"/>
      <c r="O108" s="9" t="n"/>
      <c r="P108" s="9" t="n"/>
      <c r="Q108" s="9" t="n"/>
      <c r="R108" s="9" t="n"/>
    </row>
    <row r="109">
      <c r="A109" s="9" t="n"/>
      <c r="B109" s="10" t="n"/>
      <c r="C109" s="9" t="n"/>
      <c r="D109" s="9" t="n"/>
      <c r="E109" s="9" t="n"/>
      <c r="F109" s="9" t="n"/>
      <c r="G109" s="9" t="n"/>
      <c r="H109" s="9" t="n"/>
      <c r="I109" s="10" t="n"/>
      <c r="J109" s="10" t="n"/>
      <c r="K109" s="9" t="n"/>
      <c r="L109" s="11">
        <f>IF(B109="","",IF(J109&lt;&gt;"",J109,TODAY())-B109)</f>
        <v/>
      </c>
      <c r="M109" s="11">
        <f>IF(OR(I109="",K109="Закрыт",K109="Отозван",K109="Черновик"),"",MAX(0,IF(J109&lt;&gt;"",J109,TODAY())-I109))</f>
        <v/>
      </c>
      <c r="N109" s="9" t="n"/>
      <c r="O109" s="9" t="n"/>
      <c r="P109" s="9" t="n"/>
      <c r="Q109" s="9" t="n"/>
      <c r="R109" s="9" t="n"/>
    </row>
    <row r="110">
      <c r="A110" s="9" t="n"/>
      <c r="B110" s="10" t="n"/>
      <c r="C110" s="9" t="n"/>
      <c r="D110" s="9" t="n"/>
      <c r="E110" s="9" t="n"/>
      <c r="F110" s="9" t="n"/>
      <c r="G110" s="9" t="n"/>
      <c r="H110" s="9" t="n"/>
      <c r="I110" s="10" t="n"/>
      <c r="J110" s="10" t="n"/>
      <c r="K110" s="9" t="n"/>
      <c r="L110" s="11">
        <f>IF(B110="","",IF(J110&lt;&gt;"",J110,TODAY())-B110)</f>
        <v/>
      </c>
      <c r="M110" s="11">
        <f>IF(OR(I110="",K110="Закрыт",K110="Отозван",K110="Черновик"),"",MAX(0,IF(J110&lt;&gt;"",J110,TODAY())-I110))</f>
        <v/>
      </c>
      <c r="N110" s="9" t="n"/>
      <c r="O110" s="9" t="n"/>
      <c r="P110" s="9" t="n"/>
      <c r="Q110" s="9" t="n"/>
      <c r="R110" s="9" t="n"/>
    </row>
    <row r="111">
      <c r="A111" s="9" t="n"/>
      <c r="B111" s="10" t="n"/>
      <c r="C111" s="9" t="n"/>
      <c r="D111" s="9" t="n"/>
      <c r="E111" s="9" t="n"/>
      <c r="F111" s="9" t="n"/>
      <c r="G111" s="9" t="n"/>
      <c r="H111" s="9" t="n"/>
      <c r="I111" s="10" t="n"/>
      <c r="J111" s="10" t="n"/>
      <c r="K111" s="9" t="n"/>
      <c r="L111" s="11">
        <f>IF(B111="","",IF(J111&lt;&gt;"",J111,TODAY())-B111)</f>
        <v/>
      </c>
      <c r="M111" s="11">
        <f>IF(OR(I111="",K111="Закрыт",K111="Отозван",K111="Черновик"),"",MAX(0,IF(J111&lt;&gt;"",J111,TODAY())-I111))</f>
        <v/>
      </c>
      <c r="N111" s="9" t="n"/>
      <c r="O111" s="9" t="n"/>
      <c r="P111" s="9" t="n"/>
      <c r="Q111" s="9" t="n"/>
      <c r="R111" s="9" t="n"/>
    </row>
    <row r="112">
      <c r="A112" s="9" t="n"/>
      <c r="B112" s="10" t="n"/>
      <c r="C112" s="9" t="n"/>
      <c r="D112" s="9" t="n"/>
      <c r="E112" s="9" t="n"/>
      <c r="F112" s="9" t="n"/>
      <c r="G112" s="9" t="n"/>
      <c r="H112" s="9" t="n"/>
      <c r="I112" s="10" t="n"/>
      <c r="J112" s="10" t="n"/>
      <c r="K112" s="9" t="n"/>
      <c r="L112" s="11">
        <f>IF(B112="","",IF(J112&lt;&gt;"",J112,TODAY())-B112)</f>
        <v/>
      </c>
      <c r="M112" s="11">
        <f>IF(OR(I112="",K112="Закрыт",K112="Отозван",K112="Черновик"),"",MAX(0,IF(J112&lt;&gt;"",J112,TODAY())-I112))</f>
        <v/>
      </c>
      <c r="N112" s="9" t="n"/>
      <c r="O112" s="9" t="n"/>
      <c r="P112" s="9" t="n"/>
      <c r="Q112" s="9" t="n"/>
      <c r="R112" s="9" t="n"/>
    </row>
    <row r="113">
      <c r="A113" s="9" t="n"/>
      <c r="B113" s="10" t="n"/>
      <c r="C113" s="9" t="n"/>
      <c r="D113" s="9" t="n"/>
      <c r="E113" s="9" t="n"/>
      <c r="F113" s="9" t="n"/>
      <c r="G113" s="9" t="n"/>
      <c r="H113" s="9" t="n"/>
      <c r="I113" s="10" t="n"/>
      <c r="J113" s="10" t="n"/>
      <c r="K113" s="9" t="n"/>
      <c r="L113" s="11">
        <f>IF(B113="","",IF(J113&lt;&gt;"",J113,TODAY())-B113)</f>
        <v/>
      </c>
      <c r="M113" s="11">
        <f>IF(OR(I113="",K113="Закрыт",K113="Отозван",K113="Черновик"),"",MAX(0,IF(J113&lt;&gt;"",J113,TODAY())-I113))</f>
        <v/>
      </c>
      <c r="N113" s="9" t="n"/>
      <c r="O113" s="9" t="n"/>
      <c r="P113" s="9" t="n"/>
      <c r="Q113" s="9" t="n"/>
      <c r="R113" s="9" t="n"/>
    </row>
    <row r="114">
      <c r="A114" s="9" t="n"/>
      <c r="B114" s="10" t="n"/>
      <c r="C114" s="9" t="n"/>
      <c r="D114" s="9" t="n"/>
      <c r="E114" s="9" t="n"/>
      <c r="F114" s="9" t="n"/>
      <c r="G114" s="9" t="n"/>
      <c r="H114" s="9" t="n"/>
      <c r="I114" s="10" t="n"/>
      <c r="J114" s="10" t="n"/>
      <c r="K114" s="9" t="n"/>
      <c r="L114" s="11">
        <f>IF(B114="","",IF(J114&lt;&gt;"",J114,TODAY())-B114)</f>
        <v/>
      </c>
      <c r="M114" s="11">
        <f>IF(OR(I114="",K114="Закрыт",K114="Отозван",K114="Черновик"),"",MAX(0,IF(J114&lt;&gt;"",J114,TODAY())-I114))</f>
        <v/>
      </c>
      <c r="N114" s="9" t="n"/>
      <c r="O114" s="9" t="n"/>
      <c r="P114" s="9" t="n"/>
      <c r="Q114" s="9" t="n"/>
      <c r="R114" s="9" t="n"/>
    </row>
    <row r="115">
      <c r="A115" s="9" t="n"/>
      <c r="B115" s="10" t="n"/>
      <c r="C115" s="9" t="n"/>
      <c r="D115" s="9" t="n"/>
      <c r="E115" s="9" t="n"/>
      <c r="F115" s="9" t="n"/>
      <c r="G115" s="9" t="n"/>
      <c r="H115" s="9" t="n"/>
      <c r="I115" s="10" t="n"/>
      <c r="J115" s="10" t="n"/>
      <c r="K115" s="9" t="n"/>
      <c r="L115" s="11">
        <f>IF(B115="","",IF(J115&lt;&gt;"",J115,TODAY())-B115)</f>
        <v/>
      </c>
      <c r="M115" s="11">
        <f>IF(OR(I115="",K115="Закрыт",K115="Отозван",K115="Черновик"),"",MAX(0,IF(J115&lt;&gt;"",J115,TODAY())-I115))</f>
        <v/>
      </c>
      <c r="N115" s="9" t="n"/>
      <c r="O115" s="9" t="n"/>
      <c r="P115" s="9" t="n"/>
      <c r="Q115" s="9" t="n"/>
      <c r="R115" s="9" t="n"/>
    </row>
    <row r="116">
      <c r="A116" s="9" t="n"/>
      <c r="B116" s="10" t="n"/>
      <c r="C116" s="9" t="n"/>
      <c r="D116" s="9" t="n"/>
      <c r="E116" s="9" t="n"/>
      <c r="F116" s="9" t="n"/>
      <c r="G116" s="9" t="n"/>
      <c r="H116" s="9" t="n"/>
      <c r="I116" s="10" t="n"/>
      <c r="J116" s="10" t="n"/>
      <c r="K116" s="9" t="n"/>
      <c r="L116" s="11">
        <f>IF(B116="","",IF(J116&lt;&gt;"",J116,TODAY())-B116)</f>
        <v/>
      </c>
      <c r="M116" s="11">
        <f>IF(OR(I116="",K116="Закрыт",K116="Отозван",K116="Черновик"),"",MAX(0,IF(J116&lt;&gt;"",J116,TODAY())-I116))</f>
        <v/>
      </c>
      <c r="N116" s="9" t="n"/>
      <c r="O116" s="9" t="n"/>
      <c r="P116" s="9" t="n"/>
      <c r="Q116" s="9" t="n"/>
      <c r="R116" s="9" t="n"/>
    </row>
    <row r="117">
      <c r="A117" s="9" t="n"/>
      <c r="B117" s="10" t="n"/>
      <c r="C117" s="9" t="n"/>
      <c r="D117" s="9" t="n"/>
      <c r="E117" s="9" t="n"/>
      <c r="F117" s="9" t="n"/>
      <c r="G117" s="9" t="n"/>
      <c r="H117" s="9" t="n"/>
      <c r="I117" s="10" t="n"/>
      <c r="J117" s="10" t="n"/>
      <c r="K117" s="9" t="n"/>
      <c r="L117" s="11">
        <f>IF(B117="","",IF(J117&lt;&gt;"",J117,TODAY())-B117)</f>
        <v/>
      </c>
      <c r="M117" s="11">
        <f>IF(OR(I117="",K117="Закрыт",K117="Отозван",K117="Черновик"),"",MAX(0,IF(J117&lt;&gt;"",J117,TODAY())-I117))</f>
        <v/>
      </c>
      <c r="N117" s="9" t="n"/>
      <c r="O117" s="9" t="n"/>
      <c r="P117" s="9" t="n"/>
      <c r="Q117" s="9" t="n"/>
      <c r="R117" s="9" t="n"/>
    </row>
    <row r="118">
      <c r="A118" s="9" t="n"/>
      <c r="B118" s="10" t="n"/>
      <c r="C118" s="9" t="n"/>
      <c r="D118" s="9" t="n"/>
      <c r="E118" s="9" t="n"/>
      <c r="F118" s="9" t="n"/>
      <c r="G118" s="9" t="n"/>
      <c r="H118" s="9" t="n"/>
      <c r="I118" s="10" t="n"/>
      <c r="J118" s="10" t="n"/>
      <c r="K118" s="9" t="n"/>
      <c r="L118" s="11">
        <f>IF(B118="","",IF(J118&lt;&gt;"",J118,TODAY())-B118)</f>
        <v/>
      </c>
      <c r="M118" s="11">
        <f>IF(OR(I118="",K118="Закрыт",K118="Отозван",K118="Черновик"),"",MAX(0,IF(J118&lt;&gt;"",J118,TODAY())-I118))</f>
        <v/>
      </c>
      <c r="N118" s="9" t="n"/>
      <c r="O118" s="9" t="n"/>
      <c r="P118" s="9" t="n"/>
      <c r="Q118" s="9" t="n"/>
      <c r="R118" s="9" t="n"/>
    </row>
    <row r="119">
      <c r="A119" s="9" t="n"/>
      <c r="B119" s="10" t="n"/>
      <c r="C119" s="9" t="n"/>
      <c r="D119" s="9" t="n"/>
      <c r="E119" s="9" t="n"/>
      <c r="F119" s="9" t="n"/>
      <c r="G119" s="9" t="n"/>
      <c r="H119" s="9" t="n"/>
      <c r="I119" s="10" t="n"/>
      <c r="J119" s="10" t="n"/>
      <c r="K119" s="9" t="n"/>
      <c r="L119" s="11">
        <f>IF(B119="","",IF(J119&lt;&gt;"",J119,TODAY())-B119)</f>
        <v/>
      </c>
      <c r="M119" s="11">
        <f>IF(OR(I119="",K119="Закрыт",K119="Отозван",K119="Черновик"),"",MAX(0,IF(J119&lt;&gt;"",J119,TODAY())-I119))</f>
        <v/>
      </c>
      <c r="N119" s="9" t="n"/>
      <c r="O119" s="9" t="n"/>
      <c r="P119" s="9" t="n"/>
      <c r="Q119" s="9" t="n"/>
      <c r="R119" s="9" t="n"/>
    </row>
    <row r="120">
      <c r="A120" s="9" t="n"/>
      <c r="B120" s="10" t="n"/>
      <c r="C120" s="9" t="n"/>
      <c r="D120" s="9" t="n"/>
      <c r="E120" s="9" t="n"/>
      <c r="F120" s="9" t="n"/>
      <c r="G120" s="9" t="n"/>
      <c r="H120" s="9" t="n"/>
      <c r="I120" s="10" t="n"/>
      <c r="J120" s="10" t="n"/>
      <c r="K120" s="9" t="n"/>
      <c r="L120" s="11">
        <f>IF(B120="","",IF(J120&lt;&gt;"",J120,TODAY())-B120)</f>
        <v/>
      </c>
      <c r="M120" s="11">
        <f>IF(OR(I120="",K120="Закрыт",K120="Отозван",K120="Черновик"),"",MAX(0,IF(J120&lt;&gt;"",J120,TODAY())-I120))</f>
        <v/>
      </c>
      <c r="N120" s="9" t="n"/>
      <c r="O120" s="9" t="n"/>
      <c r="P120" s="9" t="n"/>
      <c r="Q120" s="9" t="n"/>
      <c r="R120" s="9" t="n"/>
    </row>
    <row r="121">
      <c r="A121" s="9" t="n"/>
      <c r="B121" s="10" t="n"/>
      <c r="C121" s="9" t="n"/>
      <c r="D121" s="9" t="n"/>
      <c r="E121" s="9" t="n"/>
      <c r="F121" s="9" t="n"/>
      <c r="G121" s="9" t="n"/>
      <c r="H121" s="9" t="n"/>
      <c r="I121" s="10" t="n"/>
      <c r="J121" s="10" t="n"/>
      <c r="K121" s="9" t="n"/>
      <c r="L121" s="11">
        <f>IF(B121="","",IF(J121&lt;&gt;"",J121,TODAY())-B121)</f>
        <v/>
      </c>
      <c r="M121" s="11">
        <f>IF(OR(I121="",K121="Закрыт",K121="Отозван",K121="Черновик"),"",MAX(0,IF(J121&lt;&gt;"",J121,TODAY())-I121))</f>
        <v/>
      </c>
      <c r="N121" s="9" t="n"/>
      <c r="O121" s="9" t="n"/>
      <c r="P121" s="9" t="n"/>
      <c r="Q121" s="9" t="n"/>
      <c r="R121" s="9" t="n"/>
    </row>
    <row r="122">
      <c r="A122" s="9" t="n"/>
      <c r="B122" s="10" t="n"/>
      <c r="C122" s="9" t="n"/>
      <c r="D122" s="9" t="n"/>
      <c r="E122" s="9" t="n"/>
      <c r="F122" s="9" t="n"/>
      <c r="G122" s="9" t="n"/>
      <c r="H122" s="9" t="n"/>
      <c r="I122" s="10" t="n"/>
      <c r="J122" s="10" t="n"/>
      <c r="K122" s="9" t="n"/>
      <c r="L122" s="11">
        <f>IF(B122="","",IF(J122&lt;&gt;"",J122,TODAY())-B122)</f>
        <v/>
      </c>
      <c r="M122" s="11">
        <f>IF(OR(I122="",K122="Закрыт",K122="Отозван",K122="Черновик"),"",MAX(0,IF(J122&lt;&gt;"",J122,TODAY())-I122))</f>
        <v/>
      </c>
      <c r="N122" s="9" t="n"/>
      <c r="O122" s="9" t="n"/>
      <c r="P122" s="9" t="n"/>
      <c r="Q122" s="9" t="n"/>
      <c r="R122" s="9" t="n"/>
    </row>
    <row r="123">
      <c r="A123" s="9" t="n"/>
      <c r="B123" s="10" t="n"/>
      <c r="C123" s="9" t="n"/>
      <c r="D123" s="9" t="n"/>
      <c r="E123" s="9" t="n"/>
      <c r="F123" s="9" t="n"/>
      <c r="G123" s="9" t="n"/>
      <c r="H123" s="9" t="n"/>
      <c r="I123" s="10" t="n"/>
      <c r="J123" s="10" t="n"/>
      <c r="K123" s="9" t="n"/>
      <c r="L123" s="11">
        <f>IF(B123="","",IF(J123&lt;&gt;"",J123,TODAY())-B123)</f>
        <v/>
      </c>
      <c r="M123" s="11">
        <f>IF(OR(I123="",K123="Закрыт",K123="Отозван",K123="Черновик"),"",MAX(0,IF(J123&lt;&gt;"",J123,TODAY())-I123))</f>
        <v/>
      </c>
      <c r="N123" s="9" t="n"/>
      <c r="O123" s="9" t="n"/>
      <c r="P123" s="9" t="n"/>
      <c r="Q123" s="9" t="n"/>
      <c r="R123" s="9" t="n"/>
    </row>
    <row r="124">
      <c r="A124" s="9" t="n"/>
      <c r="B124" s="10" t="n"/>
      <c r="C124" s="9" t="n"/>
      <c r="D124" s="9" t="n"/>
      <c r="E124" s="9" t="n"/>
      <c r="F124" s="9" t="n"/>
      <c r="G124" s="9" t="n"/>
      <c r="H124" s="9" t="n"/>
      <c r="I124" s="10" t="n"/>
      <c r="J124" s="10" t="n"/>
      <c r="K124" s="9" t="n"/>
      <c r="L124" s="11">
        <f>IF(B124="","",IF(J124&lt;&gt;"",J124,TODAY())-B124)</f>
        <v/>
      </c>
      <c r="M124" s="11">
        <f>IF(OR(I124="",K124="Закрыт",K124="Отозван",K124="Черновик"),"",MAX(0,IF(J124&lt;&gt;"",J124,TODAY())-I124))</f>
        <v/>
      </c>
      <c r="N124" s="9" t="n"/>
      <c r="O124" s="9" t="n"/>
      <c r="P124" s="9" t="n"/>
      <c r="Q124" s="9" t="n"/>
      <c r="R124" s="9" t="n"/>
    </row>
    <row r="125">
      <c r="A125" s="9" t="n"/>
      <c r="B125" s="10" t="n"/>
      <c r="C125" s="9" t="n"/>
      <c r="D125" s="9" t="n"/>
      <c r="E125" s="9" t="n"/>
      <c r="F125" s="9" t="n"/>
      <c r="G125" s="9" t="n"/>
      <c r="H125" s="9" t="n"/>
      <c r="I125" s="10" t="n"/>
      <c r="J125" s="10" t="n"/>
      <c r="K125" s="9" t="n"/>
      <c r="L125" s="11">
        <f>IF(B125="","",IF(J125&lt;&gt;"",J125,TODAY())-B125)</f>
        <v/>
      </c>
      <c r="M125" s="11">
        <f>IF(OR(I125="",K125="Закрыт",K125="Отозван",K125="Черновик"),"",MAX(0,IF(J125&lt;&gt;"",J125,TODAY())-I125))</f>
        <v/>
      </c>
      <c r="N125" s="9" t="n"/>
      <c r="O125" s="9" t="n"/>
      <c r="P125" s="9" t="n"/>
      <c r="Q125" s="9" t="n"/>
      <c r="R125" s="9" t="n"/>
    </row>
    <row r="126">
      <c r="A126" s="9" t="n"/>
      <c r="B126" s="10" t="n"/>
      <c r="C126" s="9" t="n"/>
      <c r="D126" s="9" t="n"/>
      <c r="E126" s="9" t="n"/>
      <c r="F126" s="9" t="n"/>
      <c r="G126" s="9" t="n"/>
      <c r="H126" s="9" t="n"/>
      <c r="I126" s="10" t="n"/>
      <c r="J126" s="10" t="n"/>
      <c r="K126" s="9" t="n"/>
      <c r="L126" s="11">
        <f>IF(B126="","",IF(J126&lt;&gt;"",J126,TODAY())-B126)</f>
        <v/>
      </c>
      <c r="M126" s="11">
        <f>IF(OR(I126="",K126="Закрыт",K126="Отозван",K126="Черновик"),"",MAX(0,IF(J126&lt;&gt;"",J126,TODAY())-I126))</f>
        <v/>
      </c>
      <c r="N126" s="9" t="n"/>
      <c r="O126" s="9" t="n"/>
      <c r="P126" s="9" t="n"/>
      <c r="Q126" s="9" t="n"/>
      <c r="R126" s="9" t="n"/>
    </row>
    <row r="127">
      <c r="A127" s="9" t="n"/>
      <c r="B127" s="10" t="n"/>
      <c r="C127" s="9" t="n"/>
      <c r="D127" s="9" t="n"/>
      <c r="E127" s="9" t="n"/>
      <c r="F127" s="9" t="n"/>
      <c r="G127" s="9" t="n"/>
      <c r="H127" s="9" t="n"/>
      <c r="I127" s="10" t="n"/>
      <c r="J127" s="10" t="n"/>
      <c r="K127" s="9" t="n"/>
      <c r="L127" s="11">
        <f>IF(B127="","",IF(J127&lt;&gt;"",J127,TODAY())-B127)</f>
        <v/>
      </c>
      <c r="M127" s="11">
        <f>IF(OR(I127="",K127="Закрыт",K127="Отозван",K127="Черновик"),"",MAX(0,IF(J127&lt;&gt;"",J127,TODAY())-I127))</f>
        <v/>
      </c>
      <c r="N127" s="9" t="n"/>
      <c r="O127" s="9" t="n"/>
      <c r="P127" s="9" t="n"/>
      <c r="Q127" s="9" t="n"/>
      <c r="R127" s="9" t="n"/>
    </row>
    <row r="128">
      <c r="A128" s="9" t="n"/>
      <c r="B128" s="10" t="n"/>
      <c r="C128" s="9" t="n"/>
      <c r="D128" s="9" t="n"/>
      <c r="E128" s="9" t="n"/>
      <c r="F128" s="9" t="n"/>
      <c r="G128" s="9" t="n"/>
      <c r="H128" s="9" t="n"/>
      <c r="I128" s="10" t="n"/>
      <c r="J128" s="10" t="n"/>
      <c r="K128" s="9" t="n"/>
      <c r="L128" s="11">
        <f>IF(B128="","",IF(J128&lt;&gt;"",J128,TODAY())-B128)</f>
        <v/>
      </c>
      <c r="M128" s="11">
        <f>IF(OR(I128="",K128="Закрыт",K128="Отозван",K128="Черновик"),"",MAX(0,IF(J128&lt;&gt;"",J128,TODAY())-I128))</f>
        <v/>
      </c>
      <c r="N128" s="9" t="n"/>
      <c r="O128" s="9" t="n"/>
      <c r="P128" s="9" t="n"/>
      <c r="Q128" s="9" t="n"/>
      <c r="R128" s="9" t="n"/>
    </row>
    <row r="129">
      <c r="A129" s="9" t="n"/>
      <c r="B129" s="10" t="n"/>
      <c r="C129" s="9" t="n"/>
      <c r="D129" s="9" t="n"/>
      <c r="E129" s="9" t="n"/>
      <c r="F129" s="9" t="n"/>
      <c r="G129" s="9" t="n"/>
      <c r="H129" s="9" t="n"/>
      <c r="I129" s="10" t="n"/>
      <c r="J129" s="10" t="n"/>
      <c r="K129" s="9" t="n"/>
      <c r="L129" s="11">
        <f>IF(B129="","",IF(J129&lt;&gt;"",J129,TODAY())-B129)</f>
        <v/>
      </c>
      <c r="M129" s="11">
        <f>IF(OR(I129="",K129="Закрыт",K129="Отозван",K129="Черновик"),"",MAX(0,IF(J129&lt;&gt;"",J129,TODAY())-I129))</f>
        <v/>
      </c>
      <c r="N129" s="9" t="n"/>
      <c r="O129" s="9" t="n"/>
      <c r="P129" s="9" t="n"/>
      <c r="Q129" s="9" t="n"/>
      <c r="R129" s="9" t="n"/>
    </row>
    <row r="130">
      <c r="A130" s="9" t="n"/>
      <c r="B130" s="10" t="n"/>
      <c r="C130" s="9" t="n"/>
      <c r="D130" s="9" t="n"/>
      <c r="E130" s="9" t="n"/>
      <c r="F130" s="9" t="n"/>
      <c r="G130" s="9" t="n"/>
      <c r="H130" s="9" t="n"/>
      <c r="I130" s="10" t="n"/>
      <c r="J130" s="10" t="n"/>
      <c r="K130" s="9" t="n"/>
      <c r="L130" s="11">
        <f>IF(B130="","",IF(J130&lt;&gt;"",J130,TODAY())-B130)</f>
        <v/>
      </c>
      <c r="M130" s="11">
        <f>IF(OR(I130="",K130="Закрыт",K130="Отозван",K130="Черновик"),"",MAX(0,IF(J130&lt;&gt;"",J130,TODAY())-I130))</f>
        <v/>
      </c>
      <c r="N130" s="9" t="n"/>
      <c r="O130" s="9" t="n"/>
      <c r="P130" s="9" t="n"/>
      <c r="Q130" s="9" t="n"/>
      <c r="R130" s="9" t="n"/>
    </row>
    <row r="131">
      <c r="A131" s="9" t="n"/>
      <c r="B131" s="10" t="n"/>
      <c r="C131" s="9" t="n"/>
      <c r="D131" s="9" t="n"/>
      <c r="E131" s="9" t="n"/>
      <c r="F131" s="9" t="n"/>
      <c r="G131" s="9" t="n"/>
      <c r="H131" s="9" t="n"/>
      <c r="I131" s="10" t="n"/>
      <c r="J131" s="10" t="n"/>
      <c r="K131" s="9" t="n"/>
      <c r="L131" s="11">
        <f>IF(B131="","",IF(J131&lt;&gt;"",J131,TODAY())-B131)</f>
        <v/>
      </c>
      <c r="M131" s="11">
        <f>IF(OR(I131="",K131="Закрыт",K131="Отозван",K131="Черновик"),"",MAX(0,IF(J131&lt;&gt;"",J131,TODAY())-I131))</f>
        <v/>
      </c>
      <c r="N131" s="9" t="n"/>
      <c r="O131" s="9" t="n"/>
      <c r="P131" s="9" t="n"/>
      <c r="Q131" s="9" t="n"/>
      <c r="R131" s="9" t="n"/>
    </row>
    <row r="132">
      <c r="A132" s="9" t="n"/>
      <c r="B132" s="10" t="n"/>
      <c r="C132" s="9" t="n"/>
      <c r="D132" s="9" t="n"/>
      <c r="E132" s="9" t="n"/>
      <c r="F132" s="9" t="n"/>
      <c r="G132" s="9" t="n"/>
      <c r="H132" s="9" t="n"/>
      <c r="I132" s="10" t="n"/>
      <c r="J132" s="10" t="n"/>
      <c r="K132" s="9" t="n"/>
      <c r="L132" s="11">
        <f>IF(B132="","",IF(J132&lt;&gt;"",J132,TODAY())-B132)</f>
        <v/>
      </c>
      <c r="M132" s="11">
        <f>IF(OR(I132="",K132="Закрыт",K132="Отозван",K132="Черновик"),"",MAX(0,IF(J132&lt;&gt;"",J132,TODAY())-I132))</f>
        <v/>
      </c>
      <c r="N132" s="9" t="n"/>
      <c r="O132" s="9" t="n"/>
      <c r="P132" s="9" t="n"/>
      <c r="Q132" s="9" t="n"/>
      <c r="R132" s="9" t="n"/>
    </row>
    <row r="133">
      <c r="A133" s="9" t="n"/>
      <c r="B133" s="10" t="n"/>
      <c r="C133" s="9" t="n"/>
      <c r="D133" s="9" t="n"/>
      <c r="E133" s="9" t="n"/>
      <c r="F133" s="9" t="n"/>
      <c r="G133" s="9" t="n"/>
      <c r="H133" s="9" t="n"/>
      <c r="I133" s="10" t="n"/>
      <c r="J133" s="10" t="n"/>
      <c r="K133" s="9" t="n"/>
      <c r="L133" s="11">
        <f>IF(B133="","",IF(J133&lt;&gt;"",J133,TODAY())-B133)</f>
        <v/>
      </c>
      <c r="M133" s="11">
        <f>IF(OR(I133="",K133="Закрыт",K133="Отозван",K133="Черновик"),"",MAX(0,IF(J133&lt;&gt;"",J133,TODAY())-I133))</f>
        <v/>
      </c>
      <c r="N133" s="9" t="n"/>
      <c r="O133" s="9" t="n"/>
      <c r="P133" s="9" t="n"/>
      <c r="Q133" s="9" t="n"/>
      <c r="R133" s="9" t="n"/>
    </row>
    <row r="134">
      <c r="A134" s="9" t="n"/>
      <c r="B134" s="10" t="n"/>
      <c r="C134" s="9" t="n"/>
      <c r="D134" s="9" t="n"/>
      <c r="E134" s="9" t="n"/>
      <c r="F134" s="9" t="n"/>
      <c r="G134" s="9" t="n"/>
      <c r="H134" s="9" t="n"/>
      <c r="I134" s="10" t="n"/>
      <c r="J134" s="10" t="n"/>
      <c r="K134" s="9" t="n"/>
      <c r="L134" s="11">
        <f>IF(B134="","",IF(J134&lt;&gt;"",J134,TODAY())-B134)</f>
        <v/>
      </c>
      <c r="M134" s="11">
        <f>IF(OR(I134="",K134="Закрыт",K134="Отозван",K134="Черновик"),"",MAX(0,IF(J134&lt;&gt;"",J134,TODAY())-I134))</f>
        <v/>
      </c>
      <c r="N134" s="9" t="n"/>
      <c r="O134" s="9" t="n"/>
      <c r="P134" s="9" t="n"/>
      <c r="Q134" s="9" t="n"/>
      <c r="R134" s="9" t="n"/>
    </row>
    <row r="135">
      <c r="A135" s="9" t="n"/>
      <c r="B135" s="10" t="n"/>
      <c r="C135" s="9" t="n"/>
      <c r="D135" s="9" t="n"/>
      <c r="E135" s="9" t="n"/>
      <c r="F135" s="9" t="n"/>
      <c r="G135" s="9" t="n"/>
      <c r="H135" s="9" t="n"/>
      <c r="I135" s="10" t="n"/>
      <c r="J135" s="10" t="n"/>
      <c r="K135" s="9" t="n"/>
      <c r="L135" s="11">
        <f>IF(B135="","",IF(J135&lt;&gt;"",J135,TODAY())-B135)</f>
        <v/>
      </c>
      <c r="M135" s="11">
        <f>IF(OR(I135="",K135="Закрыт",K135="Отозван",K135="Черновик"),"",MAX(0,IF(J135&lt;&gt;"",J135,TODAY())-I135))</f>
        <v/>
      </c>
      <c r="N135" s="9" t="n"/>
      <c r="O135" s="9" t="n"/>
      <c r="P135" s="9" t="n"/>
      <c r="Q135" s="9" t="n"/>
      <c r="R135" s="9" t="n"/>
    </row>
    <row r="136">
      <c r="A136" s="9" t="n"/>
      <c r="B136" s="10" t="n"/>
      <c r="C136" s="9" t="n"/>
      <c r="D136" s="9" t="n"/>
      <c r="E136" s="9" t="n"/>
      <c r="F136" s="9" t="n"/>
      <c r="G136" s="9" t="n"/>
      <c r="H136" s="9" t="n"/>
      <c r="I136" s="10" t="n"/>
      <c r="J136" s="10" t="n"/>
      <c r="K136" s="9" t="n"/>
      <c r="L136" s="11">
        <f>IF(B136="","",IF(J136&lt;&gt;"",J136,TODAY())-B136)</f>
        <v/>
      </c>
      <c r="M136" s="11">
        <f>IF(OR(I136="",K136="Закрыт",K136="Отозван",K136="Черновик"),"",MAX(0,IF(J136&lt;&gt;"",J136,TODAY())-I136))</f>
        <v/>
      </c>
      <c r="N136" s="9" t="n"/>
      <c r="O136" s="9" t="n"/>
      <c r="P136" s="9" t="n"/>
      <c r="Q136" s="9" t="n"/>
      <c r="R136" s="9" t="n"/>
    </row>
    <row r="137">
      <c r="A137" s="9" t="n"/>
      <c r="B137" s="10" t="n"/>
      <c r="C137" s="9" t="n"/>
      <c r="D137" s="9" t="n"/>
      <c r="E137" s="9" t="n"/>
      <c r="F137" s="9" t="n"/>
      <c r="G137" s="9" t="n"/>
      <c r="H137" s="9" t="n"/>
      <c r="I137" s="10" t="n"/>
      <c r="J137" s="10" t="n"/>
      <c r="K137" s="9" t="n"/>
      <c r="L137" s="11">
        <f>IF(B137="","",IF(J137&lt;&gt;"",J137,TODAY())-B137)</f>
        <v/>
      </c>
      <c r="M137" s="11">
        <f>IF(OR(I137="",K137="Закрыт",K137="Отозван",K137="Черновик"),"",MAX(0,IF(J137&lt;&gt;"",J137,TODAY())-I137))</f>
        <v/>
      </c>
      <c r="N137" s="9" t="n"/>
      <c r="O137" s="9" t="n"/>
      <c r="P137" s="9" t="n"/>
      <c r="Q137" s="9" t="n"/>
      <c r="R137" s="9" t="n"/>
    </row>
    <row r="138">
      <c r="A138" s="9" t="n"/>
      <c r="B138" s="10" t="n"/>
      <c r="C138" s="9" t="n"/>
      <c r="D138" s="9" t="n"/>
      <c r="E138" s="9" t="n"/>
      <c r="F138" s="9" t="n"/>
      <c r="G138" s="9" t="n"/>
      <c r="H138" s="9" t="n"/>
      <c r="I138" s="10" t="n"/>
      <c r="J138" s="10" t="n"/>
      <c r="K138" s="9" t="n"/>
      <c r="L138" s="11">
        <f>IF(B138="","",IF(J138&lt;&gt;"",J138,TODAY())-B138)</f>
        <v/>
      </c>
      <c r="M138" s="11">
        <f>IF(OR(I138="",K138="Закрыт",K138="Отозван",K138="Черновик"),"",MAX(0,IF(J138&lt;&gt;"",J138,TODAY())-I138))</f>
        <v/>
      </c>
      <c r="N138" s="9" t="n"/>
      <c r="O138" s="9" t="n"/>
      <c r="P138" s="9" t="n"/>
      <c r="Q138" s="9" t="n"/>
      <c r="R138" s="9" t="n"/>
    </row>
    <row r="139">
      <c r="A139" s="9" t="n"/>
      <c r="B139" s="10" t="n"/>
      <c r="C139" s="9" t="n"/>
      <c r="D139" s="9" t="n"/>
      <c r="E139" s="9" t="n"/>
      <c r="F139" s="9" t="n"/>
      <c r="G139" s="9" t="n"/>
      <c r="H139" s="9" t="n"/>
      <c r="I139" s="10" t="n"/>
      <c r="J139" s="10" t="n"/>
      <c r="K139" s="9" t="n"/>
      <c r="L139" s="11">
        <f>IF(B139="","",IF(J139&lt;&gt;"",J139,TODAY())-B139)</f>
        <v/>
      </c>
      <c r="M139" s="11">
        <f>IF(OR(I139="",K139="Закрыт",K139="Отозван",K139="Черновик"),"",MAX(0,IF(J139&lt;&gt;"",J139,TODAY())-I139))</f>
        <v/>
      </c>
      <c r="N139" s="9" t="n"/>
      <c r="O139" s="9" t="n"/>
      <c r="P139" s="9" t="n"/>
      <c r="Q139" s="9" t="n"/>
      <c r="R139" s="9" t="n"/>
    </row>
    <row r="140">
      <c r="A140" s="9" t="n"/>
      <c r="B140" s="10" t="n"/>
      <c r="C140" s="9" t="n"/>
      <c r="D140" s="9" t="n"/>
      <c r="E140" s="9" t="n"/>
      <c r="F140" s="9" t="n"/>
      <c r="G140" s="9" t="n"/>
      <c r="H140" s="9" t="n"/>
      <c r="I140" s="10" t="n"/>
      <c r="J140" s="10" t="n"/>
      <c r="K140" s="9" t="n"/>
      <c r="L140" s="11">
        <f>IF(B140="","",IF(J140&lt;&gt;"",J140,TODAY())-B140)</f>
        <v/>
      </c>
      <c r="M140" s="11">
        <f>IF(OR(I140="",K140="Закрыт",K140="Отозван",K140="Черновик"),"",MAX(0,IF(J140&lt;&gt;"",J140,TODAY())-I140))</f>
        <v/>
      </c>
      <c r="N140" s="9" t="n"/>
      <c r="O140" s="9" t="n"/>
      <c r="P140" s="9" t="n"/>
      <c r="Q140" s="9" t="n"/>
      <c r="R140" s="9" t="n"/>
    </row>
    <row r="141">
      <c r="A141" s="9" t="n"/>
      <c r="B141" s="10" t="n"/>
      <c r="C141" s="9" t="n"/>
      <c r="D141" s="9" t="n"/>
      <c r="E141" s="9" t="n"/>
      <c r="F141" s="9" t="n"/>
      <c r="G141" s="9" t="n"/>
      <c r="H141" s="9" t="n"/>
      <c r="I141" s="10" t="n"/>
      <c r="J141" s="10" t="n"/>
      <c r="K141" s="9" t="n"/>
      <c r="L141" s="11">
        <f>IF(B141="","",IF(J141&lt;&gt;"",J141,TODAY())-B141)</f>
        <v/>
      </c>
      <c r="M141" s="11">
        <f>IF(OR(I141="",K141="Закрыт",K141="Отозван",K141="Черновик"),"",MAX(0,IF(J141&lt;&gt;"",J141,TODAY())-I141))</f>
        <v/>
      </c>
      <c r="N141" s="9" t="n"/>
      <c r="O141" s="9" t="n"/>
      <c r="P141" s="9" t="n"/>
      <c r="Q141" s="9" t="n"/>
      <c r="R141" s="9" t="n"/>
    </row>
    <row r="142">
      <c r="A142" s="9" t="n"/>
      <c r="B142" s="10" t="n"/>
      <c r="C142" s="9" t="n"/>
      <c r="D142" s="9" t="n"/>
      <c r="E142" s="9" t="n"/>
      <c r="F142" s="9" t="n"/>
      <c r="G142" s="9" t="n"/>
      <c r="H142" s="9" t="n"/>
      <c r="I142" s="10" t="n"/>
      <c r="J142" s="10" t="n"/>
      <c r="K142" s="9" t="n"/>
      <c r="L142" s="11">
        <f>IF(B142="","",IF(J142&lt;&gt;"",J142,TODAY())-B142)</f>
        <v/>
      </c>
      <c r="M142" s="11">
        <f>IF(OR(I142="",K142="Закрыт",K142="Отозван",K142="Черновик"),"",MAX(0,IF(J142&lt;&gt;"",J142,TODAY())-I142))</f>
        <v/>
      </c>
      <c r="N142" s="9" t="n"/>
      <c r="O142" s="9" t="n"/>
      <c r="P142" s="9" t="n"/>
      <c r="Q142" s="9" t="n"/>
      <c r="R142" s="9" t="n"/>
    </row>
    <row r="143">
      <c r="A143" s="9" t="n"/>
      <c r="B143" s="10" t="n"/>
      <c r="C143" s="9" t="n"/>
      <c r="D143" s="9" t="n"/>
      <c r="E143" s="9" t="n"/>
      <c r="F143" s="9" t="n"/>
      <c r="G143" s="9" t="n"/>
      <c r="H143" s="9" t="n"/>
      <c r="I143" s="10" t="n"/>
      <c r="J143" s="10" t="n"/>
      <c r="K143" s="9" t="n"/>
      <c r="L143" s="11">
        <f>IF(B143="","",IF(J143&lt;&gt;"",J143,TODAY())-B143)</f>
        <v/>
      </c>
      <c r="M143" s="11">
        <f>IF(OR(I143="",K143="Закрыт",K143="Отозван",K143="Черновик"),"",MAX(0,IF(J143&lt;&gt;"",J143,TODAY())-I143))</f>
        <v/>
      </c>
      <c r="N143" s="9" t="n"/>
      <c r="O143" s="9" t="n"/>
      <c r="P143" s="9" t="n"/>
      <c r="Q143" s="9" t="n"/>
      <c r="R143" s="9" t="n"/>
    </row>
    <row r="144">
      <c r="A144" s="9" t="n"/>
      <c r="B144" s="10" t="n"/>
      <c r="C144" s="9" t="n"/>
      <c r="D144" s="9" t="n"/>
      <c r="E144" s="9" t="n"/>
      <c r="F144" s="9" t="n"/>
      <c r="G144" s="9" t="n"/>
      <c r="H144" s="9" t="n"/>
      <c r="I144" s="10" t="n"/>
      <c r="J144" s="10" t="n"/>
      <c r="K144" s="9" t="n"/>
      <c r="L144" s="11">
        <f>IF(B144="","",IF(J144&lt;&gt;"",J144,TODAY())-B144)</f>
        <v/>
      </c>
      <c r="M144" s="11">
        <f>IF(OR(I144="",K144="Закрыт",K144="Отозван",K144="Черновик"),"",MAX(0,IF(J144&lt;&gt;"",J144,TODAY())-I144))</f>
        <v/>
      </c>
      <c r="N144" s="9" t="n"/>
      <c r="O144" s="9" t="n"/>
      <c r="P144" s="9" t="n"/>
      <c r="Q144" s="9" t="n"/>
      <c r="R144" s="9" t="n"/>
    </row>
    <row r="145">
      <c r="A145" s="9" t="n"/>
      <c r="B145" s="10" t="n"/>
      <c r="C145" s="9" t="n"/>
      <c r="D145" s="9" t="n"/>
      <c r="E145" s="9" t="n"/>
      <c r="F145" s="9" t="n"/>
      <c r="G145" s="9" t="n"/>
      <c r="H145" s="9" t="n"/>
      <c r="I145" s="10" t="n"/>
      <c r="J145" s="10" t="n"/>
      <c r="K145" s="9" t="n"/>
      <c r="L145" s="11">
        <f>IF(B145="","",IF(J145&lt;&gt;"",J145,TODAY())-B145)</f>
        <v/>
      </c>
      <c r="M145" s="11">
        <f>IF(OR(I145="",K145="Закрыт",K145="Отозван",K145="Черновик"),"",MAX(0,IF(J145&lt;&gt;"",J145,TODAY())-I145))</f>
        <v/>
      </c>
      <c r="N145" s="9" t="n"/>
      <c r="O145" s="9" t="n"/>
      <c r="P145" s="9" t="n"/>
      <c r="Q145" s="9" t="n"/>
      <c r="R145" s="9" t="n"/>
    </row>
    <row r="146">
      <c r="A146" s="9" t="n"/>
      <c r="B146" s="10" t="n"/>
      <c r="C146" s="9" t="n"/>
      <c r="D146" s="9" t="n"/>
      <c r="E146" s="9" t="n"/>
      <c r="F146" s="9" t="n"/>
      <c r="G146" s="9" t="n"/>
      <c r="H146" s="9" t="n"/>
      <c r="I146" s="10" t="n"/>
      <c r="J146" s="10" t="n"/>
      <c r="K146" s="9" t="n"/>
      <c r="L146" s="11">
        <f>IF(B146="","",IF(J146&lt;&gt;"",J146,TODAY())-B146)</f>
        <v/>
      </c>
      <c r="M146" s="11">
        <f>IF(OR(I146="",K146="Закрыт",K146="Отозван",K146="Черновик"),"",MAX(0,IF(J146&lt;&gt;"",J146,TODAY())-I146))</f>
        <v/>
      </c>
      <c r="N146" s="9" t="n"/>
      <c r="O146" s="9" t="n"/>
      <c r="P146" s="9" t="n"/>
      <c r="Q146" s="9" t="n"/>
      <c r="R146" s="9" t="n"/>
    </row>
    <row r="147">
      <c r="A147" s="9" t="n"/>
      <c r="B147" s="10" t="n"/>
      <c r="C147" s="9" t="n"/>
      <c r="D147" s="9" t="n"/>
      <c r="E147" s="9" t="n"/>
      <c r="F147" s="9" t="n"/>
      <c r="G147" s="9" t="n"/>
      <c r="H147" s="9" t="n"/>
      <c r="I147" s="10" t="n"/>
      <c r="J147" s="10" t="n"/>
      <c r="K147" s="9" t="n"/>
      <c r="L147" s="11">
        <f>IF(B147="","",IF(J147&lt;&gt;"",J147,TODAY())-B147)</f>
        <v/>
      </c>
      <c r="M147" s="11">
        <f>IF(OR(I147="",K147="Закрыт",K147="Отозван",K147="Черновик"),"",MAX(0,IF(J147&lt;&gt;"",J147,TODAY())-I147))</f>
        <v/>
      </c>
      <c r="N147" s="9" t="n"/>
      <c r="O147" s="9" t="n"/>
      <c r="P147" s="9" t="n"/>
      <c r="Q147" s="9" t="n"/>
      <c r="R147" s="9" t="n"/>
    </row>
    <row r="148">
      <c r="A148" s="9" t="n"/>
      <c r="B148" s="10" t="n"/>
      <c r="C148" s="9" t="n"/>
      <c r="D148" s="9" t="n"/>
      <c r="E148" s="9" t="n"/>
      <c r="F148" s="9" t="n"/>
      <c r="G148" s="9" t="n"/>
      <c r="H148" s="9" t="n"/>
      <c r="I148" s="10" t="n"/>
      <c r="J148" s="10" t="n"/>
      <c r="K148" s="9" t="n"/>
      <c r="L148" s="11">
        <f>IF(B148="","",IF(J148&lt;&gt;"",J148,TODAY())-B148)</f>
        <v/>
      </c>
      <c r="M148" s="11">
        <f>IF(OR(I148="",K148="Закрыт",K148="Отозван",K148="Черновик"),"",MAX(0,IF(J148&lt;&gt;"",J148,TODAY())-I148))</f>
        <v/>
      </c>
      <c r="N148" s="9" t="n"/>
      <c r="O148" s="9" t="n"/>
      <c r="P148" s="9" t="n"/>
      <c r="Q148" s="9" t="n"/>
      <c r="R148" s="9" t="n"/>
    </row>
    <row r="149">
      <c r="A149" s="9" t="n"/>
      <c r="B149" s="10" t="n"/>
      <c r="C149" s="9" t="n"/>
      <c r="D149" s="9" t="n"/>
      <c r="E149" s="9" t="n"/>
      <c r="F149" s="9" t="n"/>
      <c r="G149" s="9" t="n"/>
      <c r="H149" s="9" t="n"/>
      <c r="I149" s="10" t="n"/>
      <c r="J149" s="10" t="n"/>
      <c r="K149" s="9" t="n"/>
      <c r="L149" s="11">
        <f>IF(B149="","",IF(J149&lt;&gt;"",J149,TODAY())-B149)</f>
        <v/>
      </c>
      <c r="M149" s="11">
        <f>IF(OR(I149="",K149="Закрыт",K149="Отозван",K149="Черновик"),"",MAX(0,IF(J149&lt;&gt;"",J149,TODAY())-I149))</f>
        <v/>
      </c>
      <c r="N149" s="9" t="n"/>
      <c r="O149" s="9" t="n"/>
      <c r="P149" s="9" t="n"/>
      <c r="Q149" s="9" t="n"/>
      <c r="R149" s="9" t="n"/>
    </row>
    <row r="150">
      <c r="A150" s="9" t="n"/>
      <c r="B150" s="10" t="n"/>
      <c r="C150" s="9" t="n"/>
      <c r="D150" s="9" t="n"/>
      <c r="E150" s="9" t="n"/>
      <c r="F150" s="9" t="n"/>
      <c r="G150" s="9" t="n"/>
      <c r="H150" s="9" t="n"/>
      <c r="I150" s="10" t="n"/>
      <c r="J150" s="10" t="n"/>
      <c r="K150" s="9" t="n"/>
      <c r="L150" s="11">
        <f>IF(B150="","",IF(J150&lt;&gt;"",J150,TODAY())-B150)</f>
        <v/>
      </c>
      <c r="M150" s="11">
        <f>IF(OR(I150="",K150="Закрыт",K150="Отозван",K150="Черновик"),"",MAX(0,IF(J150&lt;&gt;"",J150,TODAY())-I150))</f>
        <v/>
      </c>
      <c r="N150" s="9" t="n"/>
      <c r="O150" s="9" t="n"/>
      <c r="P150" s="9" t="n"/>
      <c r="Q150" s="9" t="n"/>
      <c r="R150" s="9" t="n"/>
    </row>
    <row r="151">
      <c r="A151" s="9" t="n"/>
      <c r="B151" s="10" t="n"/>
      <c r="C151" s="9" t="n"/>
      <c r="D151" s="9" t="n"/>
      <c r="E151" s="9" t="n"/>
      <c r="F151" s="9" t="n"/>
      <c r="G151" s="9" t="n"/>
      <c r="H151" s="9" t="n"/>
      <c r="I151" s="10" t="n"/>
      <c r="J151" s="10" t="n"/>
      <c r="K151" s="9" t="n"/>
      <c r="L151" s="11">
        <f>IF(B151="","",IF(J151&lt;&gt;"",J151,TODAY())-B151)</f>
        <v/>
      </c>
      <c r="M151" s="11">
        <f>IF(OR(I151="",K151="Закрыт",K151="Отозван",K151="Черновик"),"",MAX(0,IF(J151&lt;&gt;"",J151,TODAY())-I151))</f>
        <v/>
      </c>
      <c r="N151" s="9" t="n"/>
      <c r="O151" s="9" t="n"/>
      <c r="P151" s="9" t="n"/>
      <c r="Q151" s="9" t="n"/>
      <c r="R151" s="9" t="n"/>
    </row>
    <row r="152">
      <c r="A152" s="9" t="n"/>
      <c r="B152" s="10" t="n"/>
      <c r="C152" s="9" t="n"/>
      <c r="D152" s="9" t="n"/>
      <c r="E152" s="9" t="n"/>
      <c r="F152" s="9" t="n"/>
      <c r="G152" s="9" t="n"/>
      <c r="H152" s="9" t="n"/>
      <c r="I152" s="10" t="n"/>
      <c r="J152" s="10" t="n"/>
      <c r="K152" s="9" t="n"/>
      <c r="L152" s="11">
        <f>IF(B152="","",IF(J152&lt;&gt;"",J152,TODAY())-B152)</f>
        <v/>
      </c>
      <c r="M152" s="11">
        <f>IF(OR(I152="",K152="Закрыт",K152="Отозван",K152="Черновик"),"",MAX(0,IF(J152&lt;&gt;"",J152,TODAY())-I152))</f>
        <v/>
      </c>
      <c r="N152" s="9" t="n"/>
      <c r="O152" s="9" t="n"/>
      <c r="P152" s="9" t="n"/>
      <c r="Q152" s="9" t="n"/>
      <c r="R152" s="9" t="n"/>
    </row>
    <row r="153">
      <c r="A153" s="9" t="n"/>
      <c r="B153" s="10" t="n"/>
      <c r="C153" s="9" t="n"/>
      <c r="D153" s="9" t="n"/>
      <c r="E153" s="9" t="n"/>
      <c r="F153" s="9" t="n"/>
      <c r="G153" s="9" t="n"/>
      <c r="H153" s="9" t="n"/>
      <c r="I153" s="10" t="n"/>
      <c r="J153" s="10" t="n"/>
      <c r="K153" s="9" t="n"/>
      <c r="L153" s="11">
        <f>IF(B153="","",IF(J153&lt;&gt;"",J153,TODAY())-B153)</f>
        <v/>
      </c>
      <c r="M153" s="11">
        <f>IF(OR(I153="",K153="Закрыт",K153="Отозван",K153="Черновик"),"",MAX(0,IF(J153&lt;&gt;"",J153,TODAY())-I153))</f>
        <v/>
      </c>
      <c r="N153" s="9" t="n"/>
      <c r="O153" s="9" t="n"/>
      <c r="P153" s="9" t="n"/>
      <c r="Q153" s="9" t="n"/>
      <c r="R153" s="9" t="n"/>
    </row>
    <row r="154">
      <c r="A154" s="9" t="n"/>
      <c r="B154" s="10" t="n"/>
      <c r="C154" s="9" t="n"/>
      <c r="D154" s="9" t="n"/>
      <c r="E154" s="9" t="n"/>
      <c r="F154" s="9" t="n"/>
      <c r="G154" s="9" t="n"/>
      <c r="H154" s="9" t="n"/>
      <c r="I154" s="10" t="n"/>
      <c r="J154" s="10" t="n"/>
      <c r="K154" s="9" t="n"/>
      <c r="L154" s="11">
        <f>IF(B154="","",IF(J154&lt;&gt;"",J154,TODAY())-B154)</f>
        <v/>
      </c>
      <c r="M154" s="11">
        <f>IF(OR(I154="",K154="Закрыт",K154="Отозван",K154="Черновик"),"",MAX(0,IF(J154&lt;&gt;"",J154,TODAY())-I154))</f>
        <v/>
      </c>
      <c r="N154" s="9" t="n"/>
      <c r="O154" s="9" t="n"/>
      <c r="P154" s="9" t="n"/>
      <c r="Q154" s="9" t="n"/>
      <c r="R154" s="9" t="n"/>
    </row>
    <row r="155">
      <c r="A155" s="9" t="n"/>
      <c r="B155" s="10" t="n"/>
      <c r="C155" s="9" t="n"/>
      <c r="D155" s="9" t="n"/>
      <c r="E155" s="9" t="n"/>
      <c r="F155" s="9" t="n"/>
      <c r="G155" s="9" t="n"/>
      <c r="H155" s="9" t="n"/>
      <c r="I155" s="10" t="n"/>
      <c r="J155" s="10" t="n"/>
      <c r="K155" s="9" t="n"/>
      <c r="L155" s="11">
        <f>IF(B155="","",IF(J155&lt;&gt;"",J155,TODAY())-B155)</f>
        <v/>
      </c>
      <c r="M155" s="11">
        <f>IF(OR(I155="",K155="Закрыт",K155="Отозван",K155="Черновик"),"",MAX(0,IF(J155&lt;&gt;"",J155,TODAY())-I155))</f>
        <v/>
      </c>
      <c r="N155" s="9" t="n"/>
      <c r="O155" s="9" t="n"/>
      <c r="P155" s="9" t="n"/>
      <c r="Q155" s="9" t="n"/>
      <c r="R155" s="9" t="n"/>
    </row>
    <row r="156">
      <c r="A156" s="9" t="n"/>
      <c r="B156" s="10" t="n"/>
      <c r="C156" s="9" t="n"/>
      <c r="D156" s="9" t="n"/>
      <c r="E156" s="9" t="n"/>
      <c r="F156" s="9" t="n"/>
      <c r="G156" s="9" t="n"/>
      <c r="H156" s="9" t="n"/>
      <c r="I156" s="10" t="n"/>
      <c r="J156" s="10" t="n"/>
      <c r="K156" s="9" t="n"/>
      <c r="L156" s="11">
        <f>IF(B156="","",IF(J156&lt;&gt;"",J156,TODAY())-B156)</f>
        <v/>
      </c>
      <c r="M156" s="11">
        <f>IF(OR(I156="",K156="Закрыт",K156="Отозван",K156="Черновик"),"",MAX(0,IF(J156&lt;&gt;"",J156,TODAY())-I156))</f>
        <v/>
      </c>
      <c r="N156" s="9" t="n"/>
      <c r="O156" s="9" t="n"/>
      <c r="P156" s="9" t="n"/>
      <c r="Q156" s="9" t="n"/>
      <c r="R156" s="9" t="n"/>
    </row>
    <row r="157">
      <c r="A157" s="9" t="n"/>
      <c r="B157" s="10" t="n"/>
      <c r="C157" s="9" t="n"/>
      <c r="D157" s="9" t="n"/>
      <c r="E157" s="9" t="n"/>
      <c r="F157" s="9" t="n"/>
      <c r="G157" s="9" t="n"/>
      <c r="H157" s="9" t="n"/>
      <c r="I157" s="10" t="n"/>
      <c r="J157" s="10" t="n"/>
      <c r="K157" s="9" t="n"/>
      <c r="L157" s="11">
        <f>IF(B157="","",IF(J157&lt;&gt;"",J157,TODAY())-B157)</f>
        <v/>
      </c>
      <c r="M157" s="11">
        <f>IF(OR(I157="",K157="Закрыт",K157="Отозван",K157="Черновик"),"",MAX(0,IF(J157&lt;&gt;"",J157,TODAY())-I157))</f>
        <v/>
      </c>
      <c r="N157" s="9" t="n"/>
      <c r="O157" s="9" t="n"/>
      <c r="P157" s="9" t="n"/>
      <c r="Q157" s="9" t="n"/>
      <c r="R157" s="9" t="n"/>
    </row>
    <row r="158">
      <c r="A158" s="9" t="n"/>
      <c r="B158" s="10" t="n"/>
      <c r="C158" s="9" t="n"/>
      <c r="D158" s="9" t="n"/>
      <c r="E158" s="9" t="n"/>
      <c r="F158" s="9" t="n"/>
      <c r="G158" s="9" t="n"/>
      <c r="H158" s="9" t="n"/>
      <c r="I158" s="10" t="n"/>
      <c r="J158" s="10" t="n"/>
      <c r="K158" s="9" t="n"/>
      <c r="L158" s="11">
        <f>IF(B158="","",IF(J158&lt;&gt;"",J158,TODAY())-B158)</f>
        <v/>
      </c>
      <c r="M158" s="11">
        <f>IF(OR(I158="",K158="Закрыт",K158="Отозван",K158="Черновик"),"",MAX(0,IF(J158&lt;&gt;"",J158,TODAY())-I158))</f>
        <v/>
      </c>
      <c r="N158" s="9" t="n"/>
      <c r="O158" s="9" t="n"/>
      <c r="P158" s="9" t="n"/>
      <c r="Q158" s="9" t="n"/>
      <c r="R158" s="9" t="n"/>
    </row>
    <row r="159">
      <c r="A159" s="9" t="n"/>
      <c r="B159" s="10" t="n"/>
      <c r="C159" s="9" t="n"/>
      <c r="D159" s="9" t="n"/>
      <c r="E159" s="9" t="n"/>
      <c r="F159" s="9" t="n"/>
      <c r="G159" s="9" t="n"/>
      <c r="H159" s="9" t="n"/>
      <c r="I159" s="10" t="n"/>
      <c r="J159" s="10" t="n"/>
      <c r="K159" s="9" t="n"/>
      <c r="L159" s="11">
        <f>IF(B159="","",IF(J159&lt;&gt;"",J159,TODAY())-B159)</f>
        <v/>
      </c>
      <c r="M159" s="11">
        <f>IF(OR(I159="",K159="Закрыт",K159="Отозван",K159="Черновик"),"",MAX(0,IF(J159&lt;&gt;"",J159,TODAY())-I159))</f>
        <v/>
      </c>
      <c r="N159" s="9" t="n"/>
      <c r="O159" s="9" t="n"/>
      <c r="P159" s="9" t="n"/>
      <c r="Q159" s="9" t="n"/>
      <c r="R159" s="9" t="n"/>
    </row>
    <row r="160">
      <c r="A160" s="9" t="n"/>
      <c r="B160" s="10" t="n"/>
      <c r="C160" s="9" t="n"/>
      <c r="D160" s="9" t="n"/>
      <c r="E160" s="9" t="n"/>
      <c r="F160" s="9" t="n"/>
      <c r="G160" s="9" t="n"/>
      <c r="H160" s="9" t="n"/>
      <c r="I160" s="10" t="n"/>
      <c r="J160" s="10" t="n"/>
      <c r="K160" s="9" t="n"/>
      <c r="L160" s="11">
        <f>IF(B160="","",IF(J160&lt;&gt;"",J160,TODAY())-B160)</f>
        <v/>
      </c>
      <c r="M160" s="11">
        <f>IF(OR(I160="",K160="Закрыт",K160="Отозван",K160="Черновик"),"",MAX(0,IF(J160&lt;&gt;"",J160,TODAY())-I160))</f>
        <v/>
      </c>
      <c r="N160" s="9" t="n"/>
      <c r="O160" s="9" t="n"/>
      <c r="P160" s="9" t="n"/>
      <c r="Q160" s="9" t="n"/>
      <c r="R160" s="9" t="n"/>
    </row>
    <row r="161">
      <c r="A161" s="9" t="n"/>
      <c r="B161" s="10" t="n"/>
      <c r="C161" s="9" t="n"/>
      <c r="D161" s="9" t="n"/>
      <c r="E161" s="9" t="n"/>
      <c r="F161" s="9" t="n"/>
      <c r="G161" s="9" t="n"/>
      <c r="H161" s="9" t="n"/>
      <c r="I161" s="10" t="n"/>
      <c r="J161" s="10" t="n"/>
      <c r="K161" s="9" t="n"/>
      <c r="L161" s="11">
        <f>IF(B161="","",IF(J161&lt;&gt;"",J161,TODAY())-B161)</f>
        <v/>
      </c>
      <c r="M161" s="11">
        <f>IF(OR(I161="",K161="Закрыт",K161="Отозван",K161="Черновик"),"",MAX(0,IF(J161&lt;&gt;"",J161,TODAY())-I161))</f>
        <v/>
      </c>
      <c r="N161" s="9" t="n"/>
      <c r="O161" s="9" t="n"/>
      <c r="P161" s="9" t="n"/>
      <c r="Q161" s="9" t="n"/>
      <c r="R161" s="9" t="n"/>
    </row>
    <row r="162">
      <c r="A162" s="9" t="n"/>
      <c r="B162" s="10" t="n"/>
      <c r="C162" s="9" t="n"/>
      <c r="D162" s="9" t="n"/>
      <c r="E162" s="9" t="n"/>
      <c r="F162" s="9" t="n"/>
      <c r="G162" s="9" t="n"/>
      <c r="H162" s="9" t="n"/>
      <c r="I162" s="10" t="n"/>
      <c r="J162" s="10" t="n"/>
      <c r="K162" s="9" t="n"/>
      <c r="L162" s="11">
        <f>IF(B162="","",IF(J162&lt;&gt;"",J162,TODAY())-B162)</f>
        <v/>
      </c>
      <c r="M162" s="11">
        <f>IF(OR(I162="",K162="Закрыт",K162="Отозван",K162="Черновик"),"",MAX(0,IF(J162&lt;&gt;"",J162,TODAY())-I162))</f>
        <v/>
      </c>
      <c r="N162" s="9" t="n"/>
      <c r="O162" s="9" t="n"/>
      <c r="P162" s="9" t="n"/>
      <c r="Q162" s="9" t="n"/>
      <c r="R162" s="9" t="n"/>
    </row>
    <row r="163">
      <c r="A163" s="9" t="n"/>
      <c r="B163" s="10" t="n"/>
      <c r="C163" s="9" t="n"/>
      <c r="D163" s="9" t="n"/>
      <c r="E163" s="9" t="n"/>
      <c r="F163" s="9" t="n"/>
      <c r="G163" s="9" t="n"/>
      <c r="H163" s="9" t="n"/>
      <c r="I163" s="10" t="n"/>
      <c r="J163" s="10" t="n"/>
      <c r="K163" s="9" t="n"/>
      <c r="L163" s="11">
        <f>IF(B163="","",IF(J163&lt;&gt;"",J163,TODAY())-B163)</f>
        <v/>
      </c>
      <c r="M163" s="11">
        <f>IF(OR(I163="",K163="Закрыт",K163="Отозван",K163="Черновик"),"",MAX(0,IF(J163&lt;&gt;"",J163,TODAY())-I163))</f>
        <v/>
      </c>
      <c r="N163" s="9" t="n"/>
      <c r="O163" s="9" t="n"/>
      <c r="P163" s="9" t="n"/>
      <c r="Q163" s="9" t="n"/>
      <c r="R163" s="9" t="n"/>
    </row>
    <row r="164">
      <c r="A164" s="9" t="n"/>
      <c r="B164" s="10" t="n"/>
      <c r="C164" s="9" t="n"/>
      <c r="D164" s="9" t="n"/>
      <c r="E164" s="9" t="n"/>
      <c r="F164" s="9" t="n"/>
      <c r="G164" s="9" t="n"/>
      <c r="H164" s="9" t="n"/>
      <c r="I164" s="10" t="n"/>
      <c r="J164" s="10" t="n"/>
      <c r="K164" s="9" t="n"/>
      <c r="L164" s="11">
        <f>IF(B164="","",IF(J164&lt;&gt;"",J164,TODAY())-B164)</f>
        <v/>
      </c>
      <c r="M164" s="11">
        <f>IF(OR(I164="",K164="Закрыт",K164="Отозван",K164="Черновик"),"",MAX(0,IF(J164&lt;&gt;"",J164,TODAY())-I164))</f>
        <v/>
      </c>
      <c r="N164" s="9" t="n"/>
      <c r="O164" s="9" t="n"/>
      <c r="P164" s="9" t="n"/>
      <c r="Q164" s="9" t="n"/>
      <c r="R164" s="9" t="n"/>
    </row>
    <row r="165">
      <c r="A165" s="9" t="n"/>
      <c r="B165" s="10" t="n"/>
      <c r="C165" s="9" t="n"/>
      <c r="D165" s="9" t="n"/>
      <c r="E165" s="9" t="n"/>
      <c r="F165" s="9" t="n"/>
      <c r="G165" s="9" t="n"/>
      <c r="H165" s="9" t="n"/>
      <c r="I165" s="10" t="n"/>
      <c r="J165" s="10" t="n"/>
      <c r="K165" s="9" t="n"/>
      <c r="L165" s="11">
        <f>IF(B165="","",IF(J165&lt;&gt;"",J165,TODAY())-B165)</f>
        <v/>
      </c>
      <c r="M165" s="11">
        <f>IF(OR(I165="",K165="Закрыт",K165="Отозван",K165="Черновик"),"",MAX(0,IF(J165&lt;&gt;"",J165,TODAY())-I165))</f>
        <v/>
      </c>
      <c r="N165" s="9" t="n"/>
      <c r="O165" s="9" t="n"/>
      <c r="P165" s="9" t="n"/>
      <c r="Q165" s="9" t="n"/>
      <c r="R165" s="9" t="n"/>
    </row>
    <row r="166">
      <c r="A166" s="9" t="n"/>
      <c r="B166" s="10" t="n"/>
      <c r="C166" s="9" t="n"/>
      <c r="D166" s="9" t="n"/>
      <c r="E166" s="9" t="n"/>
      <c r="F166" s="9" t="n"/>
      <c r="G166" s="9" t="n"/>
      <c r="H166" s="9" t="n"/>
      <c r="I166" s="10" t="n"/>
      <c r="J166" s="10" t="n"/>
      <c r="K166" s="9" t="n"/>
      <c r="L166" s="11">
        <f>IF(B166="","",IF(J166&lt;&gt;"",J166,TODAY())-B166)</f>
        <v/>
      </c>
      <c r="M166" s="11">
        <f>IF(OR(I166="",K166="Закрыт",K166="Отозван",K166="Черновик"),"",MAX(0,IF(J166&lt;&gt;"",J166,TODAY())-I166))</f>
        <v/>
      </c>
      <c r="N166" s="9" t="n"/>
      <c r="O166" s="9" t="n"/>
      <c r="P166" s="9" t="n"/>
      <c r="Q166" s="9" t="n"/>
      <c r="R166" s="9" t="n"/>
    </row>
    <row r="167">
      <c r="A167" s="9" t="n"/>
      <c r="B167" s="10" t="n"/>
      <c r="C167" s="9" t="n"/>
      <c r="D167" s="9" t="n"/>
      <c r="E167" s="9" t="n"/>
      <c r="F167" s="9" t="n"/>
      <c r="G167" s="9" t="n"/>
      <c r="H167" s="9" t="n"/>
      <c r="I167" s="10" t="n"/>
      <c r="J167" s="10" t="n"/>
      <c r="K167" s="9" t="n"/>
      <c r="L167" s="11">
        <f>IF(B167="","",IF(J167&lt;&gt;"",J167,TODAY())-B167)</f>
        <v/>
      </c>
      <c r="M167" s="11">
        <f>IF(OR(I167="",K167="Закрыт",K167="Отозван",K167="Черновик"),"",MAX(0,IF(J167&lt;&gt;"",J167,TODAY())-I167))</f>
        <v/>
      </c>
      <c r="N167" s="9" t="n"/>
      <c r="O167" s="9" t="n"/>
      <c r="P167" s="9" t="n"/>
      <c r="Q167" s="9" t="n"/>
      <c r="R167" s="9" t="n"/>
    </row>
    <row r="168">
      <c r="A168" s="9" t="n"/>
      <c r="B168" s="10" t="n"/>
      <c r="C168" s="9" t="n"/>
      <c r="D168" s="9" t="n"/>
      <c r="E168" s="9" t="n"/>
      <c r="F168" s="9" t="n"/>
      <c r="G168" s="9" t="n"/>
      <c r="H168" s="9" t="n"/>
      <c r="I168" s="10" t="n"/>
      <c r="J168" s="10" t="n"/>
      <c r="K168" s="9" t="n"/>
      <c r="L168" s="11">
        <f>IF(B168="","",IF(J168&lt;&gt;"",J168,TODAY())-B168)</f>
        <v/>
      </c>
      <c r="M168" s="11">
        <f>IF(OR(I168="",K168="Закрыт",K168="Отозван",K168="Черновик"),"",MAX(0,IF(J168&lt;&gt;"",J168,TODAY())-I168))</f>
        <v/>
      </c>
      <c r="N168" s="9" t="n"/>
      <c r="O168" s="9" t="n"/>
      <c r="P168" s="9" t="n"/>
      <c r="Q168" s="9" t="n"/>
      <c r="R168" s="9" t="n"/>
    </row>
    <row r="169">
      <c r="A169" s="9" t="n"/>
      <c r="B169" s="10" t="n"/>
      <c r="C169" s="9" t="n"/>
      <c r="D169" s="9" t="n"/>
      <c r="E169" s="9" t="n"/>
      <c r="F169" s="9" t="n"/>
      <c r="G169" s="9" t="n"/>
      <c r="H169" s="9" t="n"/>
      <c r="I169" s="10" t="n"/>
      <c r="J169" s="10" t="n"/>
      <c r="K169" s="9" t="n"/>
      <c r="L169" s="11">
        <f>IF(B169="","",IF(J169&lt;&gt;"",J169,TODAY())-B169)</f>
        <v/>
      </c>
      <c r="M169" s="11">
        <f>IF(OR(I169="",K169="Закрыт",K169="Отозван",K169="Черновик"),"",MAX(0,IF(J169&lt;&gt;"",J169,TODAY())-I169))</f>
        <v/>
      </c>
      <c r="N169" s="9" t="n"/>
      <c r="O169" s="9" t="n"/>
      <c r="P169" s="9" t="n"/>
      <c r="Q169" s="9" t="n"/>
      <c r="R169" s="9" t="n"/>
    </row>
    <row r="170">
      <c r="A170" s="9" t="n"/>
      <c r="B170" s="10" t="n"/>
      <c r="C170" s="9" t="n"/>
      <c r="D170" s="9" t="n"/>
      <c r="E170" s="9" t="n"/>
      <c r="F170" s="9" t="n"/>
      <c r="G170" s="9" t="n"/>
      <c r="H170" s="9" t="n"/>
      <c r="I170" s="10" t="n"/>
      <c r="J170" s="10" t="n"/>
      <c r="K170" s="9" t="n"/>
      <c r="L170" s="11">
        <f>IF(B170="","",IF(J170&lt;&gt;"",J170,TODAY())-B170)</f>
        <v/>
      </c>
      <c r="M170" s="11">
        <f>IF(OR(I170="",K170="Закрыт",K170="Отозван",K170="Черновик"),"",MAX(0,IF(J170&lt;&gt;"",J170,TODAY())-I170))</f>
        <v/>
      </c>
      <c r="N170" s="9" t="n"/>
      <c r="O170" s="9" t="n"/>
      <c r="P170" s="9" t="n"/>
      <c r="Q170" s="9" t="n"/>
      <c r="R170" s="9" t="n"/>
    </row>
    <row r="171">
      <c r="A171" s="9" t="n"/>
      <c r="B171" s="10" t="n"/>
      <c r="C171" s="9" t="n"/>
      <c r="D171" s="9" t="n"/>
      <c r="E171" s="9" t="n"/>
      <c r="F171" s="9" t="n"/>
      <c r="G171" s="9" t="n"/>
      <c r="H171" s="9" t="n"/>
      <c r="I171" s="10" t="n"/>
      <c r="J171" s="10" t="n"/>
      <c r="K171" s="9" t="n"/>
      <c r="L171" s="11">
        <f>IF(B171="","",IF(J171&lt;&gt;"",J171,TODAY())-B171)</f>
        <v/>
      </c>
      <c r="M171" s="11">
        <f>IF(OR(I171="",K171="Закрыт",K171="Отозван",K171="Черновик"),"",MAX(0,IF(J171&lt;&gt;"",J171,TODAY())-I171))</f>
        <v/>
      </c>
      <c r="N171" s="9" t="n"/>
      <c r="O171" s="9" t="n"/>
      <c r="P171" s="9" t="n"/>
      <c r="Q171" s="9" t="n"/>
      <c r="R171" s="9" t="n"/>
    </row>
    <row r="172">
      <c r="A172" s="9" t="n"/>
      <c r="B172" s="10" t="n"/>
      <c r="C172" s="9" t="n"/>
      <c r="D172" s="9" t="n"/>
      <c r="E172" s="9" t="n"/>
      <c r="F172" s="9" t="n"/>
      <c r="G172" s="9" t="n"/>
      <c r="H172" s="9" t="n"/>
      <c r="I172" s="10" t="n"/>
      <c r="J172" s="10" t="n"/>
      <c r="K172" s="9" t="n"/>
      <c r="L172" s="11">
        <f>IF(B172="","",IF(J172&lt;&gt;"",J172,TODAY())-B172)</f>
        <v/>
      </c>
      <c r="M172" s="11">
        <f>IF(OR(I172="",K172="Закрыт",K172="Отозван",K172="Черновик"),"",MAX(0,IF(J172&lt;&gt;"",J172,TODAY())-I172))</f>
        <v/>
      </c>
      <c r="N172" s="9" t="n"/>
      <c r="O172" s="9" t="n"/>
      <c r="P172" s="9" t="n"/>
      <c r="Q172" s="9" t="n"/>
      <c r="R172" s="9" t="n"/>
    </row>
    <row r="173">
      <c r="A173" s="9" t="n"/>
      <c r="B173" s="10" t="n"/>
      <c r="C173" s="9" t="n"/>
      <c r="D173" s="9" t="n"/>
      <c r="E173" s="9" t="n"/>
      <c r="F173" s="9" t="n"/>
      <c r="G173" s="9" t="n"/>
      <c r="H173" s="9" t="n"/>
      <c r="I173" s="10" t="n"/>
      <c r="J173" s="10" t="n"/>
      <c r="K173" s="9" t="n"/>
      <c r="L173" s="11">
        <f>IF(B173="","",IF(J173&lt;&gt;"",J173,TODAY())-B173)</f>
        <v/>
      </c>
      <c r="M173" s="11">
        <f>IF(OR(I173="",K173="Закрыт",K173="Отозван",K173="Черновик"),"",MAX(0,IF(J173&lt;&gt;"",J173,TODAY())-I173))</f>
        <v/>
      </c>
      <c r="N173" s="9" t="n"/>
      <c r="O173" s="9" t="n"/>
      <c r="P173" s="9" t="n"/>
      <c r="Q173" s="9" t="n"/>
      <c r="R173" s="9" t="n"/>
    </row>
    <row r="174">
      <c r="A174" s="9" t="n"/>
      <c r="B174" s="10" t="n"/>
      <c r="C174" s="9" t="n"/>
      <c r="D174" s="9" t="n"/>
      <c r="E174" s="9" t="n"/>
      <c r="F174" s="9" t="n"/>
      <c r="G174" s="9" t="n"/>
      <c r="H174" s="9" t="n"/>
      <c r="I174" s="10" t="n"/>
      <c r="J174" s="10" t="n"/>
      <c r="K174" s="9" t="n"/>
      <c r="L174" s="11">
        <f>IF(B174="","",IF(J174&lt;&gt;"",J174,TODAY())-B174)</f>
        <v/>
      </c>
      <c r="M174" s="11">
        <f>IF(OR(I174="",K174="Закрыт",K174="Отозван",K174="Черновик"),"",MAX(0,IF(J174&lt;&gt;"",J174,TODAY())-I174))</f>
        <v/>
      </c>
      <c r="N174" s="9" t="n"/>
      <c r="O174" s="9" t="n"/>
      <c r="P174" s="9" t="n"/>
      <c r="Q174" s="9" t="n"/>
      <c r="R174" s="9" t="n"/>
    </row>
    <row r="175">
      <c r="A175" s="9" t="n"/>
      <c r="B175" s="10" t="n"/>
      <c r="C175" s="9" t="n"/>
      <c r="D175" s="9" t="n"/>
      <c r="E175" s="9" t="n"/>
      <c r="F175" s="9" t="n"/>
      <c r="G175" s="9" t="n"/>
      <c r="H175" s="9" t="n"/>
      <c r="I175" s="10" t="n"/>
      <c r="J175" s="10" t="n"/>
      <c r="K175" s="9" t="n"/>
      <c r="L175" s="11">
        <f>IF(B175="","",IF(J175&lt;&gt;"",J175,TODAY())-B175)</f>
        <v/>
      </c>
      <c r="M175" s="11">
        <f>IF(OR(I175="",K175="Закрыт",K175="Отозван",K175="Черновик"),"",MAX(0,IF(J175&lt;&gt;"",J175,TODAY())-I175))</f>
        <v/>
      </c>
      <c r="N175" s="9" t="n"/>
      <c r="O175" s="9" t="n"/>
      <c r="P175" s="9" t="n"/>
      <c r="Q175" s="9" t="n"/>
      <c r="R175" s="9" t="n"/>
    </row>
    <row r="176">
      <c r="A176" s="9" t="n"/>
      <c r="B176" s="10" t="n"/>
      <c r="C176" s="9" t="n"/>
      <c r="D176" s="9" t="n"/>
      <c r="E176" s="9" t="n"/>
      <c r="F176" s="9" t="n"/>
      <c r="G176" s="9" t="n"/>
      <c r="H176" s="9" t="n"/>
      <c r="I176" s="10" t="n"/>
      <c r="J176" s="10" t="n"/>
      <c r="K176" s="9" t="n"/>
      <c r="L176" s="11">
        <f>IF(B176="","",IF(J176&lt;&gt;"",J176,TODAY())-B176)</f>
        <v/>
      </c>
      <c r="M176" s="11">
        <f>IF(OR(I176="",K176="Закрыт",K176="Отозван",K176="Черновик"),"",MAX(0,IF(J176&lt;&gt;"",J176,TODAY())-I176))</f>
        <v/>
      </c>
      <c r="N176" s="9" t="n"/>
      <c r="O176" s="9" t="n"/>
      <c r="P176" s="9" t="n"/>
      <c r="Q176" s="9" t="n"/>
      <c r="R176" s="9" t="n"/>
    </row>
    <row r="177">
      <c r="A177" s="9" t="n"/>
      <c r="B177" s="10" t="n"/>
      <c r="C177" s="9" t="n"/>
      <c r="D177" s="9" t="n"/>
      <c r="E177" s="9" t="n"/>
      <c r="F177" s="9" t="n"/>
      <c r="G177" s="9" t="n"/>
      <c r="H177" s="9" t="n"/>
      <c r="I177" s="10" t="n"/>
      <c r="J177" s="10" t="n"/>
      <c r="K177" s="9" t="n"/>
      <c r="L177" s="11">
        <f>IF(B177="","",IF(J177&lt;&gt;"",J177,TODAY())-B177)</f>
        <v/>
      </c>
      <c r="M177" s="11">
        <f>IF(OR(I177="",K177="Закрыт",K177="Отозван",K177="Черновик"),"",MAX(0,IF(J177&lt;&gt;"",J177,TODAY())-I177))</f>
        <v/>
      </c>
      <c r="N177" s="9" t="n"/>
      <c r="O177" s="9" t="n"/>
      <c r="P177" s="9" t="n"/>
      <c r="Q177" s="9" t="n"/>
      <c r="R177" s="9" t="n"/>
    </row>
    <row r="178">
      <c r="A178" s="9" t="n"/>
      <c r="B178" s="10" t="n"/>
      <c r="C178" s="9" t="n"/>
      <c r="D178" s="9" t="n"/>
      <c r="E178" s="9" t="n"/>
      <c r="F178" s="9" t="n"/>
      <c r="G178" s="9" t="n"/>
      <c r="H178" s="9" t="n"/>
      <c r="I178" s="10" t="n"/>
      <c r="J178" s="10" t="n"/>
      <c r="K178" s="9" t="n"/>
      <c r="L178" s="11">
        <f>IF(B178="","",IF(J178&lt;&gt;"",J178,TODAY())-B178)</f>
        <v/>
      </c>
      <c r="M178" s="11">
        <f>IF(OR(I178="",K178="Закрыт",K178="Отозван",K178="Черновик"),"",MAX(0,IF(J178&lt;&gt;"",J178,TODAY())-I178))</f>
        <v/>
      </c>
      <c r="N178" s="9" t="n"/>
      <c r="O178" s="9" t="n"/>
      <c r="P178" s="9" t="n"/>
      <c r="Q178" s="9" t="n"/>
      <c r="R178" s="9" t="n"/>
    </row>
    <row r="179">
      <c r="A179" s="9" t="n"/>
      <c r="B179" s="10" t="n"/>
      <c r="C179" s="9" t="n"/>
      <c r="D179" s="9" t="n"/>
      <c r="E179" s="9" t="n"/>
      <c r="F179" s="9" t="n"/>
      <c r="G179" s="9" t="n"/>
      <c r="H179" s="9" t="n"/>
      <c r="I179" s="10" t="n"/>
      <c r="J179" s="10" t="n"/>
      <c r="K179" s="9" t="n"/>
      <c r="L179" s="11">
        <f>IF(B179="","",IF(J179&lt;&gt;"",J179,TODAY())-B179)</f>
        <v/>
      </c>
      <c r="M179" s="11">
        <f>IF(OR(I179="",K179="Закрыт",K179="Отозван",K179="Черновик"),"",MAX(0,IF(J179&lt;&gt;"",J179,TODAY())-I179))</f>
        <v/>
      </c>
      <c r="N179" s="9" t="n"/>
      <c r="O179" s="9" t="n"/>
      <c r="P179" s="9" t="n"/>
      <c r="Q179" s="9" t="n"/>
      <c r="R179" s="9" t="n"/>
    </row>
    <row r="180">
      <c r="A180" s="9" t="n"/>
      <c r="B180" s="10" t="n"/>
      <c r="C180" s="9" t="n"/>
      <c r="D180" s="9" t="n"/>
      <c r="E180" s="9" t="n"/>
      <c r="F180" s="9" t="n"/>
      <c r="G180" s="9" t="n"/>
      <c r="H180" s="9" t="n"/>
      <c r="I180" s="10" t="n"/>
      <c r="J180" s="10" t="n"/>
      <c r="K180" s="9" t="n"/>
      <c r="L180" s="11">
        <f>IF(B180="","",IF(J180&lt;&gt;"",J180,TODAY())-B180)</f>
        <v/>
      </c>
      <c r="M180" s="11">
        <f>IF(OR(I180="",K180="Закрыт",K180="Отозван",K180="Черновик"),"",MAX(0,IF(J180&lt;&gt;"",J180,TODAY())-I180))</f>
        <v/>
      </c>
      <c r="N180" s="9" t="n"/>
      <c r="O180" s="9" t="n"/>
      <c r="P180" s="9" t="n"/>
      <c r="Q180" s="9" t="n"/>
      <c r="R180" s="9" t="n"/>
    </row>
    <row r="181">
      <c r="A181" s="9" t="n"/>
      <c r="B181" s="10" t="n"/>
      <c r="C181" s="9" t="n"/>
      <c r="D181" s="9" t="n"/>
      <c r="E181" s="9" t="n"/>
      <c r="F181" s="9" t="n"/>
      <c r="G181" s="9" t="n"/>
      <c r="H181" s="9" t="n"/>
      <c r="I181" s="10" t="n"/>
      <c r="J181" s="10" t="n"/>
      <c r="K181" s="9" t="n"/>
      <c r="L181" s="11">
        <f>IF(B181="","",IF(J181&lt;&gt;"",J181,TODAY())-B181)</f>
        <v/>
      </c>
      <c r="M181" s="11">
        <f>IF(OR(I181="",K181="Закрыт",K181="Отозван",K181="Черновик"),"",MAX(0,IF(J181&lt;&gt;"",J181,TODAY())-I181))</f>
        <v/>
      </c>
      <c r="N181" s="9" t="n"/>
      <c r="O181" s="9" t="n"/>
      <c r="P181" s="9" t="n"/>
      <c r="Q181" s="9" t="n"/>
      <c r="R181" s="9" t="n"/>
    </row>
    <row r="182">
      <c r="A182" s="9" t="n"/>
      <c r="B182" s="10" t="n"/>
      <c r="C182" s="9" t="n"/>
      <c r="D182" s="9" t="n"/>
      <c r="E182" s="9" t="n"/>
      <c r="F182" s="9" t="n"/>
      <c r="G182" s="9" t="n"/>
      <c r="H182" s="9" t="n"/>
      <c r="I182" s="10" t="n"/>
      <c r="J182" s="10" t="n"/>
      <c r="K182" s="9" t="n"/>
      <c r="L182" s="11">
        <f>IF(B182="","",IF(J182&lt;&gt;"",J182,TODAY())-B182)</f>
        <v/>
      </c>
      <c r="M182" s="11">
        <f>IF(OR(I182="",K182="Закрыт",K182="Отозван",K182="Черновик"),"",MAX(0,IF(J182&lt;&gt;"",J182,TODAY())-I182))</f>
        <v/>
      </c>
      <c r="N182" s="9" t="n"/>
      <c r="O182" s="9" t="n"/>
      <c r="P182" s="9" t="n"/>
      <c r="Q182" s="9" t="n"/>
      <c r="R182" s="9" t="n"/>
    </row>
    <row r="183">
      <c r="A183" s="9" t="n"/>
      <c r="B183" s="10" t="n"/>
      <c r="C183" s="9" t="n"/>
      <c r="D183" s="9" t="n"/>
      <c r="E183" s="9" t="n"/>
      <c r="F183" s="9" t="n"/>
      <c r="G183" s="9" t="n"/>
      <c r="H183" s="9" t="n"/>
      <c r="I183" s="10" t="n"/>
      <c r="J183" s="10" t="n"/>
      <c r="K183" s="9" t="n"/>
      <c r="L183" s="11">
        <f>IF(B183="","",IF(J183&lt;&gt;"",J183,TODAY())-B183)</f>
        <v/>
      </c>
      <c r="M183" s="11">
        <f>IF(OR(I183="",K183="Закрыт",K183="Отозван",K183="Черновик"),"",MAX(0,IF(J183&lt;&gt;"",J183,TODAY())-I183))</f>
        <v/>
      </c>
      <c r="N183" s="9" t="n"/>
      <c r="O183" s="9" t="n"/>
      <c r="P183" s="9" t="n"/>
      <c r="Q183" s="9" t="n"/>
      <c r="R183" s="9" t="n"/>
    </row>
    <row r="184">
      <c r="A184" s="9" t="n"/>
      <c r="B184" s="10" t="n"/>
      <c r="C184" s="9" t="n"/>
      <c r="D184" s="9" t="n"/>
      <c r="E184" s="9" t="n"/>
      <c r="F184" s="9" t="n"/>
      <c r="G184" s="9" t="n"/>
      <c r="H184" s="9" t="n"/>
      <c r="I184" s="10" t="n"/>
      <c r="J184" s="10" t="n"/>
      <c r="K184" s="9" t="n"/>
      <c r="L184" s="11">
        <f>IF(B184="","",IF(J184&lt;&gt;"",J184,TODAY())-B184)</f>
        <v/>
      </c>
      <c r="M184" s="11">
        <f>IF(OR(I184="",K184="Закрыт",K184="Отозван",K184="Черновик"),"",MAX(0,IF(J184&lt;&gt;"",J184,TODAY())-I184))</f>
        <v/>
      </c>
      <c r="N184" s="9" t="n"/>
      <c r="O184" s="9" t="n"/>
      <c r="P184" s="9" t="n"/>
      <c r="Q184" s="9" t="n"/>
      <c r="R184" s="9" t="n"/>
    </row>
    <row r="185">
      <c r="A185" s="9" t="n"/>
      <c r="B185" s="10" t="n"/>
      <c r="C185" s="9" t="n"/>
      <c r="D185" s="9" t="n"/>
      <c r="E185" s="9" t="n"/>
      <c r="F185" s="9" t="n"/>
      <c r="G185" s="9" t="n"/>
      <c r="H185" s="9" t="n"/>
      <c r="I185" s="10" t="n"/>
      <c r="J185" s="10" t="n"/>
      <c r="K185" s="9" t="n"/>
      <c r="L185" s="11">
        <f>IF(B185="","",IF(J185&lt;&gt;"",J185,TODAY())-B185)</f>
        <v/>
      </c>
      <c r="M185" s="11">
        <f>IF(OR(I185="",K185="Закрыт",K185="Отозван",K185="Черновик"),"",MAX(0,IF(J185&lt;&gt;"",J185,TODAY())-I185))</f>
        <v/>
      </c>
      <c r="N185" s="9" t="n"/>
      <c r="O185" s="9" t="n"/>
      <c r="P185" s="9" t="n"/>
      <c r="Q185" s="9" t="n"/>
      <c r="R185" s="9" t="n"/>
    </row>
    <row r="186">
      <c r="A186" s="9" t="n"/>
      <c r="B186" s="10" t="n"/>
      <c r="C186" s="9" t="n"/>
      <c r="D186" s="9" t="n"/>
      <c r="E186" s="9" t="n"/>
      <c r="F186" s="9" t="n"/>
      <c r="G186" s="9" t="n"/>
      <c r="H186" s="9" t="n"/>
      <c r="I186" s="10" t="n"/>
      <c r="J186" s="10" t="n"/>
      <c r="K186" s="9" t="n"/>
      <c r="L186" s="11">
        <f>IF(B186="","",IF(J186&lt;&gt;"",J186,TODAY())-B186)</f>
        <v/>
      </c>
      <c r="M186" s="11">
        <f>IF(OR(I186="",K186="Закрыт",K186="Отозван",K186="Черновик"),"",MAX(0,IF(J186&lt;&gt;"",J186,TODAY())-I186))</f>
        <v/>
      </c>
      <c r="N186" s="9" t="n"/>
      <c r="O186" s="9" t="n"/>
      <c r="P186" s="9" t="n"/>
      <c r="Q186" s="9" t="n"/>
      <c r="R186" s="9" t="n"/>
    </row>
    <row r="187">
      <c r="A187" s="9" t="n"/>
      <c r="B187" s="10" t="n"/>
      <c r="C187" s="9" t="n"/>
      <c r="D187" s="9" t="n"/>
      <c r="E187" s="9" t="n"/>
      <c r="F187" s="9" t="n"/>
      <c r="G187" s="9" t="n"/>
      <c r="H187" s="9" t="n"/>
      <c r="I187" s="10" t="n"/>
      <c r="J187" s="10" t="n"/>
      <c r="K187" s="9" t="n"/>
      <c r="L187" s="11">
        <f>IF(B187="","",IF(J187&lt;&gt;"",J187,TODAY())-B187)</f>
        <v/>
      </c>
      <c r="M187" s="11">
        <f>IF(OR(I187="",K187="Закрыт",K187="Отозван",K187="Черновик"),"",MAX(0,IF(J187&lt;&gt;"",J187,TODAY())-I187))</f>
        <v/>
      </c>
      <c r="N187" s="9" t="n"/>
      <c r="O187" s="9" t="n"/>
      <c r="P187" s="9" t="n"/>
      <c r="Q187" s="9" t="n"/>
      <c r="R187" s="9" t="n"/>
    </row>
    <row r="188">
      <c r="A188" s="9" t="n"/>
      <c r="B188" s="10" t="n"/>
      <c r="C188" s="9" t="n"/>
      <c r="D188" s="9" t="n"/>
      <c r="E188" s="9" t="n"/>
      <c r="F188" s="9" t="n"/>
      <c r="G188" s="9" t="n"/>
      <c r="H188" s="9" t="n"/>
      <c r="I188" s="10" t="n"/>
      <c r="J188" s="10" t="n"/>
      <c r="K188" s="9" t="n"/>
      <c r="L188" s="11">
        <f>IF(B188="","",IF(J188&lt;&gt;"",J188,TODAY())-B188)</f>
        <v/>
      </c>
      <c r="M188" s="11">
        <f>IF(OR(I188="",K188="Закрыт",K188="Отозван",K188="Черновик"),"",MAX(0,IF(J188&lt;&gt;"",J188,TODAY())-I188))</f>
        <v/>
      </c>
      <c r="N188" s="9" t="n"/>
      <c r="O188" s="9" t="n"/>
      <c r="P188" s="9" t="n"/>
      <c r="Q188" s="9" t="n"/>
      <c r="R188" s="9" t="n"/>
    </row>
    <row r="189">
      <c r="A189" s="9" t="n"/>
      <c r="B189" s="10" t="n"/>
      <c r="C189" s="9" t="n"/>
      <c r="D189" s="9" t="n"/>
      <c r="E189" s="9" t="n"/>
      <c r="F189" s="9" t="n"/>
      <c r="G189" s="9" t="n"/>
      <c r="H189" s="9" t="n"/>
      <c r="I189" s="10" t="n"/>
      <c r="J189" s="10" t="n"/>
      <c r="K189" s="9" t="n"/>
      <c r="L189" s="11">
        <f>IF(B189="","",IF(J189&lt;&gt;"",J189,TODAY())-B189)</f>
        <v/>
      </c>
      <c r="M189" s="11">
        <f>IF(OR(I189="",K189="Закрыт",K189="Отозван",K189="Черновик"),"",MAX(0,IF(J189&lt;&gt;"",J189,TODAY())-I189))</f>
        <v/>
      </c>
      <c r="N189" s="9" t="n"/>
      <c r="O189" s="9" t="n"/>
      <c r="P189" s="9" t="n"/>
      <c r="Q189" s="9" t="n"/>
      <c r="R189" s="9" t="n"/>
    </row>
    <row r="190">
      <c r="A190" s="9" t="n"/>
      <c r="B190" s="10" t="n"/>
      <c r="C190" s="9" t="n"/>
      <c r="D190" s="9" t="n"/>
      <c r="E190" s="9" t="n"/>
      <c r="F190" s="9" t="n"/>
      <c r="G190" s="9" t="n"/>
      <c r="H190" s="9" t="n"/>
      <c r="I190" s="10" t="n"/>
      <c r="J190" s="10" t="n"/>
      <c r="K190" s="9" t="n"/>
      <c r="L190" s="11">
        <f>IF(B190="","",IF(J190&lt;&gt;"",J190,TODAY())-B190)</f>
        <v/>
      </c>
      <c r="M190" s="11">
        <f>IF(OR(I190="",K190="Закрыт",K190="Отозван",K190="Черновик"),"",MAX(0,IF(J190&lt;&gt;"",J190,TODAY())-I190))</f>
        <v/>
      </c>
      <c r="N190" s="9" t="n"/>
      <c r="O190" s="9" t="n"/>
      <c r="P190" s="9" t="n"/>
      <c r="Q190" s="9" t="n"/>
      <c r="R190" s="9" t="n"/>
    </row>
    <row r="191">
      <c r="A191" s="9" t="n"/>
      <c r="B191" s="10" t="n"/>
      <c r="C191" s="9" t="n"/>
      <c r="D191" s="9" t="n"/>
      <c r="E191" s="9" t="n"/>
      <c r="F191" s="9" t="n"/>
      <c r="G191" s="9" t="n"/>
      <c r="H191" s="9" t="n"/>
      <c r="I191" s="10" t="n"/>
      <c r="J191" s="10" t="n"/>
      <c r="K191" s="9" t="n"/>
      <c r="L191" s="11">
        <f>IF(B191="","",IF(J191&lt;&gt;"",J191,TODAY())-B191)</f>
        <v/>
      </c>
      <c r="M191" s="11">
        <f>IF(OR(I191="",K191="Закрыт",K191="Отозван",K191="Черновик"),"",MAX(0,IF(J191&lt;&gt;"",J191,TODAY())-I191))</f>
        <v/>
      </c>
      <c r="N191" s="9" t="n"/>
      <c r="O191" s="9" t="n"/>
      <c r="P191" s="9" t="n"/>
      <c r="Q191" s="9" t="n"/>
      <c r="R191" s="9" t="n"/>
    </row>
    <row r="192">
      <c r="A192" s="9" t="n"/>
      <c r="B192" s="10" t="n"/>
      <c r="C192" s="9" t="n"/>
      <c r="D192" s="9" t="n"/>
      <c r="E192" s="9" t="n"/>
      <c r="F192" s="9" t="n"/>
      <c r="G192" s="9" t="n"/>
      <c r="H192" s="9" t="n"/>
      <c r="I192" s="10" t="n"/>
      <c r="J192" s="10" t="n"/>
      <c r="K192" s="9" t="n"/>
      <c r="L192" s="11">
        <f>IF(B192="","",IF(J192&lt;&gt;"",J192,TODAY())-B192)</f>
        <v/>
      </c>
      <c r="M192" s="11">
        <f>IF(OR(I192="",K192="Закрыт",K192="Отозван",K192="Черновик"),"",MAX(0,IF(J192&lt;&gt;"",J192,TODAY())-I192))</f>
        <v/>
      </c>
      <c r="N192" s="9" t="n"/>
      <c r="O192" s="9" t="n"/>
      <c r="P192" s="9" t="n"/>
      <c r="Q192" s="9" t="n"/>
      <c r="R192" s="9" t="n"/>
    </row>
    <row r="193">
      <c r="A193" s="9" t="n"/>
      <c r="B193" s="10" t="n"/>
      <c r="C193" s="9" t="n"/>
      <c r="D193" s="9" t="n"/>
      <c r="E193" s="9" t="n"/>
      <c r="F193" s="9" t="n"/>
      <c r="G193" s="9" t="n"/>
      <c r="H193" s="9" t="n"/>
      <c r="I193" s="10" t="n"/>
      <c r="J193" s="10" t="n"/>
      <c r="K193" s="9" t="n"/>
      <c r="L193" s="11">
        <f>IF(B193="","",IF(J193&lt;&gt;"",J193,TODAY())-B193)</f>
        <v/>
      </c>
      <c r="M193" s="11">
        <f>IF(OR(I193="",K193="Закрыт",K193="Отозван",K193="Черновик"),"",MAX(0,IF(J193&lt;&gt;"",J193,TODAY())-I193))</f>
        <v/>
      </c>
      <c r="N193" s="9" t="n"/>
      <c r="O193" s="9" t="n"/>
      <c r="P193" s="9" t="n"/>
      <c r="Q193" s="9" t="n"/>
      <c r="R193" s="9" t="n"/>
    </row>
    <row r="194">
      <c r="A194" s="9" t="n"/>
      <c r="B194" s="10" t="n"/>
      <c r="C194" s="9" t="n"/>
      <c r="D194" s="9" t="n"/>
      <c r="E194" s="9" t="n"/>
      <c r="F194" s="9" t="n"/>
      <c r="G194" s="9" t="n"/>
      <c r="H194" s="9" t="n"/>
      <c r="I194" s="10" t="n"/>
      <c r="J194" s="10" t="n"/>
      <c r="K194" s="9" t="n"/>
      <c r="L194" s="11">
        <f>IF(B194="","",IF(J194&lt;&gt;"",J194,TODAY())-B194)</f>
        <v/>
      </c>
      <c r="M194" s="11">
        <f>IF(OR(I194="",K194="Закрыт",K194="Отозван",K194="Черновик"),"",MAX(0,IF(J194&lt;&gt;"",J194,TODAY())-I194))</f>
        <v/>
      </c>
      <c r="N194" s="9" t="n"/>
      <c r="O194" s="9" t="n"/>
      <c r="P194" s="9" t="n"/>
      <c r="Q194" s="9" t="n"/>
      <c r="R194" s="9" t="n"/>
    </row>
    <row r="195">
      <c r="A195" s="9" t="n"/>
      <c r="B195" s="10" t="n"/>
      <c r="C195" s="9" t="n"/>
      <c r="D195" s="9" t="n"/>
      <c r="E195" s="9" t="n"/>
      <c r="F195" s="9" t="n"/>
      <c r="G195" s="9" t="n"/>
      <c r="H195" s="9" t="n"/>
      <c r="I195" s="10" t="n"/>
      <c r="J195" s="10" t="n"/>
      <c r="K195" s="9" t="n"/>
      <c r="L195" s="11">
        <f>IF(B195="","",IF(J195&lt;&gt;"",J195,TODAY())-B195)</f>
        <v/>
      </c>
      <c r="M195" s="11">
        <f>IF(OR(I195="",K195="Закрыт",K195="Отозван",K195="Черновик"),"",MAX(0,IF(J195&lt;&gt;"",J195,TODAY())-I195))</f>
        <v/>
      </c>
      <c r="N195" s="9" t="n"/>
      <c r="O195" s="9" t="n"/>
      <c r="P195" s="9" t="n"/>
      <c r="Q195" s="9" t="n"/>
      <c r="R195" s="9" t="n"/>
    </row>
    <row r="196">
      <c r="A196" s="9" t="n"/>
      <c r="B196" s="10" t="n"/>
      <c r="C196" s="9" t="n"/>
      <c r="D196" s="9" t="n"/>
      <c r="E196" s="9" t="n"/>
      <c r="F196" s="9" t="n"/>
      <c r="G196" s="9" t="n"/>
      <c r="H196" s="9" t="n"/>
      <c r="I196" s="10" t="n"/>
      <c r="J196" s="10" t="n"/>
      <c r="K196" s="9" t="n"/>
      <c r="L196" s="11">
        <f>IF(B196="","",IF(J196&lt;&gt;"",J196,TODAY())-B196)</f>
        <v/>
      </c>
      <c r="M196" s="11">
        <f>IF(OR(I196="",K196="Закрыт",K196="Отозван",K196="Черновик"),"",MAX(0,IF(J196&lt;&gt;"",J196,TODAY())-I196))</f>
        <v/>
      </c>
      <c r="N196" s="9" t="n"/>
      <c r="O196" s="9" t="n"/>
      <c r="P196" s="9" t="n"/>
      <c r="Q196" s="9" t="n"/>
      <c r="R196" s="9" t="n"/>
    </row>
    <row r="197">
      <c r="A197" s="9" t="n"/>
      <c r="B197" s="10" t="n"/>
      <c r="C197" s="9" t="n"/>
      <c r="D197" s="9" t="n"/>
      <c r="E197" s="9" t="n"/>
      <c r="F197" s="9" t="n"/>
      <c r="G197" s="9" t="n"/>
      <c r="H197" s="9" t="n"/>
      <c r="I197" s="10" t="n"/>
      <c r="J197" s="10" t="n"/>
      <c r="K197" s="9" t="n"/>
      <c r="L197" s="11">
        <f>IF(B197="","",IF(J197&lt;&gt;"",J197,TODAY())-B197)</f>
        <v/>
      </c>
      <c r="M197" s="11">
        <f>IF(OR(I197="",K197="Закрыт",K197="Отозван",K197="Черновик"),"",MAX(0,IF(J197&lt;&gt;"",J197,TODAY())-I197))</f>
        <v/>
      </c>
      <c r="N197" s="9" t="n"/>
      <c r="O197" s="9" t="n"/>
      <c r="P197" s="9" t="n"/>
      <c r="Q197" s="9" t="n"/>
      <c r="R197" s="9" t="n"/>
    </row>
    <row r="198">
      <c r="A198" s="9" t="n"/>
      <c r="B198" s="10" t="n"/>
      <c r="C198" s="9" t="n"/>
      <c r="D198" s="9" t="n"/>
      <c r="E198" s="9" t="n"/>
      <c r="F198" s="9" t="n"/>
      <c r="G198" s="9" t="n"/>
      <c r="H198" s="9" t="n"/>
      <c r="I198" s="10" t="n"/>
      <c r="J198" s="10" t="n"/>
      <c r="K198" s="9" t="n"/>
      <c r="L198" s="11">
        <f>IF(B198="","",IF(J198&lt;&gt;"",J198,TODAY())-B198)</f>
        <v/>
      </c>
      <c r="M198" s="11">
        <f>IF(OR(I198="",K198="Закрыт",K198="Отозван",K198="Черновик"),"",MAX(0,IF(J198&lt;&gt;"",J198,TODAY())-I198))</f>
        <v/>
      </c>
      <c r="N198" s="9" t="n"/>
      <c r="O198" s="9" t="n"/>
      <c r="P198" s="9" t="n"/>
      <c r="Q198" s="9" t="n"/>
      <c r="R198" s="9" t="n"/>
    </row>
    <row r="199">
      <c r="A199" s="9" t="n"/>
      <c r="B199" s="10" t="n"/>
      <c r="C199" s="9" t="n"/>
      <c r="D199" s="9" t="n"/>
      <c r="E199" s="9" t="n"/>
      <c r="F199" s="9" t="n"/>
      <c r="G199" s="9" t="n"/>
      <c r="H199" s="9" t="n"/>
      <c r="I199" s="10" t="n"/>
      <c r="J199" s="10" t="n"/>
      <c r="K199" s="9" t="n"/>
      <c r="L199" s="11">
        <f>IF(B199="","",IF(J199&lt;&gt;"",J199,TODAY())-B199)</f>
        <v/>
      </c>
      <c r="M199" s="11">
        <f>IF(OR(I199="",K199="Закрыт",K199="Отозван",K199="Черновик"),"",MAX(0,IF(J199&lt;&gt;"",J199,TODAY())-I199))</f>
        <v/>
      </c>
      <c r="N199" s="9" t="n"/>
      <c r="O199" s="9" t="n"/>
      <c r="P199" s="9" t="n"/>
      <c r="Q199" s="9" t="n"/>
      <c r="R199" s="9" t="n"/>
    </row>
    <row r="200">
      <c r="A200" s="9" t="n"/>
      <c r="B200" s="10" t="n"/>
      <c r="C200" s="9" t="n"/>
      <c r="D200" s="9" t="n"/>
      <c r="E200" s="9" t="n"/>
      <c r="F200" s="9" t="n"/>
      <c r="G200" s="9" t="n"/>
      <c r="H200" s="9" t="n"/>
      <c r="I200" s="10" t="n"/>
      <c r="J200" s="10" t="n"/>
      <c r="K200" s="9" t="n"/>
      <c r="L200" s="11">
        <f>IF(B200="","",IF(J200&lt;&gt;"",J200,TODAY())-B200)</f>
        <v/>
      </c>
      <c r="M200" s="11">
        <f>IF(OR(I200="",K200="Закрыт",K200="Отозван",K200="Черновик"),"",MAX(0,IF(J200&lt;&gt;"",J200,TODAY())-I200))</f>
        <v/>
      </c>
      <c r="N200" s="9" t="n"/>
      <c r="O200" s="9" t="n"/>
      <c r="P200" s="9" t="n"/>
      <c r="Q200" s="9" t="n"/>
      <c r="R200" s="9" t="n"/>
    </row>
    <row r="201">
      <c r="A201" s="9" t="n"/>
      <c r="B201" s="10" t="n"/>
      <c r="C201" s="9" t="n"/>
      <c r="D201" s="9" t="n"/>
      <c r="E201" s="9" t="n"/>
      <c r="F201" s="9" t="n"/>
      <c r="G201" s="9" t="n"/>
      <c r="H201" s="9" t="n"/>
      <c r="I201" s="10" t="n"/>
      <c r="J201" s="10" t="n"/>
      <c r="K201" s="9" t="n"/>
      <c r="L201" s="11">
        <f>IF(B201="","",IF(J201&lt;&gt;"",J201,TODAY())-B201)</f>
        <v/>
      </c>
      <c r="M201" s="11">
        <f>IF(OR(I201="",K201="Закрыт",K201="Отозван",K201="Черновик"),"",MAX(0,IF(J201&lt;&gt;"",J201,TODAY())-I201))</f>
        <v/>
      </c>
      <c r="N201" s="9" t="n"/>
      <c r="O201" s="9" t="n"/>
      <c r="P201" s="9" t="n"/>
      <c r="Q201" s="9" t="n"/>
      <c r="R201" s="9" t="n"/>
    </row>
    <row r="202">
      <c r="A202" s="9" t="n"/>
      <c r="B202" s="10" t="n"/>
      <c r="C202" s="9" t="n"/>
      <c r="D202" s="9" t="n"/>
      <c r="E202" s="9" t="n"/>
      <c r="F202" s="9" t="n"/>
      <c r="G202" s="9" t="n"/>
      <c r="H202" s="9" t="n"/>
      <c r="I202" s="10" t="n"/>
      <c r="J202" s="10" t="n"/>
      <c r="K202" s="9" t="n"/>
      <c r="L202" s="11">
        <f>IF(B202="","",IF(J202&lt;&gt;"",J202,TODAY())-B202)</f>
        <v/>
      </c>
      <c r="M202" s="11">
        <f>IF(OR(I202="",K202="Закрыт",K202="Отозван",K202="Черновик"),"",MAX(0,IF(J202&lt;&gt;"",J202,TODAY())-I202))</f>
        <v/>
      </c>
      <c r="N202" s="9" t="n"/>
      <c r="O202" s="9" t="n"/>
      <c r="P202" s="9" t="n"/>
      <c r="Q202" s="9" t="n"/>
      <c r="R202" s="9" t="n"/>
    </row>
    <row r="203">
      <c r="A203" s="9" t="n"/>
      <c r="B203" s="10" t="n"/>
      <c r="C203" s="9" t="n"/>
      <c r="D203" s="9" t="n"/>
      <c r="E203" s="9" t="n"/>
      <c r="F203" s="9" t="n"/>
      <c r="G203" s="9" t="n"/>
      <c r="H203" s="9" t="n"/>
      <c r="I203" s="10" t="n"/>
      <c r="J203" s="10" t="n"/>
      <c r="K203" s="9" t="n"/>
      <c r="L203" s="11">
        <f>IF(B203="","",IF(J203&lt;&gt;"",J203,TODAY())-B203)</f>
        <v/>
      </c>
      <c r="M203" s="11">
        <f>IF(OR(I203="",K203="Закрыт",K203="Отозван",K203="Черновик"),"",MAX(0,IF(J203&lt;&gt;"",J203,TODAY())-I203))</f>
        <v/>
      </c>
      <c r="N203" s="9" t="n"/>
      <c r="O203" s="9" t="n"/>
      <c r="P203" s="9" t="n"/>
      <c r="Q203" s="9" t="n"/>
      <c r="R203" s="9" t="n"/>
    </row>
    <row r="204">
      <c r="A204" s="9" t="n"/>
      <c r="B204" s="10" t="n"/>
      <c r="C204" s="9" t="n"/>
      <c r="D204" s="9" t="n"/>
      <c r="E204" s="9" t="n"/>
      <c r="F204" s="9" t="n"/>
      <c r="G204" s="9" t="n"/>
      <c r="H204" s="9" t="n"/>
      <c r="I204" s="10" t="n"/>
      <c r="J204" s="10" t="n"/>
      <c r="K204" s="9" t="n"/>
      <c r="L204" s="11">
        <f>IF(B204="","",IF(J204&lt;&gt;"",J204,TODAY())-B204)</f>
        <v/>
      </c>
      <c r="M204" s="11">
        <f>IF(OR(I204="",K204="Закрыт",K204="Отозван",K204="Черновик"),"",MAX(0,IF(J204&lt;&gt;"",J204,TODAY())-I204))</f>
        <v/>
      </c>
      <c r="N204" s="9" t="n"/>
      <c r="O204" s="9" t="n"/>
      <c r="P204" s="9" t="n"/>
      <c r="Q204" s="9" t="n"/>
      <c r="R204" s="9" t="n"/>
    </row>
  </sheetData>
  <autoFilter ref="A4:R204"/>
  <mergeCells count="2">
    <mergeCell ref="B2:F2"/>
    <mergeCell ref="A1:R1"/>
  </mergeCells>
  <conditionalFormatting sqref="M5:M204">
    <cfRule type="cellIs" priority="1" operator="greaterThan" dxfId="0">
      <formula>0</formula>
    </cfRule>
  </conditionalFormatting>
  <conditionalFormatting sqref="N5:N204">
    <cfRule type="cellIs" priority="2" operator="equal" dxfId="0">
      <formula>"Работы остановлены"</formula>
    </cfRule>
  </conditionalFormatting>
  <dataValidations count="3">
    <dataValidation sqref="K5:K204" showDropDown="0" showInputMessage="1" showErrorMessage="0" allowBlank="1" errorTitle="Недопустимое значение" error="Выберите значение из списка" prompt="Текущий статус запроса" type="list">
      <formula1>"Черновик,Направлен,Ответ получен,Передан в изменение,Закрыт,Отозван"</formula1>
    </dataValidation>
    <dataValidation sqref="N5:N204" showDropDown="0" showInputMessage="0" showErrorMessage="0" allowBlank="1" errorTitle="Недопустимое значение" error="Выберите значение из списка" type="list">
      <formula1>"Нет,Риск,Работы остановлены"</formula1>
    </dataValidation>
    <dataValidation sqref="O5:O204" showDropDown="0" showInputMessage="0" showErrorMessage="0" allowBlank="1" errorTitle="Недопустимое значение" error="Выберите значение из списка" type="list">
      <formula1>"Нет,Возможно,Да"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4" customWidth="1" min="2" max="2"/>
  </cols>
  <sheetData>
    <row r="1">
      <c r="A1" s="1" t="inlineStr">
        <is>
          <t>Сводка по реестру RFI</t>
        </is>
      </c>
    </row>
    <row r="2"/>
    <row r="3" ht="22" customHeight="1">
      <c r="A3" s="5" t="inlineStr">
        <is>
          <t>Показатель</t>
        </is>
      </c>
      <c r="B3" s="5" t="inlineStr">
        <is>
          <t>Значение</t>
        </is>
      </c>
    </row>
    <row r="4">
      <c r="A4" s="9" t="inlineStr">
        <is>
          <t>Всего запросов</t>
        </is>
      </c>
      <c r="B4" s="11">
        <f>COUNTA('Реестр RFI'!$A$5:$A$204)</f>
        <v/>
      </c>
    </row>
    <row r="5">
      <c r="A5" s="9" t="inlineStr">
        <is>
          <t>Статус: Черновик</t>
        </is>
      </c>
      <c r="B5" s="11">
        <f>COUNTIF('Реестр RFI'!$K$5:$K$204,"Черновик")</f>
        <v/>
      </c>
    </row>
    <row r="6">
      <c r="A6" s="9" t="inlineStr">
        <is>
          <t>Статус: Направлен</t>
        </is>
      </c>
      <c r="B6" s="11">
        <f>COUNTIF('Реестр RFI'!$K$5:$K$204,"Направлен")</f>
        <v/>
      </c>
    </row>
    <row r="7">
      <c r="A7" s="9" t="inlineStr">
        <is>
          <t>Статус: Ответ получен</t>
        </is>
      </c>
      <c r="B7" s="11">
        <f>COUNTIF('Реестр RFI'!$K$5:$K$204,"Ответ получен")</f>
        <v/>
      </c>
    </row>
    <row r="8">
      <c r="A8" s="9" t="inlineStr">
        <is>
          <t>Статус: Передан в изменение</t>
        </is>
      </c>
      <c r="B8" s="11">
        <f>COUNTIF('Реестр RFI'!$K$5:$K$204,"Передан в изменение")</f>
        <v/>
      </c>
    </row>
    <row r="9">
      <c r="A9" s="9" t="inlineStr">
        <is>
          <t>Статус: Закрыт</t>
        </is>
      </c>
      <c r="B9" s="11">
        <f>COUNTIF('Реестр RFI'!$K$5:$K$204,"Закрыт")</f>
        <v/>
      </c>
    </row>
    <row r="10">
      <c r="A10" s="9" t="inlineStr">
        <is>
          <t>Статус: Отозван</t>
        </is>
      </c>
      <c r="B10" s="11">
        <f>COUNTIF('Реестр RFI'!$K$5:$K$204,"Отозван")</f>
        <v/>
      </c>
    </row>
    <row r="11">
      <c r="A11" s="9" t="inlineStr">
        <is>
          <t>Открытые запросы (направлен)</t>
        </is>
      </c>
      <c r="B11" s="11">
        <f>COUNTIF('Реестр RFI'!$K$5:$K$204,"Направлен")</f>
        <v/>
      </c>
    </row>
    <row r="12">
      <c r="A12" s="9" t="inlineStr">
        <is>
          <t>Открытые с просрочкой ответа</t>
        </is>
      </c>
      <c r="B12" s="11">
        <f>COUNTIFS('Реестр RFI'!$K$5:$K$204,"Направлен",'Реестр RFI'!$M$5:$M$204,"&gt;0")</f>
        <v/>
      </c>
    </row>
    <row r="13">
      <c r="A13" s="9" t="inlineStr">
        <is>
          <t>Запросы, из-за которых остановлены работы (не закрыты)</t>
        </is>
      </c>
      <c r="B13" s="11">
        <f>COUNTIFS('Реестр RFI'!$N$5:$N$204,"Работы остановлены",'Реестр RFI'!$K$5:$K$204,"&lt;&gt;Закрыт",'Реестр RFI'!$K$5:$K$204,"&lt;&gt;Отозван")</f>
        <v/>
      </c>
    </row>
    <row r="14">
      <c r="A14" s="9" t="inlineStr">
        <is>
          <t>Среднее время ответа, дней</t>
        </is>
      </c>
      <c r="B14" s="12">
        <f>IFERROR(AVERAGEIFS('Реестр RFI'!$L$5:$L$204,'Реестр RFI'!$J$5:$J$204,"&lt;&gt;"),"")</f>
        <v/>
      </c>
    </row>
    <row r="15"/>
    <row r="16">
      <c r="A16" s="13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Реестр RFI: как заполнять</t>
        </is>
      </c>
    </row>
    <row r="2"/>
    <row r="3">
      <c r="B3" s="14" t="inlineStr">
        <is>
          <t>Назначение</t>
        </is>
      </c>
    </row>
    <row r="4" ht="30" customHeight="1">
      <c r="A4" s="15" t="inlineStr">
        <is>
          <t>•</t>
        </is>
      </c>
      <c r="B4" s="16" t="inlineStr">
        <is>
          <t>Реестр собирает все запросы на разъяснение по объекту: кто спросил, кому, когда нужен ответ, что ответили и как это повлияло на сроки и стоимость.</t>
        </is>
      </c>
    </row>
    <row r="5">
      <c r="B5" s="14" t="inlineStr">
        <is>
          <t>Порядок работы</t>
        </is>
      </c>
    </row>
    <row r="6">
      <c r="A6" s="15" t="inlineStr">
        <is>
          <t>•</t>
        </is>
      </c>
      <c r="B6" s="16" t="inlineStr">
        <is>
          <t>Каждому запросу присвойте сквозной номер с кодом раздела: RFI-КЖ-014, RFI-ОВ-007.</t>
        </is>
      </c>
    </row>
    <row r="7">
      <c r="A7" s="15" t="inlineStr">
        <is>
          <t>•</t>
        </is>
      </c>
      <c r="B7" s="16" t="inlineStr">
        <is>
          <t>Заполняйте строку в день отправки запроса. Дата направления — дата, когда адресат получил запрос по согласованному каналу.</t>
        </is>
      </c>
    </row>
    <row r="8">
      <c r="A8" s="15" t="inlineStr">
        <is>
          <t>•</t>
        </is>
      </c>
      <c r="B8" s="16" t="inlineStr">
        <is>
          <t>Требуемая дата ответа — конкретная дата, к которой ответ нужен, чтобы не остановить работы. Не пишите «срочно».</t>
        </is>
      </c>
    </row>
    <row r="9">
      <c r="A9" s="15" t="inlineStr">
        <is>
          <t>•</t>
        </is>
      </c>
      <c r="B9" s="16" t="inlineStr">
        <is>
          <t>Статус выбирайте из списка. «Передан в изменение» — ответ требует изменения документации, объёма или стоимости.</t>
        </is>
      </c>
    </row>
    <row r="10" ht="30" customHeight="1">
      <c r="A10" s="15" t="inlineStr">
        <is>
          <t>•</t>
        </is>
      </c>
      <c r="B10" s="16" t="inlineStr">
        <is>
          <t>Графы «Дней в работе» и «Просрочка, дней» считаются автоматически (серые ячейки). Просрочка не считается для закрытых, отозванных и черновиков.</t>
        </is>
      </c>
    </row>
    <row r="11">
      <c r="A11" s="15" t="inlineStr">
        <is>
          <t>•</t>
        </is>
      </c>
      <c r="B11" s="16" t="inlineStr">
        <is>
          <t>Красным подсвечиваются просроченные запросы и запросы, из-за которых остановлены работы.</t>
        </is>
      </c>
    </row>
    <row r="12" ht="30" customHeight="1">
      <c r="A12" s="15" t="inlineStr">
        <is>
          <t>•</t>
        </is>
      </c>
      <c r="B12" s="16" t="inlineStr">
        <is>
          <t>Лист «Сводка» показывает количество запросов по статусам, просроченные и среднее время ответа. Используйте его на еженедельном совещании.</t>
        </is>
      </c>
    </row>
    <row r="13">
      <c r="B13" s="14" t="inlineStr">
        <is>
          <t>Примеры</t>
        </is>
      </c>
    </row>
    <row r="14">
      <c r="A14" s="15" t="inlineStr">
        <is>
          <t>•</t>
        </is>
      </c>
      <c r="B14" s="16" t="inlineStr">
        <is>
          <t>Строки с жёлтой заливкой и пометкой «ПРИМЕР» показывают заполнение. Удалите их перед началом работы.</t>
        </is>
      </c>
    </row>
    <row r="15">
      <c r="B15" s="14" t="inlineStr">
        <is>
          <t>Важно</t>
        </is>
      </c>
    </row>
    <row r="16">
      <c r="A16" s="15" t="inlineStr">
        <is>
          <t>•</t>
        </is>
      </c>
      <c r="B16" s="16" t="inlineStr">
        <is>
          <t>Реестр не заменяет сам запрос и ответ: храните их как документы и указывайте ссылку в графе «Связанное изменение, письмо».</t>
        </is>
      </c>
    </row>
    <row r="17">
      <c r="A17" s="15" t="inlineStr">
        <is>
          <t>•</t>
        </is>
      </c>
      <c r="B17" s="16" t="inlineStr">
        <is>
          <t>Ответ, который меняет объём или стоимость, оформляйте отдельной процедурой изменения по договору.</t>
        </is>
      </c>
    </row>
    <row r="18"/>
    <row r="19">
      <c r="B19" s="13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2026-11-05T02:42:13Z</dcterms:created>
  <dcterms:modified xmlns:dcterms="http://purl.org/dc/terms/" xmlns:xsi="http://www.w3.org/2001/XMLSchema-instance" xsi:type="dcterms:W3CDTF">2026-11-05T02:42:14Z</dcterms:modified>
</cp:coreProperties>
</file>