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" sheetId="1" state="visible" r:id="rId1"/>
    <sheet xmlns:r="http://schemas.openxmlformats.org/officeDocument/2006/relationships" name="Остатки" sheetId="2" state="visible" r:id="rId2"/>
    <sheet xmlns:r="http://schemas.openxmlformats.org/officeDocument/2006/relationships" name="Как заполнять" sheetId="3" state="visible" r:id="rId3"/>
  </sheets>
  <definedNames>
    <definedName name="_xlnm._FilterDatabase" localSheetId="0" hidden="1">'Журнал'!$A$5:$N$505</definedName>
    <definedName name="_xlnm.Print_Titles" localSheetId="0">'Журнал'!$5:$5</definedName>
    <definedName name="_xlnm.Print_Area" localSheetId="0">'Журнал'!$A$1:$N$505</definedName>
    <definedName name="_xlnm.Print_Titles" localSheetId="1">'Остатки'!$4:$4</definedName>
    <definedName name="_xlnm.Print_Area" localSheetId="1">'Остатки'!$A$1:$H$304</definedName>
    <definedName name="_xlnm.Print_Area" localSheetId="2">'Как заполнять'!$A$1:$B$18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00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color rgb="006B7280"/>
      <sz val="9"/>
    </font>
  </fonts>
  <fills count="6">
    <fill>
      <patternFill/>
    </fill>
    <fill>
      <patternFill patternType="gray125"/>
    </fill>
    <fill>
      <patternFill patternType="solid">
        <fgColor rgb="00DCE6F2"/>
      </patternFill>
    </fill>
    <fill>
      <patternFill patternType="solid">
        <fgColor rgb="00F3F4F6"/>
      </patternFill>
    </fill>
    <fill>
      <patternFill patternType="solid">
        <fgColor rgb="00FFF4CC"/>
      </patternFill>
    </fill>
    <fill>
      <patternFill patternType="solid">
        <fgColor rgb="00EEF2F7"/>
      </patternFill>
    </fill>
  </fills>
  <borders count="3">
    <border>
      <left/>
      <right/>
      <top/>
      <bottom/>
      <diagonal/>
    </border>
    <border>
      <bottom style="thin">
        <color rgb="009CA3AF"/>
      </bottom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applyAlignment="1" pivotButton="0" quotePrefix="0" xfId="0">
      <alignment horizontal="left"/>
    </xf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0" fillId="4" borderId="2" applyAlignment="1" pivotButton="0" quotePrefix="0" xfId="0">
      <alignment vertical="top" wrapText="1"/>
    </xf>
    <xf numFmtId="164" fontId="0" fillId="4" borderId="2" applyAlignment="1" pivotButton="0" quotePrefix="0" xfId="0">
      <alignment vertical="top" wrapText="1"/>
    </xf>
    <xf numFmtId="165" fontId="0" fillId="4" borderId="2" applyAlignment="1" pivotButton="0" quotePrefix="0" xfId="0">
      <alignment vertical="top" wrapText="1"/>
    </xf>
    <xf numFmtId="0" fontId="0" fillId="0" borderId="2" applyAlignment="1" pivotButton="0" quotePrefix="0" xfId="0">
      <alignment vertical="top" wrapText="1"/>
    </xf>
    <xf numFmtId="164" fontId="0" fillId="0" borderId="2" applyAlignment="1" pivotButton="0" quotePrefix="0" xfId="0">
      <alignment vertical="top" wrapText="1"/>
    </xf>
    <xf numFmtId="0" fontId="0" fillId="3" borderId="2" applyAlignment="1" pivotButton="0" quotePrefix="0" xfId="0">
      <alignment vertical="top" wrapText="1"/>
    </xf>
    <xf numFmtId="165" fontId="0" fillId="0" borderId="2" applyAlignment="1" pivotButton="0" quotePrefix="0" xfId="0">
      <alignment vertical="top" wrapText="1"/>
    </xf>
    <xf numFmtId="165" fontId="0" fillId="3" borderId="2" applyAlignment="1" pivotButton="0" quotePrefix="0" xfId="0">
      <alignment vertical="top" wrapText="1"/>
    </xf>
    <xf numFmtId="0" fontId="3" fillId="0" borderId="0" pivotButton="0" quotePrefix="0" xfId="0"/>
    <xf numFmtId="0" fontId="2" fillId="5" borderId="0" pivotButton="0" quotePrefix="0" xfId="0"/>
    <xf numFmtId="0" fontId="0" fillId="0" borderId="0" applyAlignment="1" pivotButton="0" quotePrefix="0" xfId="0">
      <alignment horizontal="center"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ADB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5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1" customWidth="1" min="2" max="2"/>
    <col width="22" customWidth="1" min="3" max="3"/>
    <col width="24" customWidth="1" min="4" max="4"/>
    <col width="18" customWidth="1" min="5" max="5"/>
    <col width="20" customWidth="1" min="6" max="6"/>
    <col width="28" customWidth="1" min="7" max="7"/>
    <col width="8" customWidth="1" min="8" max="8"/>
    <col width="10" customWidth="1" min="9" max="9"/>
    <col width="10" customWidth="1" min="10" max="10"/>
    <col width="12" customWidth="1" min="11" max="11"/>
    <col width="26" customWidth="1" min="12" max="12"/>
    <col width="16" customWidth="1" min="13" max="13"/>
    <col width="26" customWidth="1" min="14" max="14"/>
  </cols>
  <sheetData>
    <row r="1">
      <c r="A1" s="1" t="inlineStr">
        <is>
          <t>Журнал учёта материалов на объекте</t>
        </is>
      </c>
    </row>
    <row r="2">
      <c r="A2" s="2" t="inlineStr">
        <is>
          <t>Объект:</t>
        </is>
      </c>
      <c r="B2" s="3" t="inlineStr"/>
      <c r="C2" s="4" t="n"/>
      <c r="D2" s="4" t="n"/>
      <c r="E2" s="4" t="n"/>
      <c r="F2" s="4" t="n"/>
    </row>
    <row r="3">
      <c r="A3" s="2" t="inlineStr">
        <is>
          <t>Материально ответственное лицо:</t>
        </is>
      </c>
      <c r="B3" s="3" t="inlineStr"/>
      <c r="C3" s="4" t="n"/>
      <c r="D3" s="4" t="n"/>
      <c r="E3" s="4" t="n"/>
      <c r="F3" s="4" t="n"/>
    </row>
    <row r="4"/>
    <row r="5" ht="45" customHeight="1">
      <c r="A5" s="5" t="inlineStr">
        <is>
          <t>№</t>
        </is>
      </c>
      <c r="B5" s="5" t="inlineStr">
        <is>
          <t>Дата</t>
        </is>
      </c>
      <c r="C5" s="5" t="inlineStr">
        <is>
          <t>Операция</t>
        </is>
      </c>
      <c r="D5" s="5" t="inlineStr">
        <is>
          <t>Документ-основание (№, дата)</t>
        </is>
      </c>
      <c r="E5" s="5" t="inlineStr">
        <is>
          <t>Откуда / от кого</t>
        </is>
      </c>
      <c r="F5" s="5" t="inlineStr">
        <is>
          <t>Куда / кому</t>
        </is>
      </c>
      <c r="G5" s="5" t="inlineStr">
        <is>
          <t>Материал</t>
        </is>
      </c>
      <c r="H5" s="5" t="inlineStr">
        <is>
          <t>Ед. изм.</t>
        </is>
      </c>
      <c r="I5" s="5" t="inlineStr">
        <is>
          <t>Приход</t>
        </is>
      </c>
      <c r="J5" s="5" t="inlineStr">
        <is>
          <t>Расход</t>
        </is>
      </c>
      <c r="K5" s="5" t="inlineStr">
        <is>
          <t>Остаток по позиции после операции</t>
        </is>
      </c>
      <c r="L5" s="5" t="inlineStr">
        <is>
          <t>Работа или место применения</t>
        </is>
      </c>
      <c r="M5" s="5" t="inlineStr">
        <is>
          <t>Ответственный</t>
        </is>
      </c>
      <c r="N5" s="5" t="inlineStr">
        <is>
          <t>Примечание</t>
        </is>
      </c>
    </row>
    <row r="6" ht="30" customHeight="1">
      <c r="A6" s="6" t="n">
        <v>1</v>
      </c>
      <c r="B6" s="7" t="n">
        <v>46082</v>
      </c>
      <c r="C6" s="6" t="inlineStr">
        <is>
          <t>Начальный остаток</t>
        </is>
      </c>
      <c r="D6" s="6" t="inlineStr">
        <is>
          <t>Акт инвентаризации от 28.02</t>
        </is>
      </c>
      <c r="E6" s="6" t="inlineStr"/>
      <c r="F6" s="6" t="inlineStr">
        <is>
          <t>Приобъектный склад</t>
        </is>
      </c>
      <c r="G6" s="6" t="inlineStr">
        <is>
          <t>Газобетонный блок D500 100 мм</t>
        </is>
      </c>
      <c r="H6" s="6">
        <f>IF(G6="","",IFERROR(VLOOKUP(G6,'Остатки'!$A$5:$B$304,2,FALSE),""))</f>
        <v/>
      </c>
      <c r="I6" s="8" t="n">
        <v>4.5</v>
      </c>
      <c r="J6" s="8" t="n"/>
      <c r="K6" s="8">
        <f>IF(G6="","",SUMIF($G$6:G6,G6,$I$6:I6)-SUMIF($G$6:G6,G6,$J$6:J6))</f>
        <v/>
      </c>
      <c r="L6" s="6" t="inlineStr"/>
      <c r="M6" s="6" t="inlineStr">
        <is>
          <t>Прораб участка</t>
        </is>
      </c>
      <c r="N6" s="6" t="inlineStr">
        <is>
          <t>ПРИМЕР — удалите или замените строку</t>
        </is>
      </c>
    </row>
    <row r="7" ht="30" customHeight="1">
      <c r="A7" s="6" t="n">
        <v>2</v>
      </c>
      <c r="B7" s="7" t="n">
        <v>46095</v>
      </c>
      <c r="C7" s="6" t="inlineStr">
        <is>
          <t>Поступление от поставщика</t>
        </is>
      </c>
      <c r="D7" s="6" t="inlineStr">
        <is>
          <t>Накладная № 318 от 14.03</t>
        </is>
      </c>
      <c r="E7" s="6" t="inlineStr">
        <is>
          <t>Поставщик</t>
        </is>
      </c>
      <c r="F7" s="6" t="inlineStr">
        <is>
          <t>Приобъектный склад</t>
        </is>
      </c>
      <c r="G7" s="6" t="inlineStr">
        <is>
          <t>Газобетонный блок D500 100 мм</t>
        </is>
      </c>
      <c r="H7" s="6">
        <f>IF(G7="","",IFERROR(VLOOKUP(G7,'Остатки'!$A$5:$B$304,2,FALSE),""))</f>
        <v/>
      </c>
      <c r="I7" s="8" t="n">
        <v>12</v>
      </c>
      <c r="J7" s="8" t="n"/>
      <c r="K7" s="8">
        <f>IF(G7="","",SUMIF($G$6:G7,G7,$I$6:I7)-SUMIF($G$6:G7,G7,$J$6:J7))</f>
        <v/>
      </c>
      <c r="L7" s="6" t="inlineStr"/>
      <c r="M7" s="6" t="inlineStr">
        <is>
          <t>Прораб участка</t>
        </is>
      </c>
      <c r="N7" s="6" t="inlineStr">
        <is>
          <t>ПРИМЕР — удалите или замените строку</t>
        </is>
      </c>
    </row>
    <row r="8" ht="30" customHeight="1">
      <c r="A8" s="6" t="n">
        <v>3</v>
      </c>
      <c r="B8" s="7" t="n">
        <v>46096</v>
      </c>
      <c r="C8" s="6" t="inlineStr">
        <is>
          <t>Выдача в работу</t>
        </is>
      </c>
      <c r="D8" s="6" t="inlineStr">
        <is>
          <t>Требование № 21 от 15.03</t>
        </is>
      </c>
      <c r="E8" s="6" t="inlineStr">
        <is>
          <t>Приобъектный склад</t>
        </is>
      </c>
      <c r="F8" s="6" t="inlineStr">
        <is>
          <t>Бригада каменщиков</t>
        </is>
      </c>
      <c r="G8" s="6" t="inlineStr">
        <is>
          <t>Газобетонный блок D500 100 мм</t>
        </is>
      </c>
      <c r="H8" s="6">
        <f>IF(G8="","",IFERROR(VLOOKUP(G8,'Остатки'!$A$5:$B$304,2,FALSE),""))</f>
        <v/>
      </c>
      <c r="I8" s="8" t="n"/>
      <c r="J8" s="8" t="n">
        <v>9.6</v>
      </c>
      <c r="K8" s="8">
        <f>IF(G8="","",SUMIF($G$6:G8,G8,$I$6:I8)-SUMIF($G$6:G8,G8,$J$6:J8))</f>
        <v/>
      </c>
      <c r="L8" s="6" t="inlineStr">
        <is>
          <t>Кладка перегородок, этаж 3</t>
        </is>
      </c>
      <c r="M8" s="6" t="inlineStr">
        <is>
          <t>Мастер</t>
        </is>
      </c>
      <c r="N8" s="6" t="inlineStr">
        <is>
          <t>ПРИМЕР — удалите или замените строку</t>
        </is>
      </c>
    </row>
    <row r="9">
      <c r="A9" s="9" t="n"/>
      <c r="B9" s="10" t="n"/>
      <c r="C9" s="9" t="n"/>
      <c r="D9" s="9" t="n"/>
      <c r="E9" s="9" t="n"/>
      <c r="F9" s="9" t="n"/>
      <c r="G9" s="9" t="n"/>
      <c r="H9" s="11">
        <f>IF(G9="","",IFERROR(VLOOKUP(G9,'Остатки'!$A$5:$B$304,2,FALSE),""))</f>
        <v/>
      </c>
      <c r="I9" s="12" t="n"/>
      <c r="J9" s="12" t="n"/>
      <c r="K9" s="13">
        <f>IF(G9="","",SUMIF($G$6:G9,G9,$I$6:I9)-SUMIF($G$6:G9,G9,$J$6:J9))</f>
        <v/>
      </c>
      <c r="L9" s="9" t="n"/>
      <c r="M9" s="9" t="n"/>
      <c r="N9" s="9" t="n"/>
    </row>
    <row r="10">
      <c r="A10" s="9" t="n"/>
      <c r="B10" s="10" t="n"/>
      <c r="C10" s="9" t="n"/>
      <c r="D10" s="9" t="n"/>
      <c r="E10" s="9" t="n"/>
      <c r="F10" s="9" t="n"/>
      <c r="G10" s="9" t="n"/>
      <c r="H10" s="11">
        <f>IF(G10="","",IFERROR(VLOOKUP(G10,'Остатки'!$A$5:$B$304,2,FALSE),""))</f>
        <v/>
      </c>
      <c r="I10" s="12" t="n"/>
      <c r="J10" s="12" t="n"/>
      <c r="K10" s="13">
        <f>IF(G10="","",SUMIF($G$6:G10,G10,$I$6:I10)-SUMIF($G$6:G10,G10,$J$6:J10))</f>
        <v/>
      </c>
      <c r="L10" s="9" t="n"/>
      <c r="M10" s="9" t="n"/>
      <c r="N10" s="9" t="n"/>
    </row>
    <row r="11">
      <c r="A11" s="9" t="n"/>
      <c r="B11" s="10" t="n"/>
      <c r="C11" s="9" t="n"/>
      <c r="D11" s="9" t="n"/>
      <c r="E11" s="9" t="n"/>
      <c r="F11" s="9" t="n"/>
      <c r="G11" s="9" t="n"/>
      <c r="H11" s="11">
        <f>IF(G11="","",IFERROR(VLOOKUP(G11,'Остатки'!$A$5:$B$304,2,FALSE),""))</f>
        <v/>
      </c>
      <c r="I11" s="12" t="n"/>
      <c r="J11" s="12" t="n"/>
      <c r="K11" s="13">
        <f>IF(G11="","",SUMIF($G$6:G11,G11,$I$6:I11)-SUMIF($G$6:G11,G11,$J$6:J11))</f>
        <v/>
      </c>
      <c r="L11" s="9" t="n"/>
      <c r="M11" s="9" t="n"/>
      <c r="N11" s="9" t="n"/>
    </row>
    <row r="12">
      <c r="A12" s="9" t="n"/>
      <c r="B12" s="10" t="n"/>
      <c r="C12" s="9" t="n"/>
      <c r="D12" s="9" t="n"/>
      <c r="E12" s="9" t="n"/>
      <c r="F12" s="9" t="n"/>
      <c r="G12" s="9" t="n"/>
      <c r="H12" s="11">
        <f>IF(G12="","",IFERROR(VLOOKUP(G12,'Остатки'!$A$5:$B$304,2,FALSE),""))</f>
        <v/>
      </c>
      <c r="I12" s="12" t="n"/>
      <c r="J12" s="12" t="n"/>
      <c r="K12" s="13">
        <f>IF(G12="","",SUMIF($G$6:G12,G12,$I$6:I12)-SUMIF($G$6:G12,G12,$J$6:J12))</f>
        <v/>
      </c>
      <c r="L12" s="9" t="n"/>
      <c r="M12" s="9" t="n"/>
      <c r="N12" s="9" t="n"/>
    </row>
    <row r="13">
      <c r="A13" s="9" t="n"/>
      <c r="B13" s="10" t="n"/>
      <c r="C13" s="9" t="n"/>
      <c r="D13" s="9" t="n"/>
      <c r="E13" s="9" t="n"/>
      <c r="F13" s="9" t="n"/>
      <c r="G13" s="9" t="n"/>
      <c r="H13" s="11">
        <f>IF(G13="","",IFERROR(VLOOKUP(G13,'Остатки'!$A$5:$B$304,2,FALSE),""))</f>
        <v/>
      </c>
      <c r="I13" s="12" t="n"/>
      <c r="J13" s="12" t="n"/>
      <c r="K13" s="13">
        <f>IF(G13="","",SUMIF($G$6:G13,G13,$I$6:I13)-SUMIF($G$6:G13,G13,$J$6:J13))</f>
        <v/>
      </c>
      <c r="L13" s="9" t="n"/>
      <c r="M13" s="9" t="n"/>
      <c r="N13" s="9" t="n"/>
    </row>
    <row r="14">
      <c r="A14" s="9" t="n"/>
      <c r="B14" s="10" t="n"/>
      <c r="C14" s="9" t="n"/>
      <c r="D14" s="9" t="n"/>
      <c r="E14" s="9" t="n"/>
      <c r="F14" s="9" t="n"/>
      <c r="G14" s="9" t="n"/>
      <c r="H14" s="11">
        <f>IF(G14="","",IFERROR(VLOOKUP(G14,'Остатки'!$A$5:$B$304,2,FALSE),""))</f>
        <v/>
      </c>
      <c r="I14" s="12" t="n"/>
      <c r="J14" s="12" t="n"/>
      <c r="K14" s="13">
        <f>IF(G14="","",SUMIF($G$6:G14,G14,$I$6:I14)-SUMIF($G$6:G14,G14,$J$6:J14))</f>
        <v/>
      </c>
      <c r="L14" s="9" t="n"/>
      <c r="M14" s="9" t="n"/>
      <c r="N14" s="9" t="n"/>
    </row>
    <row r="15">
      <c r="A15" s="9" t="n"/>
      <c r="B15" s="10" t="n"/>
      <c r="C15" s="9" t="n"/>
      <c r="D15" s="9" t="n"/>
      <c r="E15" s="9" t="n"/>
      <c r="F15" s="9" t="n"/>
      <c r="G15" s="9" t="n"/>
      <c r="H15" s="11">
        <f>IF(G15="","",IFERROR(VLOOKUP(G15,'Остатки'!$A$5:$B$304,2,FALSE),""))</f>
        <v/>
      </c>
      <c r="I15" s="12" t="n"/>
      <c r="J15" s="12" t="n"/>
      <c r="K15" s="13">
        <f>IF(G15="","",SUMIF($G$6:G15,G15,$I$6:I15)-SUMIF($G$6:G15,G15,$J$6:J15))</f>
        <v/>
      </c>
      <c r="L15" s="9" t="n"/>
      <c r="M15" s="9" t="n"/>
      <c r="N15" s="9" t="n"/>
    </row>
    <row r="16">
      <c r="A16" s="9" t="n"/>
      <c r="B16" s="10" t="n"/>
      <c r="C16" s="9" t="n"/>
      <c r="D16" s="9" t="n"/>
      <c r="E16" s="9" t="n"/>
      <c r="F16" s="9" t="n"/>
      <c r="G16" s="9" t="n"/>
      <c r="H16" s="11">
        <f>IF(G16="","",IFERROR(VLOOKUP(G16,'Остатки'!$A$5:$B$304,2,FALSE),""))</f>
        <v/>
      </c>
      <c r="I16" s="12" t="n"/>
      <c r="J16" s="12" t="n"/>
      <c r="K16" s="13">
        <f>IF(G16="","",SUMIF($G$6:G16,G16,$I$6:I16)-SUMIF($G$6:G16,G16,$J$6:J16))</f>
        <v/>
      </c>
      <c r="L16" s="9" t="n"/>
      <c r="M16" s="9" t="n"/>
      <c r="N16" s="9" t="n"/>
    </row>
    <row r="17">
      <c r="A17" s="9" t="n"/>
      <c r="B17" s="10" t="n"/>
      <c r="C17" s="9" t="n"/>
      <c r="D17" s="9" t="n"/>
      <c r="E17" s="9" t="n"/>
      <c r="F17" s="9" t="n"/>
      <c r="G17" s="9" t="n"/>
      <c r="H17" s="11">
        <f>IF(G17="","",IFERROR(VLOOKUP(G17,'Остатки'!$A$5:$B$304,2,FALSE),""))</f>
        <v/>
      </c>
      <c r="I17" s="12" t="n"/>
      <c r="J17" s="12" t="n"/>
      <c r="K17" s="13">
        <f>IF(G17="","",SUMIF($G$6:G17,G17,$I$6:I17)-SUMIF($G$6:G17,G17,$J$6:J17))</f>
        <v/>
      </c>
      <c r="L17" s="9" t="n"/>
      <c r="M17" s="9" t="n"/>
      <c r="N17" s="9" t="n"/>
    </row>
    <row r="18">
      <c r="A18" s="9" t="n"/>
      <c r="B18" s="10" t="n"/>
      <c r="C18" s="9" t="n"/>
      <c r="D18" s="9" t="n"/>
      <c r="E18" s="9" t="n"/>
      <c r="F18" s="9" t="n"/>
      <c r="G18" s="9" t="n"/>
      <c r="H18" s="11">
        <f>IF(G18="","",IFERROR(VLOOKUP(G18,'Остатки'!$A$5:$B$304,2,FALSE),""))</f>
        <v/>
      </c>
      <c r="I18" s="12" t="n"/>
      <c r="J18" s="12" t="n"/>
      <c r="K18" s="13">
        <f>IF(G18="","",SUMIF($G$6:G18,G18,$I$6:I18)-SUMIF($G$6:G18,G18,$J$6:J18))</f>
        <v/>
      </c>
      <c r="L18" s="9" t="n"/>
      <c r="M18" s="9" t="n"/>
      <c r="N18" s="9" t="n"/>
    </row>
    <row r="19">
      <c r="A19" s="9" t="n"/>
      <c r="B19" s="10" t="n"/>
      <c r="C19" s="9" t="n"/>
      <c r="D19" s="9" t="n"/>
      <c r="E19" s="9" t="n"/>
      <c r="F19" s="9" t="n"/>
      <c r="G19" s="9" t="n"/>
      <c r="H19" s="11">
        <f>IF(G19="","",IFERROR(VLOOKUP(G19,'Остатки'!$A$5:$B$304,2,FALSE),""))</f>
        <v/>
      </c>
      <c r="I19" s="12" t="n"/>
      <c r="J19" s="12" t="n"/>
      <c r="K19" s="13">
        <f>IF(G19="","",SUMIF($G$6:G19,G19,$I$6:I19)-SUMIF($G$6:G19,G19,$J$6:J19))</f>
        <v/>
      </c>
      <c r="L19" s="9" t="n"/>
      <c r="M19" s="9" t="n"/>
      <c r="N19" s="9" t="n"/>
    </row>
    <row r="20">
      <c r="A20" s="9" t="n"/>
      <c r="B20" s="10" t="n"/>
      <c r="C20" s="9" t="n"/>
      <c r="D20" s="9" t="n"/>
      <c r="E20" s="9" t="n"/>
      <c r="F20" s="9" t="n"/>
      <c r="G20" s="9" t="n"/>
      <c r="H20" s="11">
        <f>IF(G20="","",IFERROR(VLOOKUP(G20,'Остатки'!$A$5:$B$304,2,FALSE),""))</f>
        <v/>
      </c>
      <c r="I20" s="12" t="n"/>
      <c r="J20" s="12" t="n"/>
      <c r="K20" s="13">
        <f>IF(G20="","",SUMIF($G$6:G20,G20,$I$6:I20)-SUMIF($G$6:G20,G20,$J$6:J20))</f>
        <v/>
      </c>
      <c r="L20" s="9" t="n"/>
      <c r="M20" s="9" t="n"/>
      <c r="N20" s="9" t="n"/>
    </row>
    <row r="21">
      <c r="A21" s="9" t="n"/>
      <c r="B21" s="10" t="n"/>
      <c r="C21" s="9" t="n"/>
      <c r="D21" s="9" t="n"/>
      <c r="E21" s="9" t="n"/>
      <c r="F21" s="9" t="n"/>
      <c r="G21" s="9" t="n"/>
      <c r="H21" s="11">
        <f>IF(G21="","",IFERROR(VLOOKUP(G21,'Остатки'!$A$5:$B$304,2,FALSE),""))</f>
        <v/>
      </c>
      <c r="I21" s="12" t="n"/>
      <c r="J21" s="12" t="n"/>
      <c r="K21" s="13">
        <f>IF(G21="","",SUMIF($G$6:G21,G21,$I$6:I21)-SUMIF($G$6:G21,G21,$J$6:J21))</f>
        <v/>
      </c>
      <c r="L21" s="9" t="n"/>
      <c r="M21" s="9" t="n"/>
      <c r="N21" s="9" t="n"/>
    </row>
    <row r="22">
      <c r="A22" s="9" t="n"/>
      <c r="B22" s="10" t="n"/>
      <c r="C22" s="9" t="n"/>
      <c r="D22" s="9" t="n"/>
      <c r="E22" s="9" t="n"/>
      <c r="F22" s="9" t="n"/>
      <c r="G22" s="9" t="n"/>
      <c r="H22" s="11">
        <f>IF(G22="","",IFERROR(VLOOKUP(G22,'Остатки'!$A$5:$B$304,2,FALSE),""))</f>
        <v/>
      </c>
      <c r="I22" s="12" t="n"/>
      <c r="J22" s="12" t="n"/>
      <c r="K22" s="13">
        <f>IF(G22="","",SUMIF($G$6:G22,G22,$I$6:I22)-SUMIF($G$6:G22,G22,$J$6:J22))</f>
        <v/>
      </c>
      <c r="L22" s="9" t="n"/>
      <c r="M22" s="9" t="n"/>
      <c r="N22" s="9" t="n"/>
    </row>
    <row r="23">
      <c r="A23" s="9" t="n"/>
      <c r="B23" s="10" t="n"/>
      <c r="C23" s="9" t="n"/>
      <c r="D23" s="9" t="n"/>
      <c r="E23" s="9" t="n"/>
      <c r="F23" s="9" t="n"/>
      <c r="G23" s="9" t="n"/>
      <c r="H23" s="11">
        <f>IF(G23="","",IFERROR(VLOOKUP(G23,'Остатки'!$A$5:$B$304,2,FALSE),""))</f>
        <v/>
      </c>
      <c r="I23" s="12" t="n"/>
      <c r="J23" s="12" t="n"/>
      <c r="K23" s="13">
        <f>IF(G23="","",SUMIF($G$6:G23,G23,$I$6:I23)-SUMIF($G$6:G23,G23,$J$6:J23))</f>
        <v/>
      </c>
      <c r="L23" s="9" t="n"/>
      <c r="M23" s="9" t="n"/>
      <c r="N23" s="9" t="n"/>
    </row>
    <row r="24">
      <c r="A24" s="9" t="n"/>
      <c r="B24" s="10" t="n"/>
      <c r="C24" s="9" t="n"/>
      <c r="D24" s="9" t="n"/>
      <c r="E24" s="9" t="n"/>
      <c r="F24" s="9" t="n"/>
      <c r="G24" s="9" t="n"/>
      <c r="H24" s="11">
        <f>IF(G24="","",IFERROR(VLOOKUP(G24,'Остатки'!$A$5:$B$304,2,FALSE),""))</f>
        <v/>
      </c>
      <c r="I24" s="12" t="n"/>
      <c r="J24" s="12" t="n"/>
      <c r="K24" s="13">
        <f>IF(G24="","",SUMIF($G$6:G24,G24,$I$6:I24)-SUMIF($G$6:G24,G24,$J$6:J24))</f>
        <v/>
      </c>
      <c r="L24" s="9" t="n"/>
      <c r="M24" s="9" t="n"/>
      <c r="N24" s="9" t="n"/>
    </row>
    <row r="25">
      <c r="A25" s="9" t="n"/>
      <c r="B25" s="10" t="n"/>
      <c r="C25" s="9" t="n"/>
      <c r="D25" s="9" t="n"/>
      <c r="E25" s="9" t="n"/>
      <c r="F25" s="9" t="n"/>
      <c r="G25" s="9" t="n"/>
      <c r="H25" s="11">
        <f>IF(G25="","",IFERROR(VLOOKUP(G25,'Остатки'!$A$5:$B$304,2,FALSE),""))</f>
        <v/>
      </c>
      <c r="I25" s="12" t="n"/>
      <c r="J25" s="12" t="n"/>
      <c r="K25" s="13">
        <f>IF(G25="","",SUMIF($G$6:G25,G25,$I$6:I25)-SUMIF($G$6:G25,G25,$J$6:J25))</f>
        <v/>
      </c>
      <c r="L25" s="9" t="n"/>
      <c r="M25" s="9" t="n"/>
      <c r="N25" s="9" t="n"/>
    </row>
    <row r="26">
      <c r="A26" s="9" t="n"/>
      <c r="B26" s="10" t="n"/>
      <c r="C26" s="9" t="n"/>
      <c r="D26" s="9" t="n"/>
      <c r="E26" s="9" t="n"/>
      <c r="F26" s="9" t="n"/>
      <c r="G26" s="9" t="n"/>
      <c r="H26" s="11">
        <f>IF(G26="","",IFERROR(VLOOKUP(G26,'Остатки'!$A$5:$B$304,2,FALSE),""))</f>
        <v/>
      </c>
      <c r="I26" s="12" t="n"/>
      <c r="J26" s="12" t="n"/>
      <c r="K26" s="13">
        <f>IF(G26="","",SUMIF($G$6:G26,G26,$I$6:I26)-SUMIF($G$6:G26,G26,$J$6:J26))</f>
        <v/>
      </c>
      <c r="L26" s="9" t="n"/>
      <c r="M26" s="9" t="n"/>
      <c r="N26" s="9" t="n"/>
    </row>
    <row r="27">
      <c r="A27" s="9" t="n"/>
      <c r="B27" s="10" t="n"/>
      <c r="C27" s="9" t="n"/>
      <c r="D27" s="9" t="n"/>
      <c r="E27" s="9" t="n"/>
      <c r="F27" s="9" t="n"/>
      <c r="G27" s="9" t="n"/>
      <c r="H27" s="11">
        <f>IF(G27="","",IFERROR(VLOOKUP(G27,'Остатки'!$A$5:$B$304,2,FALSE),""))</f>
        <v/>
      </c>
      <c r="I27" s="12" t="n"/>
      <c r="J27" s="12" t="n"/>
      <c r="K27" s="13">
        <f>IF(G27="","",SUMIF($G$6:G27,G27,$I$6:I27)-SUMIF($G$6:G27,G27,$J$6:J27))</f>
        <v/>
      </c>
      <c r="L27" s="9" t="n"/>
      <c r="M27" s="9" t="n"/>
      <c r="N27" s="9" t="n"/>
    </row>
    <row r="28">
      <c r="A28" s="9" t="n"/>
      <c r="B28" s="10" t="n"/>
      <c r="C28" s="9" t="n"/>
      <c r="D28" s="9" t="n"/>
      <c r="E28" s="9" t="n"/>
      <c r="F28" s="9" t="n"/>
      <c r="G28" s="9" t="n"/>
      <c r="H28" s="11">
        <f>IF(G28="","",IFERROR(VLOOKUP(G28,'Остатки'!$A$5:$B$304,2,FALSE),""))</f>
        <v/>
      </c>
      <c r="I28" s="12" t="n"/>
      <c r="J28" s="12" t="n"/>
      <c r="K28" s="13">
        <f>IF(G28="","",SUMIF($G$6:G28,G28,$I$6:I28)-SUMIF($G$6:G28,G28,$J$6:J28))</f>
        <v/>
      </c>
      <c r="L28" s="9" t="n"/>
      <c r="M28" s="9" t="n"/>
      <c r="N28" s="9" t="n"/>
    </row>
    <row r="29">
      <c r="A29" s="9" t="n"/>
      <c r="B29" s="10" t="n"/>
      <c r="C29" s="9" t="n"/>
      <c r="D29" s="9" t="n"/>
      <c r="E29" s="9" t="n"/>
      <c r="F29" s="9" t="n"/>
      <c r="G29" s="9" t="n"/>
      <c r="H29" s="11">
        <f>IF(G29="","",IFERROR(VLOOKUP(G29,'Остатки'!$A$5:$B$304,2,FALSE),""))</f>
        <v/>
      </c>
      <c r="I29" s="12" t="n"/>
      <c r="J29" s="12" t="n"/>
      <c r="K29" s="13">
        <f>IF(G29="","",SUMIF($G$6:G29,G29,$I$6:I29)-SUMIF($G$6:G29,G29,$J$6:J29))</f>
        <v/>
      </c>
      <c r="L29" s="9" t="n"/>
      <c r="M29" s="9" t="n"/>
      <c r="N29" s="9" t="n"/>
    </row>
    <row r="30">
      <c r="A30" s="9" t="n"/>
      <c r="B30" s="10" t="n"/>
      <c r="C30" s="9" t="n"/>
      <c r="D30" s="9" t="n"/>
      <c r="E30" s="9" t="n"/>
      <c r="F30" s="9" t="n"/>
      <c r="G30" s="9" t="n"/>
      <c r="H30" s="11">
        <f>IF(G30="","",IFERROR(VLOOKUP(G30,'Остатки'!$A$5:$B$304,2,FALSE),""))</f>
        <v/>
      </c>
      <c r="I30" s="12" t="n"/>
      <c r="J30" s="12" t="n"/>
      <c r="K30" s="13">
        <f>IF(G30="","",SUMIF($G$6:G30,G30,$I$6:I30)-SUMIF($G$6:G30,G30,$J$6:J30))</f>
        <v/>
      </c>
      <c r="L30" s="9" t="n"/>
      <c r="M30" s="9" t="n"/>
      <c r="N30" s="9" t="n"/>
    </row>
    <row r="31">
      <c r="A31" s="9" t="n"/>
      <c r="B31" s="10" t="n"/>
      <c r="C31" s="9" t="n"/>
      <c r="D31" s="9" t="n"/>
      <c r="E31" s="9" t="n"/>
      <c r="F31" s="9" t="n"/>
      <c r="G31" s="9" t="n"/>
      <c r="H31" s="11">
        <f>IF(G31="","",IFERROR(VLOOKUP(G31,'Остатки'!$A$5:$B$304,2,FALSE),""))</f>
        <v/>
      </c>
      <c r="I31" s="12" t="n"/>
      <c r="J31" s="12" t="n"/>
      <c r="K31" s="13">
        <f>IF(G31="","",SUMIF($G$6:G31,G31,$I$6:I31)-SUMIF($G$6:G31,G31,$J$6:J31))</f>
        <v/>
      </c>
      <c r="L31" s="9" t="n"/>
      <c r="M31" s="9" t="n"/>
      <c r="N31" s="9" t="n"/>
    </row>
    <row r="32">
      <c r="A32" s="9" t="n"/>
      <c r="B32" s="10" t="n"/>
      <c r="C32" s="9" t="n"/>
      <c r="D32" s="9" t="n"/>
      <c r="E32" s="9" t="n"/>
      <c r="F32" s="9" t="n"/>
      <c r="G32" s="9" t="n"/>
      <c r="H32" s="11">
        <f>IF(G32="","",IFERROR(VLOOKUP(G32,'Остатки'!$A$5:$B$304,2,FALSE),""))</f>
        <v/>
      </c>
      <c r="I32" s="12" t="n"/>
      <c r="J32" s="12" t="n"/>
      <c r="K32" s="13">
        <f>IF(G32="","",SUMIF($G$6:G32,G32,$I$6:I32)-SUMIF($G$6:G32,G32,$J$6:J32))</f>
        <v/>
      </c>
      <c r="L32" s="9" t="n"/>
      <c r="M32" s="9" t="n"/>
      <c r="N32" s="9" t="n"/>
    </row>
    <row r="33">
      <c r="A33" s="9" t="n"/>
      <c r="B33" s="10" t="n"/>
      <c r="C33" s="9" t="n"/>
      <c r="D33" s="9" t="n"/>
      <c r="E33" s="9" t="n"/>
      <c r="F33" s="9" t="n"/>
      <c r="G33" s="9" t="n"/>
      <c r="H33" s="11">
        <f>IF(G33="","",IFERROR(VLOOKUP(G33,'Остатки'!$A$5:$B$304,2,FALSE),""))</f>
        <v/>
      </c>
      <c r="I33" s="12" t="n"/>
      <c r="J33" s="12" t="n"/>
      <c r="K33" s="13">
        <f>IF(G33="","",SUMIF($G$6:G33,G33,$I$6:I33)-SUMIF($G$6:G33,G33,$J$6:J33))</f>
        <v/>
      </c>
      <c r="L33" s="9" t="n"/>
      <c r="M33" s="9" t="n"/>
      <c r="N33" s="9" t="n"/>
    </row>
    <row r="34">
      <c r="A34" s="9" t="n"/>
      <c r="B34" s="10" t="n"/>
      <c r="C34" s="9" t="n"/>
      <c r="D34" s="9" t="n"/>
      <c r="E34" s="9" t="n"/>
      <c r="F34" s="9" t="n"/>
      <c r="G34" s="9" t="n"/>
      <c r="H34" s="11">
        <f>IF(G34="","",IFERROR(VLOOKUP(G34,'Остатки'!$A$5:$B$304,2,FALSE),""))</f>
        <v/>
      </c>
      <c r="I34" s="12" t="n"/>
      <c r="J34" s="12" t="n"/>
      <c r="K34" s="13">
        <f>IF(G34="","",SUMIF($G$6:G34,G34,$I$6:I34)-SUMIF($G$6:G34,G34,$J$6:J34))</f>
        <v/>
      </c>
      <c r="L34" s="9" t="n"/>
      <c r="M34" s="9" t="n"/>
      <c r="N34" s="9" t="n"/>
    </row>
    <row r="35">
      <c r="A35" s="9" t="n"/>
      <c r="B35" s="10" t="n"/>
      <c r="C35" s="9" t="n"/>
      <c r="D35" s="9" t="n"/>
      <c r="E35" s="9" t="n"/>
      <c r="F35" s="9" t="n"/>
      <c r="G35" s="9" t="n"/>
      <c r="H35" s="11">
        <f>IF(G35="","",IFERROR(VLOOKUP(G35,'Остатки'!$A$5:$B$304,2,FALSE),""))</f>
        <v/>
      </c>
      <c r="I35" s="12" t="n"/>
      <c r="J35" s="12" t="n"/>
      <c r="K35" s="13">
        <f>IF(G35="","",SUMIF($G$6:G35,G35,$I$6:I35)-SUMIF($G$6:G35,G35,$J$6:J35))</f>
        <v/>
      </c>
      <c r="L35" s="9" t="n"/>
      <c r="M35" s="9" t="n"/>
      <c r="N35" s="9" t="n"/>
    </row>
    <row r="36">
      <c r="A36" s="9" t="n"/>
      <c r="B36" s="10" t="n"/>
      <c r="C36" s="9" t="n"/>
      <c r="D36" s="9" t="n"/>
      <c r="E36" s="9" t="n"/>
      <c r="F36" s="9" t="n"/>
      <c r="G36" s="9" t="n"/>
      <c r="H36" s="11">
        <f>IF(G36="","",IFERROR(VLOOKUP(G36,'Остатки'!$A$5:$B$304,2,FALSE),""))</f>
        <v/>
      </c>
      <c r="I36" s="12" t="n"/>
      <c r="J36" s="12" t="n"/>
      <c r="K36" s="13">
        <f>IF(G36="","",SUMIF($G$6:G36,G36,$I$6:I36)-SUMIF($G$6:G36,G36,$J$6:J36))</f>
        <v/>
      </c>
      <c r="L36" s="9" t="n"/>
      <c r="M36" s="9" t="n"/>
      <c r="N36" s="9" t="n"/>
    </row>
    <row r="37">
      <c r="A37" s="9" t="n"/>
      <c r="B37" s="10" t="n"/>
      <c r="C37" s="9" t="n"/>
      <c r="D37" s="9" t="n"/>
      <c r="E37" s="9" t="n"/>
      <c r="F37" s="9" t="n"/>
      <c r="G37" s="9" t="n"/>
      <c r="H37" s="11">
        <f>IF(G37="","",IFERROR(VLOOKUP(G37,'Остатки'!$A$5:$B$304,2,FALSE),""))</f>
        <v/>
      </c>
      <c r="I37" s="12" t="n"/>
      <c r="J37" s="12" t="n"/>
      <c r="K37" s="13">
        <f>IF(G37="","",SUMIF($G$6:G37,G37,$I$6:I37)-SUMIF($G$6:G37,G37,$J$6:J37))</f>
        <v/>
      </c>
      <c r="L37" s="9" t="n"/>
      <c r="M37" s="9" t="n"/>
      <c r="N37" s="9" t="n"/>
    </row>
    <row r="38">
      <c r="A38" s="9" t="n"/>
      <c r="B38" s="10" t="n"/>
      <c r="C38" s="9" t="n"/>
      <c r="D38" s="9" t="n"/>
      <c r="E38" s="9" t="n"/>
      <c r="F38" s="9" t="n"/>
      <c r="G38" s="9" t="n"/>
      <c r="H38" s="11">
        <f>IF(G38="","",IFERROR(VLOOKUP(G38,'Остатки'!$A$5:$B$304,2,FALSE),""))</f>
        <v/>
      </c>
      <c r="I38" s="12" t="n"/>
      <c r="J38" s="12" t="n"/>
      <c r="K38" s="13">
        <f>IF(G38="","",SUMIF($G$6:G38,G38,$I$6:I38)-SUMIF($G$6:G38,G38,$J$6:J38))</f>
        <v/>
      </c>
      <c r="L38" s="9" t="n"/>
      <c r="M38" s="9" t="n"/>
      <c r="N38" s="9" t="n"/>
    </row>
    <row r="39">
      <c r="A39" s="9" t="n"/>
      <c r="B39" s="10" t="n"/>
      <c r="C39" s="9" t="n"/>
      <c r="D39" s="9" t="n"/>
      <c r="E39" s="9" t="n"/>
      <c r="F39" s="9" t="n"/>
      <c r="G39" s="9" t="n"/>
      <c r="H39" s="11">
        <f>IF(G39="","",IFERROR(VLOOKUP(G39,'Остатки'!$A$5:$B$304,2,FALSE),""))</f>
        <v/>
      </c>
      <c r="I39" s="12" t="n"/>
      <c r="J39" s="12" t="n"/>
      <c r="K39" s="13">
        <f>IF(G39="","",SUMIF($G$6:G39,G39,$I$6:I39)-SUMIF($G$6:G39,G39,$J$6:J39))</f>
        <v/>
      </c>
      <c r="L39" s="9" t="n"/>
      <c r="M39" s="9" t="n"/>
      <c r="N39" s="9" t="n"/>
    </row>
    <row r="40">
      <c r="A40" s="9" t="n"/>
      <c r="B40" s="10" t="n"/>
      <c r="C40" s="9" t="n"/>
      <c r="D40" s="9" t="n"/>
      <c r="E40" s="9" t="n"/>
      <c r="F40" s="9" t="n"/>
      <c r="G40" s="9" t="n"/>
      <c r="H40" s="11">
        <f>IF(G40="","",IFERROR(VLOOKUP(G40,'Остатки'!$A$5:$B$304,2,FALSE),""))</f>
        <v/>
      </c>
      <c r="I40" s="12" t="n"/>
      <c r="J40" s="12" t="n"/>
      <c r="K40" s="13">
        <f>IF(G40="","",SUMIF($G$6:G40,G40,$I$6:I40)-SUMIF($G$6:G40,G40,$J$6:J40))</f>
        <v/>
      </c>
      <c r="L40" s="9" t="n"/>
      <c r="M40" s="9" t="n"/>
      <c r="N40" s="9" t="n"/>
    </row>
    <row r="41">
      <c r="A41" s="9" t="n"/>
      <c r="B41" s="10" t="n"/>
      <c r="C41" s="9" t="n"/>
      <c r="D41" s="9" t="n"/>
      <c r="E41" s="9" t="n"/>
      <c r="F41" s="9" t="n"/>
      <c r="G41" s="9" t="n"/>
      <c r="H41" s="11">
        <f>IF(G41="","",IFERROR(VLOOKUP(G41,'Остатки'!$A$5:$B$304,2,FALSE),""))</f>
        <v/>
      </c>
      <c r="I41" s="12" t="n"/>
      <c r="J41" s="12" t="n"/>
      <c r="K41" s="13">
        <f>IF(G41="","",SUMIF($G$6:G41,G41,$I$6:I41)-SUMIF($G$6:G41,G41,$J$6:J41))</f>
        <v/>
      </c>
      <c r="L41" s="9" t="n"/>
      <c r="M41" s="9" t="n"/>
      <c r="N41" s="9" t="n"/>
    </row>
    <row r="42">
      <c r="A42" s="9" t="n"/>
      <c r="B42" s="10" t="n"/>
      <c r="C42" s="9" t="n"/>
      <c r="D42" s="9" t="n"/>
      <c r="E42" s="9" t="n"/>
      <c r="F42" s="9" t="n"/>
      <c r="G42" s="9" t="n"/>
      <c r="H42" s="11">
        <f>IF(G42="","",IFERROR(VLOOKUP(G42,'Остатки'!$A$5:$B$304,2,FALSE),""))</f>
        <v/>
      </c>
      <c r="I42" s="12" t="n"/>
      <c r="J42" s="12" t="n"/>
      <c r="K42" s="13">
        <f>IF(G42="","",SUMIF($G$6:G42,G42,$I$6:I42)-SUMIF($G$6:G42,G42,$J$6:J42))</f>
        <v/>
      </c>
      <c r="L42" s="9" t="n"/>
      <c r="M42" s="9" t="n"/>
      <c r="N42" s="9" t="n"/>
    </row>
    <row r="43">
      <c r="A43" s="9" t="n"/>
      <c r="B43" s="10" t="n"/>
      <c r="C43" s="9" t="n"/>
      <c r="D43" s="9" t="n"/>
      <c r="E43" s="9" t="n"/>
      <c r="F43" s="9" t="n"/>
      <c r="G43" s="9" t="n"/>
      <c r="H43" s="11">
        <f>IF(G43="","",IFERROR(VLOOKUP(G43,'Остатки'!$A$5:$B$304,2,FALSE),""))</f>
        <v/>
      </c>
      <c r="I43" s="12" t="n"/>
      <c r="J43" s="12" t="n"/>
      <c r="K43" s="13">
        <f>IF(G43="","",SUMIF($G$6:G43,G43,$I$6:I43)-SUMIF($G$6:G43,G43,$J$6:J43))</f>
        <v/>
      </c>
      <c r="L43" s="9" t="n"/>
      <c r="M43" s="9" t="n"/>
      <c r="N43" s="9" t="n"/>
    </row>
    <row r="44">
      <c r="A44" s="9" t="n"/>
      <c r="B44" s="10" t="n"/>
      <c r="C44" s="9" t="n"/>
      <c r="D44" s="9" t="n"/>
      <c r="E44" s="9" t="n"/>
      <c r="F44" s="9" t="n"/>
      <c r="G44" s="9" t="n"/>
      <c r="H44" s="11">
        <f>IF(G44="","",IFERROR(VLOOKUP(G44,'Остатки'!$A$5:$B$304,2,FALSE),""))</f>
        <v/>
      </c>
      <c r="I44" s="12" t="n"/>
      <c r="J44" s="12" t="n"/>
      <c r="K44" s="13">
        <f>IF(G44="","",SUMIF($G$6:G44,G44,$I$6:I44)-SUMIF($G$6:G44,G44,$J$6:J44))</f>
        <v/>
      </c>
      <c r="L44" s="9" t="n"/>
      <c r="M44" s="9" t="n"/>
      <c r="N44" s="9" t="n"/>
    </row>
    <row r="45">
      <c r="A45" s="9" t="n"/>
      <c r="B45" s="10" t="n"/>
      <c r="C45" s="9" t="n"/>
      <c r="D45" s="9" t="n"/>
      <c r="E45" s="9" t="n"/>
      <c r="F45" s="9" t="n"/>
      <c r="G45" s="9" t="n"/>
      <c r="H45" s="11">
        <f>IF(G45="","",IFERROR(VLOOKUP(G45,'Остатки'!$A$5:$B$304,2,FALSE),""))</f>
        <v/>
      </c>
      <c r="I45" s="12" t="n"/>
      <c r="J45" s="12" t="n"/>
      <c r="K45" s="13">
        <f>IF(G45="","",SUMIF($G$6:G45,G45,$I$6:I45)-SUMIF($G$6:G45,G45,$J$6:J45))</f>
        <v/>
      </c>
      <c r="L45" s="9" t="n"/>
      <c r="M45" s="9" t="n"/>
      <c r="N45" s="9" t="n"/>
    </row>
    <row r="46">
      <c r="A46" s="9" t="n"/>
      <c r="B46" s="10" t="n"/>
      <c r="C46" s="9" t="n"/>
      <c r="D46" s="9" t="n"/>
      <c r="E46" s="9" t="n"/>
      <c r="F46" s="9" t="n"/>
      <c r="G46" s="9" t="n"/>
      <c r="H46" s="11">
        <f>IF(G46="","",IFERROR(VLOOKUP(G46,'Остатки'!$A$5:$B$304,2,FALSE),""))</f>
        <v/>
      </c>
      <c r="I46" s="12" t="n"/>
      <c r="J46" s="12" t="n"/>
      <c r="K46" s="13">
        <f>IF(G46="","",SUMIF($G$6:G46,G46,$I$6:I46)-SUMIF($G$6:G46,G46,$J$6:J46))</f>
        <v/>
      </c>
      <c r="L46" s="9" t="n"/>
      <c r="M46" s="9" t="n"/>
      <c r="N46" s="9" t="n"/>
    </row>
    <row r="47">
      <c r="A47" s="9" t="n"/>
      <c r="B47" s="10" t="n"/>
      <c r="C47" s="9" t="n"/>
      <c r="D47" s="9" t="n"/>
      <c r="E47" s="9" t="n"/>
      <c r="F47" s="9" t="n"/>
      <c r="G47" s="9" t="n"/>
      <c r="H47" s="11">
        <f>IF(G47="","",IFERROR(VLOOKUP(G47,'Остатки'!$A$5:$B$304,2,FALSE),""))</f>
        <v/>
      </c>
      <c r="I47" s="12" t="n"/>
      <c r="J47" s="12" t="n"/>
      <c r="K47" s="13">
        <f>IF(G47="","",SUMIF($G$6:G47,G47,$I$6:I47)-SUMIF($G$6:G47,G47,$J$6:J47))</f>
        <v/>
      </c>
      <c r="L47" s="9" t="n"/>
      <c r="M47" s="9" t="n"/>
      <c r="N47" s="9" t="n"/>
    </row>
    <row r="48">
      <c r="A48" s="9" t="n"/>
      <c r="B48" s="10" t="n"/>
      <c r="C48" s="9" t="n"/>
      <c r="D48" s="9" t="n"/>
      <c r="E48" s="9" t="n"/>
      <c r="F48" s="9" t="n"/>
      <c r="G48" s="9" t="n"/>
      <c r="H48" s="11">
        <f>IF(G48="","",IFERROR(VLOOKUP(G48,'Остатки'!$A$5:$B$304,2,FALSE),""))</f>
        <v/>
      </c>
      <c r="I48" s="12" t="n"/>
      <c r="J48" s="12" t="n"/>
      <c r="K48" s="13">
        <f>IF(G48="","",SUMIF($G$6:G48,G48,$I$6:I48)-SUMIF($G$6:G48,G48,$J$6:J48))</f>
        <v/>
      </c>
      <c r="L48" s="9" t="n"/>
      <c r="M48" s="9" t="n"/>
      <c r="N48" s="9" t="n"/>
    </row>
    <row r="49">
      <c r="A49" s="9" t="n"/>
      <c r="B49" s="10" t="n"/>
      <c r="C49" s="9" t="n"/>
      <c r="D49" s="9" t="n"/>
      <c r="E49" s="9" t="n"/>
      <c r="F49" s="9" t="n"/>
      <c r="G49" s="9" t="n"/>
      <c r="H49" s="11">
        <f>IF(G49="","",IFERROR(VLOOKUP(G49,'Остатки'!$A$5:$B$304,2,FALSE),""))</f>
        <v/>
      </c>
      <c r="I49" s="12" t="n"/>
      <c r="J49" s="12" t="n"/>
      <c r="K49" s="13">
        <f>IF(G49="","",SUMIF($G$6:G49,G49,$I$6:I49)-SUMIF($G$6:G49,G49,$J$6:J49))</f>
        <v/>
      </c>
      <c r="L49" s="9" t="n"/>
      <c r="M49" s="9" t="n"/>
      <c r="N49" s="9" t="n"/>
    </row>
    <row r="50">
      <c r="A50" s="9" t="n"/>
      <c r="B50" s="10" t="n"/>
      <c r="C50" s="9" t="n"/>
      <c r="D50" s="9" t="n"/>
      <c r="E50" s="9" t="n"/>
      <c r="F50" s="9" t="n"/>
      <c r="G50" s="9" t="n"/>
      <c r="H50" s="11">
        <f>IF(G50="","",IFERROR(VLOOKUP(G50,'Остатки'!$A$5:$B$304,2,FALSE),""))</f>
        <v/>
      </c>
      <c r="I50" s="12" t="n"/>
      <c r="J50" s="12" t="n"/>
      <c r="K50" s="13">
        <f>IF(G50="","",SUMIF($G$6:G50,G50,$I$6:I50)-SUMIF($G$6:G50,G50,$J$6:J50))</f>
        <v/>
      </c>
      <c r="L50" s="9" t="n"/>
      <c r="M50" s="9" t="n"/>
      <c r="N50" s="9" t="n"/>
    </row>
    <row r="51">
      <c r="A51" s="9" t="n"/>
      <c r="B51" s="10" t="n"/>
      <c r="C51" s="9" t="n"/>
      <c r="D51" s="9" t="n"/>
      <c r="E51" s="9" t="n"/>
      <c r="F51" s="9" t="n"/>
      <c r="G51" s="9" t="n"/>
      <c r="H51" s="11">
        <f>IF(G51="","",IFERROR(VLOOKUP(G51,'Остатки'!$A$5:$B$304,2,FALSE),""))</f>
        <v/>
      </c>
      <c r="I51" s="12" t="n"/>
      <c r="J51" s="12" t="n"/>
      <c r="K51" s="13">
        <f>IF(G51="","",SUMIF($G$6:G51,G51,$I$6:I51)-SUMIF($G$6:G51,G51,$J$6:J51))</f>
        <v/>
      </c>
      <c r="L51" s="9" t="n"/>
      <c r="M51" s="9" t="n"/>
      <c r="N51" s="9" t="n"/>
    </row>
    <row r="52">
      <c r="A52" s="9" t="n"/>
      <c r="B52" s="10" t="n"/>
      <c r="C52" s="9" t="n"/>
      <c r="D52" s="9" t="n"/>
      <c r="E52" s="9" t="n"/>
      <c r="F52" s="9" t="n"/>
      <c r="G52" s="9" t="n"/>
      <c r="H52" s="11">
        <f>IF(G52="","",IFERROR(VLOOKUP(G52,'Остатки'!$A$5:$B$304,2,FALSE),""))</f>
        <v/>
      </c>
      <c r="I52" s="12" t="n"/>
      <c r="J52" s="12" t="n"/>
      <c r="K52" s="13">
        <f>IF(G52="","",SUMIF($G$6:G52,G52,$I$6:I52)-SUMIF($G$6:G52,G52,$J$6:J52))</f>
        <v/>
      </c>
      <c r="L52" s="9" t="n"/>
      <c r="M52" s="9" t="n"/>
      <c r="N52" s="9" t="n"/>
    </row>
    <row r="53">
      <c r="A53" s="9" t="n"/>
      <c r="B53" s="10" t="n"/>
      <c r="C53" s="9" t="n"/>
      <c r="D53" s="9" t="n"/>
      <c r="E53" s="9" t="n"/>
      <c r="F53" s="9" t="n"/>
      <c r="G53" s="9" t="n"/>
      <c r="H53" s="11">
        <f>IF(G53="","",IFERROR(VLOOKUP(G53,'Остатки'!$A$5:$B$304,2,FALSE),""))</f>
        <v/>
      </c>
      <c r="I53" s="12" t="n"/>
      <c r="J53" s="12" t="n"/>
      <c r="K53" s="13">
        <f>IF(G53="","",SUMIF($G$6:G53,G53,$I$6:I53)-SUMIF($G$6:G53,G53,$J$6:J53))</f>
        <v/>
      </c>
      <c r="L53" s="9" t="n"/>
      <c r="M53" s="9" t="n"/>
      <c r="N53" s="9" t="n"/>
    </row>
    <row r="54">
      <c r="A54" s="9" t="n"/>
      <c r="B54" s="10" t="n"/>
      <c r="C54" s="9" t="n"/>
      <c r="D54" s="9" t="n"/>
      <c r="E54" s="9" t="n"/>
      <c r="F54" s="9" t="n"/>
      <c r="G54" s="9" t="n"/>
      <c r="H54" s="11">
        <f>IF(G54="","",IFERROR(VLOOKUP(G54,'Остатки'!$A$5:$B$304,2,FALSE),""))</f>
        <v/>
      </c>
      <c r="I54" s="12" t="n"/>
      <c r="J54" s="12" t="n"/>
      <c r="K54" s="13">
        <f>IF(G54="","",SUMIF($G$6:G54,G54,$I$6:I54)-SUMIF($G$6:G54,G54,$J$6:J54))</f>
        <v/>
      </c>
      <c r="L54" s="9" t="n"/>
      <c r="M54" s="9" t="n"/>
      <c r="N54" s="9" t="n"/>
    </row>
    <row r="55">
      <c r="A55" s="9" t="n"/>
      <c r="B55" s="10" t="n"/>
      <c r="C55" s="9" t="n"/>
      <c r="D55" s="9" t="n"/>
      <c r="E55" s="9" t="n"/>
      <c r="F55" s="9" t="n"/>
      <c r="G55" s="9" t="n"/>
      <c r="H55" s="11">
        <f>IF(G55="","",IFERROR(VLOOKUP(G55,'Остатки'!$A$5:$B$304,2,FALSE),""))</f>
        <v/>
      </c>
      <c r="I55" s="12" t="n"/>
      <c r="J55" s="12" t="n"/>
      <c r="K55" s="13">
        <f>IF(G55="","",SUMIF($G$6:G55,G55,$I$6:I55)-SUMIF($G$6:G55,G55,$J$6:J55))</f>
        <v/>
      </c>
      <c r="L55" s="9" t="n"/>
      <c r="M55" s="9" t="n"/>
      <c r="N55" s="9" t="n"/>
    </row>
    <row r="56">
      <c r="A56" s="9" t="n"/>
      <c r="B56" s="10" t="n"/>
      <c r="C56" s="9" t="n"/>
      <c r="D56" s="9" t="n"/>
      <c r="E56" s="9" t="n"/>
      <c r="F56" s="9" t="n"/>
      <c r="G56" s="9" t="n"/>
      <c r="H56" s="11">
        <f>IF(G56="","",IFERROR(VLOOKUP(G56,'Остатки'!$A$5:$B$304,2,FALSE),""))</f>
        <v/>
      </c>
      <c r="I56" s="12" t="n"/>
      <c r="J56" s="12" t="n"/>
      <c r="K56" s="13">
        <f>IF(G56="","",SUMIF($G$6:G56,G56,$I$6:I56)-SUMIF($G$6:G56,G56,$J$6:J56))</f>
        <v/>
      </c>
      <c r="L56" s="9" t="n"/>
      <c r="M56" s="9" t="n"/>
      <c r="N56" s="9" t="n"/>
    </row>
    <row r="57">
      <c r="A57" s="9" t="n"/>
      <c r="B57" s="10" t="n"/>
      <c r="C57" s="9" t="n"/>
      <c r="D57" s="9" t="n"/>
      <c r="E57" s="9" t="n"/>
      <c r="F57" s="9" t="n"/>
      <c r="G57" s="9" t="n"/>
      <c r="H57" s="11">
        <f>IF(G57="","",IFERROR(VLOOKUP(G57,'Остатки'!$A$5:$B$304,2,FALSE),""))</f>
        <v/>
      </c>
      <c r="I57" s="12" t="n"/>
      <c r="J57" s="12" t="n"/>
      <c r="K57" s="13">
        <f>IF(G57="","",SUMIF($G$6:G57,G57,$I$6:I57)-SUMIF($G$6:G57,G57,$J$6:J57))</f>
        <v/>
      </c>
      <c r="L57" s="9" t="n"/>
      <c r="M57" s="9" t="n"/>
      <c r="N57" s="9" t="n"/>
    </row>
    <row r="58">
      <c r="A58" s="9" t="n"/>
      <c r="B58" s="10" t="n"/>
      <c r="C58" s="9" t="n"/>
      <c r="D58" s="9" t="n"/>
      <c r="E58" s="9" t="n"/>
      <c r="F58" s="9" t="n"/>
      <c r="G58" s="9" t="n"/>
      <c r="H58" s="11">
        <f>IF(G58="","",IFERROR(VLOOKUP(G58,'Остатки'!$A$5:$B$304,2,FALSE),""))</f>
        <v/>
      </c>
      <c r="I58" s="12" t="n"/>
      <c r="J58" s="12" t="n"/>
      <c r="K58" s="13">
        <f>IF(G58="","",SUMIF($G$6:G58,G58,$I$6:I58)-SUMIF($G$6:G58,G58,$J$6:J58))</f>
        <v/>
      </c>
      <c r="L58" s="9" t="n"/>
      <c r="M58" s="9" t="n"/>
      <c r="N58" s="9" t="n"/>
    </row>
    <row r="59">
      <c r="A59" s="9" t="n"/>
      <c r="B59" s="10" t="n"/>
      <c r="C59" s="9" t="n"/>
      <c r="D59" s="9" t="n"/>
      <c r="E59" s="9" t="n"/>
      <c r="F59" s="9" t="n"/>
      <c r="G59" s="9" t="n"/>
      <c r="H59" s="11">
        <f>IF(G59="","",IFERROR(VLOOKUP(G59,'Остатки'!$A$5:$B$304,2,FALSE),""))</f>
        <v/>
      </c>
      <c r="I59" s="12" t="n"/>
      <c r="J59" s="12" t="n"/>
      <c r="K59" s="13">
        <f>IF(G59="","",SUMIF($G$6:G59,G59,$I$6:I59)-SUMIF($G$6:G59,G59,$J$6:J59))</f>
        <v/>
      </c>
      <c r="L59" s="9" t="n"/>
      <c r="M59" s="9" t="n"/>
      <c r="N59" s="9" t="n"/>
    </row>
    <row r="60">
      <c r="A60" s="9" t="n"/>
      <c r="B60" s="10" t="n"/>
      <c r="C60" s="9" t="n"/>
      <c r="D60" s="9" t="n"/>
      <c r="E60" s="9" t="n"/>
      <c r="F60" s="9" t="n"/>
      <c r="G60" s="9" t="n"/>
      <c r="H60" s="11">
        <f>IF(G60="","",IFERROR(VLOOKUP(G60,'Остатки'!$A$5:$B$304,2,FALSE),""))</f>
        <v/>
      </c>
      <c r="I60" s="12" t="n"/>
      <c r="J60" s="12" t="n"/>
      <c r="K60" s="13">
        <f>IF(G60="","",SUMIF($G$6:G60,G60,$I$6:I60)-SUMIF($G$6:G60,G60,$J$6:J60))</f>
        <v/>
      </c>
      <c r="L60" s="9" t="n"/>
      <c r="M60" s="9" t="n"/>
      <c r="N60" s="9" t="n"/>
    </row>
    <row r="61">
      <c r="A61" s="9" t="n"/>
      <c r="B61" s="10" t="n"/>
      <c r="C61" s="9" t="n"/>
      <c r="D61" s="9" t="n"/>
      <c r="E61" s="9" t="n"/>
      <c r="F61" s="9" t="n"/>
      <c r="G61" s="9" t="n"/>
      <c r="H61" s="11">
        <f>IF(G61="","",IFERROR(VLOOKUP(G61,'Остатки'!$A$5:$B$304,2,FALSE),""))</f>
        <v/>
      </c>
      <c r="I61" s="12" t="n"/>
      <c r="J61" s="12" t="n"/>
      <c r="K61" s="13">
        <f>IF(G61="","",SUMIF($G$6:G61,G61,$I$6:I61)-SUMIF($G$6:G61,G61,$J$6:J61))</f>
        <v/>
      </c>
      <c r="L61" s="9" t="n"/>
      <c r="M61" s="9" t="n"/>
      <c r="N61" s="9" t="n"/>
    </row>
    <row r="62">
      <c r="A62" s="9" t="n"/>
      <c r="B62" s="10" t="n"/>
      <c r="C62" s="9" t="n"/>
      <c r="D62" s="9" t="n"/>
      <c r="E62" s="9" t="n"/>
      <c r="F62" s="9" t="n"/>
      <c r="G62" s="9" t="n"/>
      <c r="H62" s="11">
        <f>IF(G62="","",IFERROR(VLOOKUP(G62,'Остатки'!$A$5:$B$304,2,FALSE),""))</f>
        <v/>
      </c>
      <c r="I62" s="12" t="n"/>
      <c r="J62" s="12" t="n"/>
      <c r="K62" s="13">
        <f>IF(G62="","",SUMIF($G$6:G62,G62,$I$6:I62)-SUMIF($G$6:G62,G62,$J$6:J62))</f>
        <v/>
      </c>
      <c r="L62" s="9" t="n"/>
      <c r="M62" s="9" t="n"/>
      <c r="N62" s="9" t="n"/>
    </row>
    <row r="63">
      <c r="A63" s="9" t="n"/>
      <c r="B63" s="10" t="n"/>
      <c r="C63" s="9" t="n"/>
      <c r="D63" s="9" t="n"/>
      <c r="E63" s="9" t="n"/>
      <c r="F63" s="9" t="n"/>
      <c r="G63" s="9" t="n"/>
      <c r="H63" s="11">
        <f>IF(G63="","",IFERROR(VLOOKUP(G63,'Остатки'!$A$5:$B$304,2,FALSE),""))</f>
        <v/>
      </c>
      <c r="I63" s="12" t="n"/>
      <c r="J63" s="12" t="n"/>
      <c r="K63" s="13">
        <f>IF(G63="","",SUMIF($G$6:G63,G63,$I$6:I63)-SUMIF($G$6:G63,G63,$J$6:J63))</f>
        <v/>
      </c>
      <c r="L63" s="9" t="n"/>
      <c r="M63" s="9" t="n"/>
      <c r="N63" s="9" t="n"/>
    </row>
    <row r="64">
      <c r="A64" s="9" t="n"/>
      <c r="B64" s="10" t="n"/>
      <c r="C64" s="9" t="n"/>
      <c r="D64" s="9" t="n"/>
      <c r="E64" s="9" t="n"/>
      <c r="F64" s="9" t="n"/>
      <c r="G64" s="9" t="n"/>
      <c r="H64" s="11">
        <f>IF(G64="","",IFERROR(VLOOKUP(G64,'Остатки'!$A$5:$B$304,2,FALSE),""))</f>
        <v/>
      </c>
      <c r="I64" s="12" t="n"/>
      <c r="J64" s="12" t="n"/>
      <c r="K64" s="13">
        <f>IF(G64="","",SUMIF($G$6:G64,G64,$I$6:I64)-SUMIF($G$6:G64,G64,$J$6:J64))</f>
        <v/>
      </c>
      <c r="L64" s="9" t="n"/>
      <c r="M64" s="9" t="n"/>
      <c r="N64" s="9" t="n"/>
    </row>
    <row r="65">
      <c r="A65" s="9" t="n"/>
      <c r="B65" s="10" t="n"/>
      <c r="C65" s="9" t="n"/>
      <c r="D65" s="9" t="n"/>
      <c r="E65" s="9" t="n"/>
      <c r="F65" s="9" t="n"/>
      <c r="G65" s="9" t="n"/>
      <c r="H65" s="11">
        <f>IF(G65="","",IFERROR(VLOOKUP(G65,'Остатки'!$A$5:$B$304,2,FALSE),""))</f>
        <v/>
      </c>
      <c r="I65" s="12" t="n"/>
      <c r="J65" s="12" t="n"/>
      <c r="K65" s="13">
        <f>IF(G65="","",SUMIF($G$6:G65,G65,$I$6:I65)-SUMIF($G$6:G65,G65,$J$6:J65))</f>
        <v/>
      </c>
      <c r="L65" s="9" t="n"/>
      <c r="M65" s="9" t="n"/>
      <c r="N65" s="9" t="n"/>
    </row>
    <row r="66">
      <c r="A66" s="9" t="n"/>
      <c r="B66" s="10" t="n"/>
      <c r="C66" s="9" t="n"/>
      <c r="D66" s="9" t="n"/>
      <c r="E66" s="9" t="n"/>
      <c r="F66" s="9" t="n"/>
      <c r="G66" s="9" t="n"/>
      <c r="H66" s="11">
        <f>IF(G66="","",IFERROR(VLOOKUP(G66,'Остатки'!$A$5:$B$304,2,FALSE),""))</f>
        <v/>
      </c>
      <c r="I66" s="12" t="n"/>
      <c r="J66" s="12" t="n"/>
      <c r="K66" s="13">
        <f>IF(G66="","",SUMIF($G$6:G66,G66,$I$6:I66)-SUMIF($G$6:G66,G66,$J$6:J66))</f>
        <v/>
      </c>
      <c r="L66" s="9" t="n"/>
      <c r="M66" s="9" t="n"/>
      <c r="N66" s="9" t="n"/>
    </row>
    <row r="67">
      <c r="A67" s="9" t="n"/>
      <c r="B67" s="10" t="n"/>
      <c r="C67" s="9" t="n"/>
      <c r="D67" s="9" t="n"/>
      <c r="E67" s="9" t="n"/>
      <c r="F67" s="9" t="n"/>
      <c r="G67" s="9" t="n"/>
      <c r="H67" s="11">
        <f>IF(G67="","",IFERROR(VLOOKUP(G67,'Остатки'!$A$5:$B$304,2,FALSE),""))</f>
        <v/>
      </c>
      <c r="I67" s="12" t="n"/>
      <c r="J67" s="12" t="n"/>
      <c r="K67" s="13">
        <f>IF(G67="","",SUMIF($G$6:G67,G67,$I$6:I67)-SUMIF($G$6:G67,G67,$J$6:J67))</f>
        <v/>
      </c>
      <c r="L67" s="9" t="n"/>
      <c r="M67" s="9" t="n"/>
      <c r="N67" s="9" t="n"/>
    </row>
    <row r="68">
      <c r="A68" s="9" t="n"/>
      <c r="B68" s="10" t="n"/>
      <c r="C68" s="9" t="n"/>
      <c r="D68" s="9" t="n"/>
      <c r="E68" s="9" t="n"/>
      <c r="F68" s="9" t="n"/>
      <c r="G68" s="9" t="n"/>
      <c r="H68" s="11">
        <f>IF(G68="","",IFERROR(VLOOKUP(G68,'Остатки'!$A$5:$B$304,2,FALSE),""))</f>
        <v/>
      </c>
      <c r="I68" s="12" t="n"/>
      <c r="J68" s="12" t="n"/>
      <c r="K68" s="13">
        <f>IF(G68="","",SUMIF($G$6:G68,G68,$I$6:I68)-SUMIF($G$6:G68,G68,$J$6:J68))</f>
        <v/>
      </c>
      <c r="L68" s="9" t="n"/>
      <c r="M68" s="9" t="n"/>
      <c r="N68" s="9" t="n"/>
    </row>
    <row r="69">
      <c r="A69" s="9" t="n"/>
      <c r="B69" s="10" t="n"/>
      <c r="C69" s="9" t="n"/>
      <c r="D69" s="9" t="n"/>
      <c r="E69" s="9" t="n"/>
      <c r="F69" s="9" t="n"/>
      <c r="G69" s="9" t="n"/>
      <c r="H69" s="11">
        <f>IF(G69="","",IFERROR(VLOOKUP(G69,'Остатки'!$A$5:$B$304,2,FALSE),""))</f>
        <v/>
      </c>
      <c r="I69" s="12" t="n"/>
      <c r="J69" s="12" t="n"/>
      <c r="K69" s="13">
        <f>IF(G69="","",SUMIF($G$6:G69,G69,$I$6:I69)-SUMIF($G$6:G69,G69,$J$6:J69))</f>
        <v/>
      </c>
      <c r="L69" s="9" t="n"/>
      <c r="M69" s="9" t="n"/>
      <c r="N69" s="9" t="n"/>
    </row>
    <row r="70">
      <c r="A70" s="9" t="n"/>
      <c r="B70" s="10" t="n"/>
      <c r="C70" s="9" t="n"/>
      <c r="D70" s="9" t="n"/>
      <c r="E70" s="9" t="n"/>
      <c r="F70" s="9" t="n"/>
      <c r="G70" s="9" t="n"/>
      <c r="H70" s="11">
        <f>IF(G70="","",IFERROR(VLOOKUP(G70,'Остатки'!$A$5:$B$304,2,FALSE),""))</f>
        <v/>
      </c>
      <c r="I70" s="12" t="n"/>
      <c r="J70" s="12" t="n"/>
      <c r="K70" s="13">
        <f>IF(G70="","",SUMIF($G$6:G70,G70,$I$6:I70)-SUMIF($G$6:G70,G70,$J$6:J70))</f>
        <v/>
      </c>
      <c r="L70" s="9" t="n"/>
      <c r="M70" s="9" t="n"/>
      <c r="N70" s="9" t="n"/>
    </row>
    <row r="71">
      <c r="A71" s="9" t="n"/>
      <c r="B71" s="10" t="n"/>
      <c r="C71" s="9" t="n"/>
      <c r="D71" s="9" t="n"/>
      <c r="E71" s="9" t="n"/>
      <c r="F71" s="9" t="n"/>
      <c r="G71" s="9" t="n"/>
      <c r="H71" s="11">
        <f>IF(G71="","",IFERROR(VLOOKUP(G71,'Остатки'!$A$5:$B$304,2,FALSE),""))</f>
        <v/>
      </c>
      <c r="I71" s="12" t="n"/>
      <c r="J71" s="12" t="n"/>
      <c r="K71" s="13">
        <f>IF(G71="","",SUMIF($G$6:G71,G71,$I$6:I71)-SUMIF($G$6:G71,G71,$J$6:J71))</f>
        <v/>
      </c>
      <c r="L71" s="9" t="n"/>
      <c r="M71" s="9" t="n"/>
      <c r="N71" s="9" t="n"/>
    </row>
    <row r="72">
      <c r="A72" s="9" t="n"/>
      <c r="B72" s="10" t="n"/>
      <c r="C72" s="9" t="n"/>
      <c r="D72" s="9" t="n"/>
      <c r="E72" s="9" t="n"/>
      <c r="F72" s="9" t="n"/>
      <c r="G72" s="9" t="n"/>
      <c r="H72" s="11">
        <f>IF(G72="","",IFERROR(VLOOKUP(G72,'Остатки'!$A$5:$B$304,2,FALSE),""))</f>
        <v/>
      </c>
      <c r="I72" s="12" t="n"/>
      <c r="J72" s="12" t="n"/>
      <c r="K72" s="13">
        <f>IF(G72="","",SUMIF($G$6:G72,G72,$I$6:I72)-SUMIF($G$6:G72,G72,$J$6:J72))</f>
        <v/>
      </c>
      <c r="L72" s="9" t="n"/>
      <c r="M72" s="9" t="n"/>
      <c r="N72" s="9" t="n"/>
    </row>
    <row r="73">
      <c r="A73" s="9" t="n"/>
      <c r="B73" s="10" t="n"/>
      <c r="C73" s="9" t="n"/>
      <c r="D73" s="9" t="n"/>
      <c r="E73" s="9" t="n"/>
      <c r="F73" s="9" t="n"/>
      <c r="G73" s="9" t="n"/>
      <c r="H73" s="11">
        <f>IF(G73="","",IFERROR(VLOOKUP(G73,'Остатки'!$A$5:$B$304,2,FALSE),""))</f>
        <v/>
      </c>
      <c r="I73" s="12" t="n"/>
      <c r="J73" s="12" t="n"/>
      <c r="K73" s="13">
        <f>IF(G73="","",SUMIF($G$6:G73,G73,$I$6:I73)-SUMIF($G$6:G73,G73,$J$6:J73))</f>
        <v/>
      </c>
      <c r="L73" s="9" t="n"/>
      <c r="M73" s="9" t="n"/>
      <c r="N73" s="9" t="n"/>
    </row>
    <row r="74">
      <c r="A74" s="9" t="n"/>
      <c r="B74" s="10" t="n"/>
      <c r="C74" s="9" t="n"/>
      <c r="D74" s="9" t="n"/>
      <c r="E74" s="9" t="n"/>
      <c r="F74" s="9" t="n"/>
      <c r="G74" s="9" t="n"/>
      <c r="H74" s="11">
        <f>IF(G74="","",IFERROR(VLOOKUP(G74,'Остатки'!$A$5:$B$304,2,FALSE),""))</f>
        <v/>
      </c>
      <c r="I74" s="12" t="n"/>
      <c r="J74" s="12" t="n"/>
      <c r="K74" s="13">
        <f>IF(G74="","",SUMIF($G$6:G74,G74,$I$6:I74)-SUMIF($G$6:G74,G74,$J$6:J74))</f>
        <v/>
      </c>
      <c r="L74" s="9" t="n"/>
      <c r="M74" s="9" t="n"/>
      <c r="N74" s="9" t="n"/>
    </row>
    <row r="75">
      <c r="A75" s="9" t="n"/>
      <c r="B75" s="10" t="n"/>
      <c r="C75" s="9" t="n"/>
      <c r="D75" s="9" t="n"/>
      <c r="E75" s="9" t="n"/>
      <c r="F75" s="9" t="n"/>
      <c r="G75" s="9" t="n"/>
      <c r="H75" s="11">
        <f>IF(G75="","",IFERROR(VLOOKUP(G75,'Остатки'!$A$5:$B$304,2,FALSE),""))</f>
        <v/>
      </c>
      <c r="I75" s="12" t="n"/>
      <c r="J75" s="12" t="n"/>
      <c r="K75" s="13">
        <f>IF(G75="","",SUMIF($G$6:G75,G75,$I$6:I75)-SUMIF($G$6:G75,G75,$J$6:J75))</f>
        <v/>
      </c>
      <c r="L75" s="9" t="n"/>
      <c r="M75" s="9" t="n"/>
      <c r="N75" s="9" t="n"/>
    </row>
    <row r="76">
      <c r="A76" s="9" t="n"/>
      <c r="B76" s="10" t="n"/>
      <c r="C76" s="9" t="n"/>
      <c r="D76" s="9" t="n"/>
      <c r="E76" s="9" t="n"/>
      <c r="F76" s="9" t="n"/>
      <c r="G76" s="9" t="n"/>
      <c r="H76" s="11">
        <f>IF(G76="","",IFERROR(VLOOKUP(G76,'Остатки'!$A$5:$B$304,2,FALSE),""))</f>
        <v/>
      </c>
      <c r="I76" s="12" t="n"/>
      <c r="J76" s="12" t="n"/>
      <c r="K76" s="13">
        <f>IF(G76="","",SUMIF($G$6:G76,G76,$I$6:I76)-SUMIF($G$6:G76,G76,$J$6:J76))</f>
        <v/>
      </c>
      <c r="L76" s="9" t="n"/>
      <c r="M76" s="9" t="n"/>
      <c r="N76" s="9" t="n"/>
    </row>
    <row r="77">
      <c r="A77" s="9" t="n"/>
      <c r="B77" s="10" t="n"/>
      <c r="C77" s="9" t="n"/>
      <c r="D77" s="9" t="n"/>
      <c r="E77" s="9" t="n"/>
      <c r="F77" s="9" t="n"/>
      <c r="G77" s="9" t="n"/>
      <c r="H77" s="11">
        <f>IF(G77="","",IFERROR(VLOOKUP(G77,'Остатки'!$A$5:$B$304,2,FALSE),""))</f>
        <v/>
      </c>
      <c r="I77" s="12" t="n"/>
      <c r="J77" s="12" t="n"/>
      <c r="K77" s="13">
        <f>IF(G77="","",SUMIF($G$6:G77,G77,$I$6:I77)-SUMIF($G$6:G77,G77,$J$6:J77))</f>
        <v/>
      </c>
      <c r="L77" s="9" t="n"/>
      <c r="M77" s="9" t="n"/>
      <c r="N77" s="9" t="n"/>
    </row>
    <row r="78">
      <c r="A78" s="9" t="n"/>
      <c r="B78" s="10" t="n"/>
      <c r="C78" s="9" t="n"/>
      <c r="D78" s="9" t="n"/>
      <c r="E78" s="9" t="n"/>
      <c r="F78" s="9" t="n"/>
      <c r="G78" s="9" t="n"/>
      <c r="H78" s="11">
        <f>IF(G78="","",IFERROR(VLOOKUP(G78,'Остатки'!$A$5:$B$304,2,FALSE),""))</f>
        <v/>
      </c>
      <c r="I78" s="12" t="n"/>
      <c r="J78" s="12" t="n"/>
      <c r="K78" s="13">
        <f>IF(G78="","",SUMIF($G$6:G78,G78,$I$6:I78)-SUMIF($G$6:G78,G78,$J$6:J78))</f>
        <v/>
      </c>
      <c r="L78" s="9" t="n"/>
      <c r="M78" s="9" t="n"/>
      <c r="N78" s="9" t="n"/>
    </row>
    <row r="79">
      <c r="A79" s="9" t="n"/>
      <c r="B79" s="10" t="n"/>
      <c r="C79" s="9" t="n"/>
      <c r="D79" s="9" t="n"/>
      <c r="E79" s="9" t="n"/>
      <c r="F79" s="9" t="n"/>
      <c r="G79" s="9" t="n"/>
      <c r="H79" s="11">
        <f>IF(G79="","",IFERROR(VLOOKUP(G79,'Остатки'!$A$5:$B$304,2,FALSE),""))</f>
        <v/>
      </c>
      <c r="I79" s="12" t="n"/>
      <c r="J79" s="12" t="n"/>
      <c r="K79" s="13">
        <f>IF(G79="","",SUMIF($G$6:G79,G79,$I$6:I79)-SUMIF($G$6:G79,G79,$J$6:J79))</f>
        <v/>
      </c>
      <c r="L79" s="9" t="n"/>
      <c r="M79" s="9" t="n"/>
      <c r="N79" s="9" t="n"/>
    </row>
    <row r="80">
      <c r="A80" s="9" t="n"/>
      <c r="B80" s="10" t="n"/>
      <c r="C80" s="9" t="n"/>
      <c r="D80" s="9" t="n"/>
      <c r="E80" s="9" t="n"/>
      <c r="F80" s="9" t="n"/>
      <c r="G80" s="9" t="n"/>
      <c r="H80" s="11">
        <f>IF(G80="","",IFERROR(VLOOKUP(G80,'Остатки'!$A$5:$B$304,2,FALSE),""))</f>
        <v/>
      </c>
      <c r="I80" s="12" t="n"/>
      <c r="J80" s="12" t="n"/>
      <c r="K80" s="13">
        <f>IF(G80="","",SUMIF($G$6:G80,G80,$I$6:I80)-SUMIF($G$6:G80,G80,$J$6:J80))</f>
        <v/>
      </c>
      <c r="L80" s="9" t="n"/>
      <c r="M80" s="9" t="n"/>
      <c r="N80" s="9" t="n"/>
    </row>
    <row r="81">
      <c r="A81" s="9" t="n"/>
      <c r="B81" s="10" t="n"/>
      <c r="C81" s="9" t="n"/>
      <c r="D81" s="9" t="n"/>
      <c r="E81" s="9" t="n"/>
      <c r="F81" s="9" t="n"/>
      <c r="G81" s="9" t="n"/>
      <c r="H81" s="11">
        <f>IF(G81="","",IFERROR(VLOOKUP(G81,'Остатки'!$A$5:$B$304,2,FALSE),""))</f>
        <v/>
      </c>
      <c r="I81" s="12" t="n"/>
      <c r="J81" s="12" t="n"/>
      <c r="K81" s="13">
        <f>IF(G81="","",SUMIF($G$6:G81,G81,$I$6:I81)-SUMIF($G$6:G81,G81,$J$6:J81))</f>
        <v/>
      </c>
      <c r="L81" s="9" t="n"/>
      <c r="M81" s="9" t="n"/>
      <c r="N81" s="9" t="n"/>
    </row>
    <row r="82">
      <c r="A82" s="9" t="n"/>
      <c r="B82" s="10" t="n"/>
      <c r="C82" s="9" t="n"/>
      <c r="D82" s="9" t="n"/>
      <c r="E82" s="9" t="n"/>
      <c r="F82" s="9" t="n"/>
      <c r="G82" s="9" t="n"/>
      <c r="H82" s="11">
        <f>IF(G82="","",IFERROR(VLOOKUP(G82,'Остатки'!$A$5:$B$304,2,FALSE),""))</f>
        <v/>
      </c>
      <c r="I82" s="12" t="n"/>
      <c r="J82" s="12" t="n"/>
      <c r="K82" s="13">
        <f>IF(G82="","",SUMIF($G$6:G82,G82,$I$6:I82)-SUMIF($G$6:G82,G82,$J$6:J82))</f>
        <v/>
      </c>
      <c r="L82" s="9" t="n"/>
      <c r="M82" s="9" t="n"/>
      <c r="N82" s="9" t="n"/>
    </row>
    <row r="83">
      <c r="A83" s="9" t="n"/>
      <c r="B83" s="10" t="n"/>
      <c r="C83" s="9" t="n"/>
      <c r="D83" s="9" t="n"/>
      <c r="E83" s="9" t="n"/>
      <c r="F83" s="9" t="n"/>
      <c r="G83" s="9" t="n"/>
      <c r="H83" s="11">
        <f>IF(G83="","",IFERROR(VLOOKUP(G83,'Остатки'!$A$5:$B$304,2,FALSE),""))</f>
        <v/>
      </c>
      <c r="I83" s="12" t="n"/>
      <c r="J83" s="12" t="n"/>
      <c r="K83" s="13">
        <f>IF(G83="","",SUMIF($G$6:G83,G83,$I$6:I83)-SUMIF($G$6:G83,G83,$J$6:J83))</f>
        <v/>
      </c>
      <c r="L83" s="9" t="n"/>
      <c r="M83" s="9" t="n"/>
      <c r="N83" s="9" t="n"/>
    </row>
    <row r="84">
      <c r="A84" s="9" t="n"/>
      <c r="B84" s="10" t="n"/>
      <c r="C84" s="9" t="n"/>
      <c r="D84" s="9" t="n"/>
      <c r="E84" s="9" t="n"/>
      <c r="F84" s="9" t="n"/>
      <c r="G84" s="9" t="n"/>
      <c r="H84" s="11">
        <f>IF(G84="","",IFERROR(VLOOKUP(G84,'Остатки'!$A$5:$B$304,2,FALSE),""))</f>
        <v/>
      </c>
      <c r="I84" s="12" t="n"/>
      <c r="J84" s="12" t="n"/>
      <c r="K84" s="13">
        <f>IF(G84="","",SUMIF($G$6:G84,G84,$I$6:I84)-SUMIF($G$6:G84,G84,$J$6:J84))</f>
        <v/>
      </c>
      <c r="L84" s="9" t="n"/>
      <c r="M84" s="9" t="n"/>
      <c r="N84" s="9" t="n"/>
    </row>
    <row r="85">
      <c r="A85" s="9" t="n"/>
      <c r="B85" s="10" t="n"/>
      <c r="C85" s="9" t="n"/>
      <c r="D85" s="9" t="n"/>
      <c r="E85" s="9" t="n"/>
      <c r="F85" s="9" t="n"/>
      <c r="G85" s="9" t="n"/>
      <c r="H85" s="11">
        <f>IF(G85="","",IFERROR(VLOOKUP(G85,'Остатки'!$A$5:$B$304,2,FALSE),""))</f>
        <v/>
      </c>
      <c r="I85" s="12" t="n"/>
      <c r="J85" s="12" t="n"/>
      <c r="K85" s="13">
        <f>IF(G85="","",SUMIF($G$6:G85,G85,$I$6:I85)-SUMIF($G$6:G85,G85,$J$6:J85))</f>
        <v/>
      </c>
      <c r="L85" s="9" t="n"/>
      <c r="M85" s="9" t="n"/>
      <c r="N85" s="9" t="n"/>
    </row>
    <row r="86">
      <c r="A86" s="9" t="n"/>
      <c r="B86" s="10" t="n"/>
      <c r="C86" s="9" t="n"/>
      <c r="D86" s="9" t="n"/>
      <c r="E86" s="9" t="n"/>
      <c r="F86" s="9" t="n"/>
      <c r="G86" s="9" t="n"/>
      <c r="H86" s="11">
        <f>IF(G86="","",IFERROR(VLOOKUP(G86,'Остатки'!$A$5:$B$304,2,FALSE),""))</f>
        <v/>
      </c>
      <c r="I86" s="12" t="n"/>
      <c r="J86" s="12" t="n"/>
      <c r="K86" s="13">
        <f>IF(G86="","",SUMIF($G$6:G86,G86,$I$6:I86)-SUMIF($G$6:G86,G86,$J$6:J86))</f>
        <v/>
      </c>
      <c r="L86" s="9" t="n"/>
      <c r="M86" s="9" t="n"/>
      <c r="N86" s="9" t="n"/>
    </row>
    <row r="87">
      <c r="A87" s="9" t="n"/>
      <c r="B87" s="10" t="n"/>
      <c r="C87" s="9" t="n"/>
      <c r="D87" s="9" t="n"/>
      <c r="E87" s="9" t="n"/>
      <c r="F87" s="9" t="n"/>
      <c r="G87" s="9" t="n"/>
      <c r="H87" s="11">
        <f>IF(G87="","",IFERROR(VLOOKUP(G87,'Остатки'!$A$5:$B$304,2,FALSE),""))</f>
        <v/>
      </c>
      <c r="I87" s="12" t="n"/>
      <c r="J87" s="12" t="n"/>
      <c r="K87" s="13">
        <f>IF(G87="","",SUMIF($G$6:G87,G87,$I$6:I87)-SUMIF($G$6:G87,G87,$J$6:J87))</f>
        <v/>
      </c>
      <c r="L87" s="9" t="n"/>
      <c r="M87" s="9" t="n"/>
      <c r="N87" s="9" t="n"/>
    </row>
    <row r="88">
      <c r="A88" s="9" t="n"/>
      <c r="B88" s="10" t="n"/>
      <c r="C88" s="9" t="n"/>
      <c r="D88" s="9" t="n"/>
      <c r="E88" s="9" t="n"/>
      <c r="F88" s="9" t="n"/>
      <c r="G88" s="9" t="n"/>
      <c r="H88" s="11">
        <f>IF(G88="","",IFERROR(VLOOKUP(G88,'Остатки'!$A$5:$B$304,2,FALSE),""))</f>
        <v/>
      </c>
      <c r="I88" s="12" t="n"/>
      <c r="J88" s="12" t="n"/>
      <c r="K88" s="13">
        <f>IF(G88="","",SUMIF($G$6:G88,G88,$I$6:I88)-SUMIF($G$6:G88,G88,$J$6:J88))</f>
        <v/>
      </c>
      <c r="L88" s="9" t="n"/>
      <c r="M88" s="9" t="n"/>
      <c r="N88" s="9" t="n"/>
    </row>
    <row r="89">
      <c r="A89" s="9" t="n"/>
      <c r="B89" s="10" t="n"/>
      <c r="C89" s="9" t="n"/>
      <c r="D89" s="9" t="n"/>
      <c r="E89" s="9" t="n"/>
      <c r="F89" s="9" t="n"/>
      <c r="G89" s="9" t="n"/>
      <c r="H89" s="11">
        <f>IF(G89="","",IFERROR(VLOOKUP(G89,'Остатки'!$A$5:$B$304,2,FALSE),""))</f>
        <v/>
      </c>
      <c r="I89" s="12" t="n"/>
      <c r="J89" s="12" t="n"/>
      <c r="K89" s="13">
        <f>IF(G89="","",SUMIF($G$6:G89,G89,$I$6:I89)-SUMIF($G$6:G89,G89,$J$6:J89))</f>
        <v/>
      </c>
      <c r="L89" s="9" t="n"/>
      <c r="M89" s="9" t="n"/>
      <c r="N89" s="9" t="n"/>
    </row>
    <row r="90">
      <c r="A90" s="9" t="n"/>
      <c r="B90" s="10" t="n"/>
      <c r="C90" s="9" t="n"/>
      <c r="D90" s="9" t="n"/>
      <c r="E90" s="9" t="n"/>
      <c r="F90" s="9" t="n"/>
      <c r="G90" s="9" t="n"/>
      <c r="H90" s="11">
        <f>IF(G90="","",IFERROR(VLOOKUP(G90,'Остатки'!$A$5:$B$304,2,FALSE),""))</f>
        <v/>
      </c>
      <c r="I90" s="12" t="n"/>
      <c r="J90" s="12" t="n"/>
      <c r="K90" s="13">
        <f>IF(G90="","",SUMIF($G$6:G90,G90,$I$6:I90)-SUMIF($G$6:G90,G90,$J$6:J90))</f>
        <v/>
      </c>
      <c r="L90" s="9" t="n"/>
      <c r="M90" s="9" t="n"/>
      <c r="N90" s="9" t="n"/>
    </row>
    <row r="91">
      <c r="A91" s="9" t="n"/>
      <c r="B91" s="10" t="n"/>
      <c r="C91" s="9" t="n"/>
      <c r="D91" s="9" t="n"/>
      <c r="E91" s="9" t="n"/>
      <c r="F91" s="9" t="n"/>
      <c r="G91" s="9" t="n"/>
      <c r="H91" s="11">
        <f>IF(G91="","",IFERROR(VLOOKUP(G91,'Остатки'!$A$5:$B$304,2,FALSE),""))</f>
        <v/>
      </c>
      <c r="I91" s="12" t="n"/>
      <c r="J91" s="12" t="n"/>
      <c r="K91" s="13">
        <f>IF(G91="","",SUMIF($G$6:G91,G91,$I$6:I91)-SUMIF($G$6:G91,G91,$J$6:J91))</f>
        <v/>
      </c>
      <c r="L91" s="9" t="n"/>
      <c r="M91" s="9" t="n"/>
      <c r="N91" s="9" t="n"/>
    </row>
    <row r="92">
      <c r="A92" s="9" t="n"/>
      <c r="B92" s="10" t="n"/>
      <c r="C92" s="9" t="n"/>
      <c r="D92" s="9" t="n"/>
      <c r="E92" s="9" t="n"/>
      <c r="F92" s="9" t="n"/>
      <c r="G92" s="9" t="n"/>
      <c r="H92" s="11">
        <f>IF(G92="","",IFERROR(VLOOKUP(G92,'Остатки'!$A$5:$B$304,2,FALSE),""))</f>
        <v/>
      </c>
      <c r="I92" s="12" t="n"/>
      <c r="J92" s="12" t="n"/>
      <c r="K92" s="13">
        <f>IF(G92="","",SUMIF($G$6:G92,G92,$I$6:I92)-SUMIF($G$6:G92,G92,$J$6:J92))</f>
        <v/>
      </c>
      <c r="L92" s="9" t="n"/>
      <c r="M92" s="9" t="n"/>
      <c r="N92" s="9" t="n"/>
    </row>
    <row r="93">
      <c r="A93" s="9" t="n"/>
      <c r="B93" s="10" t="n"/>
      <c r="C93" s="9" t="n"/>
      <c r="D93" s="9" t="n"/>
      <c r="E93" s="9" t="n"/>
      <c r="F93" s="9" t="n"/>
      <c r="G93" s="9" t="n"/>
      <c r="H93" s="11">
        <f>IF(G93="","",IFERROR(VLOOKUP(G93,'Остатки'!$A$5:$B$304,2,FALSE),""))</f>
        <v/>
      </c>
      <c r="I93" s="12" t="n"/>
      <c r="J93" s="12" t="n"/>
      <c r="K93" s="13">
        <f>IF(G93="","",SUMIF($G$6:G93,G93,$I$6:I93)-SUMIF($G$6:G93,G93,$J$6:J93))</f>
        <v/>
      </c>
      <c r="L93" s="9" t="n"/>
      <c r="M93" s="9" t="n"/>
      <c r="N93" s="9" t="n"/>
    </row>
    <row r="94">
      <c r="A94" s="9" t="n"/>
      <c r="B94" s="10" t="n"/>
      <c r="C94" s="9" t="n"/>
      <c r="D94" s="9" t="n"/>
      <c r="E94" s="9" t="n"/>
      <c r="F94" s="9" t="n"/>
      <c r="G94" s="9" t="n"/>
      <c r="H94" s="11">
        <f>IF(G94="","",IFERROR(VLOOKUP(G94,'Остатки'!$A$5:$B$304,2,FALSE),""))</f>
        <v/>
      </c>
      <c r="I94" s="12" t="n"/>
      <c r="J94" s="12" t="n"/>
      <c r="K94" s="13">
        <f>IF(G94="","",SUMIF($G$6:G94,G94,$I$6:I94)-SUMIF($G$6:G94,G94,$J$6:J94))</f>
        <v/>
      </c>
      <c r="L94" s="9" t="n"/>
      <c r="M94" s="9" t="n"/>
      <c r="N94" s="9" t="n"/>
    </row>
    <row r="95">
      <c r="A95" s="9" t="n"/>
      <c r="B95" s="10" t="n"/>
      <c r="C95" s="9" t="n"/>
      <c r="D95" s="9" t="n"/>
      <c r="E95" s="9" t="n"/>
      <c r="F95" s="9" t="n"/>
      <c r="G95" s="9" t="n"/>
      <c r="H95" s="11">
        <f>IF(G95="","",IFERROR(VLOOKUP(G95,'Остатки'!$A$5:$B$304,2,FALSE),""))</f>
        <v/>
      </c>
      <c r="I95" s="12" t="n"/>
      <c r="J95" s="12" t="n"/>
      <c r="K95" s="13">
        <f>IF(G95="","",SUMIF($G$6:G95,G95,$I$6:I95)-SUMIF($G$6:G95,G95,$J$6:J95))</f>
        <v/>
      </c>
      <c r="L95" s="9" t="n"/>
      <c r="M95" s="9" t="n"/>
      <c r="N95" s="9" t="n"/>
    </row>
    <row r="96">
      <c r="A96" s="9" t="n"/>
      <c r="B96" s="10" t="n"/>
      <c r="C96" s="9" t="n"/>
      <c r="D96" s="9" t="n"/>
      <c r="E96" s="9" t="n"/>
      <c r="F96" s="9" t="n"/>
      <c r="G96" s="9" t="n"/>
      <c r="H96" s="11">
        <f>IF(G96="","",IFERROR(VLOOKUP(G96,'Остатки'!$A$5:$B$304,2,FALSE),""))</f>
        <v/>
      </c>
      <c r="I96" s="12" t="n"/>
      <c r="J96" s="12" t="n"/>
      <c r="K96" s="13">
        <f>IF(G96="","",SUMIF($G$6:G96,G96,$I$6:I96)-SUMIF($G$6:G96,G96,$J$6:J96))</f>
        <v/>
      </c>
      <c r="L96" s="9" t="n"/>
      <c r="M96" s="9" t="n"/>
      <c r="N96" s="9" t="n"/>
    </row>
    <row r="97">
      <c r="A97" s="9" t="n"/>
      <c r="B97" s="10" t="n"/>
      <c r="C97" s="9" t="n"/>
      <c r="D97" s="9" t="n"/>
      <c r="E97" s="9" t="n"/>
      <c r="F97" s="9" t="n"/>
      <c r="G97" s="9" t="n"/>
      <c r="H97" s="11">
        <f>IF(G97="","",IFERROR(VLOOKUP(G97,'Остатки'!$A$5:$B$304,2,FALSE),""))</f>
        <v/>
      </c>
      <c r="I97" s="12" t="n"/>
      <c r="J97" s="12" t="n"/>
      <c r="K97" s="13">
        <f>IF(G97="","",SUMIF($G$6:G97,G97,$I$6:I97)-SUMIF($G$6:G97,G97,$J$6:J97))</f>
        <v/>
      </c>
      <c r="L97" s="9" t="n"/>
      <c r="M97" s="9" t="n"/>
      <c r="N97" s="9" t="n"/>
    </row>
    <row r="98">
      <c r="A98" s="9" t="n"/>
      <c r="B98" s="10" t="n"/>
      <c r="C98" s="9" t="n"/>
      <c r="D98" s="9" t="n"/>
      <c r="E98" s="9" t="n"/>
      <c r="F98" s="9" t="n"/>
      <c r="G98" s="9" t="n"/>
      <c r="H98" s="11">
        <f>IF(G98="","",IFERROR(VLOOKUP(G98,'Остатки'!$A$5:$B$304,2,FALSE),""))</f>
        <v/>
      </c>
      <c r="I98" s="12" t="n"/>
      <c r="J98" s="12" t="n"/>
      <c r="K98" s="13">
        <f>IF(G98="","",SUMIF($G$6:G98,G98,$I$6:I98)-SUMIF($G$6:G98,G98,$J$6:J98))</f>
        <v/>
      </c>
      <c r="L98" s="9" t="n"/>
      <c r="M98" s="9" t="n"/>
      <c r="N98" s="9" t="n"/>
    </row>
    <row r="99">
      <c r="A99" s="9" t="n"/>
      <c r="B99" s="10" t="n"/>
      <c r="C99" s="9" t="n"/>
      <c r="D99" s="9" t="n"/>
      <c r="E99" s="9" t="n"/>
      <c r="F99" s="9" t="n"/>
      <c r="G99" s="9" t="n"/>
      <c r="H99" s="11">
        <f>IF(G99="","",IFERROR(VLOOKUP(G99,'Остатки'!$A$5:$B$304,2,FALSE),""))</f>
        <v/>
      </c>
      <c r="I99" s="12" t="n"/>
      <c r="J99" s="12" t="n"/>
      <c r="K99" s="13">
        <f>IF(G99="","",SUMIF($G$6:G99,G99,$I$6:I99)-SUMIF($G$6:G99,G99,$J$6:J99))</f>
        <v/>
      </c>
      <c r="L99" s="9" t="n"/>
      <c r="M99" s="9" t="n"/>
      <c r="N99" s="9" t="n"/>
    </row>
    <row r="100">
      <c r="A100" s="9" t="n"/>
      <c r="B100" s="10" t="n"/>
      <c r="C100" s="9" t="n"/>
      <c r="D100" s="9" t="n"/>
      <c r="E100" s="9" t="n"/>
      <c r="F100" s="9" t="n"/>
      <c r="G100" s="9" t="n"/>
      <c r="H100" s="11">
        <f>IF(G100="","",IFERROR(VLOOKUP(G100,'Остатки'!$A$5:$B$304,2,FALSE),""))</f>
        <v/>
      </c>
      <c r="I100" s="12" t="n"/>
      <c r="J100" s="12" t="n"/>
      <c r="K100" s="13">
        <f>IF(G100="","",SUMIF($G$6:G100,G100,$I$6:I100)-SUMIF($G$6:G100,G100,$J$6:J100))</f>
        <v/>
      </c>
      <c r="L100" s="9" t="n"/>
      <c r="M100" s="9" t="n"/>
      <c r="N100" s="9" t="n"/>
    </row>
    <row r="101">
      <c r="A101" s="9" t="n"/>
      <c r="B101" s="10" t="n"/>
      <c r="C101" s="9" t="n"/>
      <c r="D101" s="9" t="n"/>
      <c r="E101" s="9" t="n"/>
      <c r="F101" s="9" t="n"/>
      <c r="G101" s="9" t="n"/>
      <c r="H101" s="11">
        <f>IF(G101="","",IFERROR(VLOOKUP(G101,'Остатки'!$A$5:$B$304,2,FALSE),""))</f>
        <v/>
      </c>
      <c r="I101" s="12" t="n"/>
      <c r="J101" s="12" t="n"/>
      <c r="K101" s="13">
        <f>IF(G101="","",SUMIF($G$6:G101,G101,$I$6:I101)-SUMIF($G$6:G101,G101,$J$6:J101))</f>
        <v/>
      </c>
      <c r="L101" s="9" t="n"/>
      <c r="M101" s="9" t="n"/>
      <c r="N101" s="9" t="n"/>
    </row>
    <row r="102">
      <c r="A102" s="9" t="n"/>
      <c r="B102" s="10" t="n"/>
      <c r="C102" s="9" t="n"/>
      <c r="D102" s="9" t="n"/>
      <c r="E102" s="9" t="n"/>
      <c r="F102" s="9" t="n"/>
      <c r="G102" s="9" t="n"/>
      <c r="H102" s="11">
        <f>IF(G102="","",IFERROR(VLOOKUP(G102,'Остатки'!$A$5:$B$304,2,FALSE),""))</f>
        <v/>
      </c>
      <c r="I102" s="12" t="n"/>
      <c r="J102" s="12" t="n"/>
      <c r="K102" s="13">
        <f>IF(G102="","",SUMIF($G$6:G102,G102,$I$6:I102)-SUMIF($G$6:G102,G102,$J$6:J102))</f>
        <v/>
      </c>
      <c r="L102" s="9" t="n"/>
      <c r="M102" s="9" t="n"/>
      <c r="N102" s="9" t="n"/>
    </row>
    <row r="103">
      <c r="A103" s="9" t="n"/>
      <c r="B103" s="10" t="n"/>
      <c r="C103" s="9" t="n"/>
      <c r="D103" s="9" t="n"/>
      <c r="E103" s="9" t="n"/>
      <c r="F103" s="9" t="n"/>
      <c r="G103" s="9" t="n"/>
      <c r="H103" s="11">
        <f>IF(G103="","",IFERROR(VLOOKUP(G103,'Остатки'!$A$5:$B$304,2,FALSE),""))</f>
        <v/>
      </c>
      <c r="I103" s="12" t="n"/>
      <c r="J103" s="12" t="n"/>
      <c r="K103" s="13">
        <f>IF(G103="","",SUMIF($G$6:G103,G103,$I$6:I103)-SUMIF($G$6:G103,G103,$J$6:J103))</f>
        <v/>
      </c>
      <c r="L103" s="9" t="n"/>
      <c r="M103" s="9" t="n"/>
      <c r="N103" s="9" t="n"/>
    </row>
    <row r="104">
      <c r="A104" s="9" t="n"/>
      <c r="B104" s="10" t="n"/>
      <c r="C104" s="9" t="n"/>
      <c r="D104" s="9" t="n"/>
      <c r="E104" s="9" t="n"/>
      <c r="F104" s="9" t="n"/>
      <c r="G104" s="9" t="n"/>
      <c r="H104" s="11">
        <f>IF(G104="","",IFERROR(VLOOKUP(G104,'Остатки'!$A$5:$B$304,2,FALSE),""))</f>
        <v/>
      </c>
      <c r="I104" s="12" t="n"/>
      <c r="J104" s="12" t="n"/>
      <c r="K104" s="13">
        <f>IF(G104="","",SUMIF($G$6:G104,G104,$I$6:I104)-SUMIF($G$6:G104,G104,$J$6:J104))</f>
        <v/>
      </c>
      <c r="L104" s="9" t="n"/>
      <c r="M104" s="9" t="n"/>
      <c r="N104" s="9" t="n"/>
    </row>
    <row r="105">
      <c r="A105" s="9" t="n"/>
      <c r="B105" s="10" t="n"/>
      <c r="C105" s="9" t="n"/>
      <c r="D105" s="9" t="n"/>
      <c r="E105" s="9" t="n"/>
      <c r="F105" s="9" t="n"/>
      <c r="G105" s="9" t="n"/>
      <c r="H105" s="11">
        <f>IF(G105="","",IFERROR(VLOOKUP(G105,'Остатки'!$A$5:$B$304,2,FALSE),""))</f>
        <v/>
      </c>
      <c r="I105" s="12" t="n"/>
      <c r="J105" s="12" t="n"/>
      <c r="K105" s="13">
        <f>IF(G105="","",SUMIF($G$6:G105,G105,$I$6:I105)-SUMIF($G$6:G105,G105,$J$6:J105))</f>
        <v/>
      </c>
      <c r="L105" s="9" t="n"/>
      <c r="M105" s="9" t="n"/>
      <c r="N105" s="9" t="n"/>
    </row>
    <row r="106">
      <c r="A106" s="9" t="n"/>
      <c r="B106" s="10" t="n"/>
      <c r="C106" s="9" t="n"/>
      <c r="D106" s="9" t="n"/>
      <c r="E106" s="9" t="n"/>
      <c r="F106" s="9" t="n"/>
      <c r="G106" s="9" t="n"/>
      <c r="H106" s="11">
        <f>IF(G106="","",IFERROR(VLOOKUP(G106,'Остатки'!$A$5:$B$304,2,FALSE),""))</f>
        <v/>
      </c>
      <c r="I106" s="12" t="n"/>
      <c r="J106" s="12" t="n"/>
      <c r="K106" s="13">
        <f>IF(G106="","",SUMIF($G$6:G106,G106,$I$6:I106)-SUMIF($G$6:G106,G106,$J$6:J106))</f>
        <v/>
      </c>
      <c r="L106" s="9" t="n"/>
      <c r="M106" s="9" t="n"/>
      <c r="N106" s="9" t="n"/>
    </row>
    <row r="107">
      <c r="A107" s="9" t="n"/>
      <c r="B107" s="10" t="n"/>
      <c r="C107" s="9" t="n"/>
      <c r="D107" s="9" t="n"/>
      <c r="E107" s="9" t="n"/>
      <c r="F107" s="9" t="n"/>
      <c r="G107" s="9" t="n"/>
      <c r="H107" s="11">
        <f>IF(G107="","",IFERROR(VLOOKUP(G107,'Остатки'!$A$5:$B$304,2,FALSE),""))</f>
        <v/>
      </c>
      <c r="I107" s="12" t="n"/>
      <c r="J107" s="12" t="n"/>
      <c r="K107" s="13">
        <f>IF(G107="","",SUMIF($G$6:G107,G107,$I$6:I107)-SUMIF($G$6:G107,G107,$J$6:J107))</f>
        <v/>
      </c>
      <c r="L107" s="9" t="n"/>
      <c r="M107" s="9" t="n"/>
      <c r="N107" s="9" t="n"/>
    </row>
    <row r="108">
      <c r="A108" s="9" t="n"/>
      <c r="B108" s="10" t="n"/>
      <c r="C108" s="9" t="n"/>
      <c r="D108" s="9" t="n"/>
      <c r="E108" s="9" t="n"/>
      <c r="F108" s="9" t="n"/>
      <c r="G108" s="9" t="n"/>
      <c r="H108" s="11">
        <f>IF(G108="","",IFERROR(VLOOKUP(G108,'Остатки'!$A$5:$B$304,2,FALSE),""))</f>
        <v/>
      </c>
      <c r="I108" s="12" t="n"/>
      <c r="J108" s="12" t="n"/>
      <c r="K108" s="13">
        <f>IF(G108="","",SUMIF($G$6:G108,G108,$I$6:I108)-SUMIF($G$6:G108,G108,$J$6:J108))</f>
        <v/>
      </c>
      <c r="L108" s="9" t="n"/>
      <c r="M108" s="9" t="n"/>
      <c r="N108" s="9" t="n"/>
    </row>
    <row r="109">
      <c r="A109" s="9" t="n"/>
      <c r="B109" s="10" t="n"/>
      <c r="C109" s="9" t="n"/>
      <c r="D109" s="9" t="n"/>
      <c r="E109" s="9" t="n"/>
      <c r="F109" s="9" t="n"/>
      <c r="G109" s="9" t="n"/>
      <c r="H109" s="11">
        <f>IF(G109="","",IFERROR(VLOOKUP(G109,'Остатки'!$A$5:$B$304,2,FALSE),""))</f>
        <v/>
      </c>
      <c r="I109" s="12" t="n"/>
      <c r="J109" s="12" t="n"/>
      <c r="K109" s="13">
        <f>IF(G109="","",SUMIF($G$6:G109,G109,$I$6:I109)-SUMIF($G$6:G109,G109,$J$6:J109))</f>
        <v/>
      </c>
      <c r="L109" s="9" t="n"/>
      <c r="M109" s="9" t="n"/>
      <c r="N109" s="9" t="n"/>
    </row>
    <row r="110">
      <c r="A110" s="9" t="n"/>
      <c r="B110" s="10" t="n"/>
      <c r="C110" s="9" t="n"/>
      <c r="D110" s="9" t="n"/>
      <c r="E110" s="9" t="n"/>
      <c r="F110" s="9" t="n"/>
      <c r="G110" s="9" t="n"/>
      <c r="H110" s="11">
        <f>IF(G110="","",IFERROR(VLOOKUP(G110,'Остатки'!$A$5:$B$304,2,FALSE),""))</f>
        <v/>
      </c>
      <c r="I110" s="12" t="n"/>
      <c r="J110" s="12" t="n"/>
      <c r="K110" s="13">
        <f>IF(G110="","",SUMIF($G$6:G110,G110,$I$6:I110)-SUMIF($G$6:G110,G110,$J$6:J110))</f>
        <v/>
      </c>
      <c r="L110" s="9" t="n"/>
      <c r="M110" s="9" t="n"/>
      <c r="N110" s="9" t="n"/>
    </row>
    <row r="111">
      <c r="A111" s="9" t="n"/>
      <c r="B111" s="10" t="n"/>
      <c r="C111" s="9" t="n"/>
      <c r="D111" s="9" t="n"/>
      <c r="E111" s="9" t="n"/>
      <c r="F111" s="9" t="n"/>
      <c r="G111" s="9" t="n"/>
      <c r="H111" s="11">
        <f>IF(G111="","",IFERROR(VLOOKUP(G111,'Остатки'!$A$5:$B$304,2,FALSE),""))</f>
        <v/>
      </c>
      <c r="I111" s="12" t="n"/>
      <c r="J111" s="12" t="n"/>
      <c r="K111" s="13">
        <f>IF(G111="","",SUMIF($G$6:G111,G111,$I$6:I111)-SUMIF($G$6:G111,G111,$J$6:J111))</f>
        <v/>
      </c>
      <c r="L111" s="9" t="n"/>
      <c r="M111" s="9" t="n"/>
      <c r="N111" s="9" t="n"/>
    </row>
    <row r="112">
      <c r="A112" s="9" t="n"/>
      <c r="B112" s="10" t="n"/>
      <c r="C112" s="9" t="n"/>
      <c r="D112" s="9" t="n"/>
      <c r="E112" s="9" t="n"/>
      <c r="F112" s="9" t="n"/>
      <c r="G112" s="9" t="n"/>
      <c r="H112" s="11">
        <f>IF(G112="","",IFERROR(VLOOKUP(G112,'Остатки'!$A$5:$B$304,2,FALSE),""))</f>
        <v/>
      </c>
      <c r="I112" s="12" t="n"/>
      <c r="J112" s="12" t="n"/>
      <c r="K112" s="13">
        <f>IF(G112="","",SUMIF($G$6:G112,G112,$I$6:I112)-SUMIF($G$6:G112,G112,$J$6:J112))</f>
        <v/>
      </c>
      <c r="L112" s="9" t="n"/>
      <c r="M112" s="9" t="n"/>
      <c r="N112" s="9" t="n"/>
    </row>
    <row r="113">
      <c r="A113" s="9" t="n"/>
      <c r="B113" s="10" t="n"/>
      <c r="C113" s="9" t="n"/>
      <c r="D113" s="9" t="n"/>
      <c r="E113" s="9" t="n"/>
      <c r="F113" s="9" t="n"/>
      <c r="G113" s="9" t="n"/>
      <c r="H113" s="11">
        <f>IF(G113="","",IFERROR(VLOOKUP(G113,'Остатки'!$A$5:$B$304,2,FALSE),""))</f>
        <v/>
      </c>
      <c r="I113" s="12" t="n"/>
      <c r="J113" s="12" t="n"/>
      <c r="K113" s="13">
        <f>IF(G113="","",SUMIF($G$6:G113,G113,$I$6:I113)-SUMIF($G$6:G113,G113,$J$6:J113))</f>
        <v/>
      </c>
      <c r="L113" s="9" t="n"/>
      <c r="M113" s="9" t="n"/>
      <c r="N113" s="9" t="n"/>
    </row>
    <row r="114">
      <c r="A114" s="9" t="n"/>
      <c r="B114" s="10" t="n"/>
      <c r="C114" s="9" t="n"/>
      <c r="D114" s="9" t="n"/>
      <c r="E114" s="9" t="n"/>
      <c r="F114" s="9" t="n"/>
      <c r="G114" s="9" t="n"/>
      <c r="H114" s="11">
        <f>IF(G114="","",IFERROR(VLOOKUP(G114,'Остатки'!$A$5:$B$304,2,FALSE),""))</f>
        <v/>
      </c>
      <c r="I114" s="12" t="n"/>
      <c r="J114" s="12" t="n"/>
      <c r="K114" s="13">
        <f>IF(G114="","",SUMIF($G$6:G114,G114,$I$6:I114)-SUMIF($G$6:G114,G114,$J$6:J114))</f>
        <v/>
      </c>
      <c r="L114" s="9" t="n"/>
      <c r="M114" s="9" t="n"/>
      <c r="N114" s="9" t="n"/>
    </row>
    <row r="115">
      <c r="A115" s="9" t="n"/>
      <c r="B115" s="10" t="n"/>
      <c r="C115" s="9" t="n"/>
      <c r="D115" s="9" t="n"/>
      <c r="E115" s="9" t="n"/>
      <c r="F115" s="9" t="n"/>
      <c r="G115" s="9" t="n"/>
      <c r="H115" s="11">
        <f>IF(G115="","",IFERROR(VLOOKUP(G115,'Остатки'!$A$5:$B$304,2,FALSE),""))</f>
        <v/>
      </c>
      <c r="I115" s="12" t="n"/>
      <c r="J115" s="12" t="n"/>
      <c r="K115" s="13">
        <f>IF(G115="","",SUMIF($G$6:G115,G115,$I$6:I115)-SUMIF($G$6:G115,G115,$J$6:J115))</f>
        <v/>
      </c>
      <c r="L115" s="9" t="n"/>
      <c r="M115" s="9" t="n"/>
      <c r="N115" s="9" t="n"/>
    </row>
    <row r="116">
      <c r="A116" s="9" t="n"/>
      <c r="B116" s="10" t="n"/>
      <c r="C116" s="9" t="n"/>
      <c r="D116" s="9" t="n"/>
      <c r="E116" s="9" t="n"/>
      <c r="F116" s="9" t="n"/>
      <c r="G116" s="9" t="n"/>
      <c r="H116" s="11">
        <f>IF(G116="","",IFERROR(VLOOKUP(G116,'Остатки'!$A$5:$B$304,2,FALSE),""))</f>
        <v/>
      </c>
      <c r="I116" s="12" t="n"/>
      <c r="J116" s="12" t="n"/>
      <c r="K116" s="13">
        <f>IF(G116="","",SUMIF($G$6:G116,G116,$I$6:I116)-SUMIF($G$6:G116,G116,$J$6:J116))</f>
        <v/>
      </c>
      <c r="L116" s="9" t="n"/>
      <c r="M116" s="9" t="n"/>
      <c r="N116" s="9" t="n"/>
    </row>
    <row r="117">
      <c r="A117" s="9" t="n"/>
      <c r="B117" s="10" t="n"/>
      <c r="C117" s="9" t="n"/>
      <c r="D117" s="9" t="n"/>
      <c r="E117" s="9" t="n"/>
      <c r="F117" s="9" t="n"/>
      <c r="G117" s="9" t="n"/>
      <c r="H117" s="11">
        <f>IF(G117="","",IFERROR(VLOOKUP(G117,'Остатки'!$A$5:$B$304,2,FALSE),""))</f>
        <v/>
      </c>
      <c r="I117" s="12" t="n"/>
      <c r="J117" s="12" t="n"/>
      <c r="K117" s="13">
        <f>IF(G117="","",SUMIF($G$6:G117,G117,$I$6:I117)-SUMIF($G$6:G117,G117,$J$6:J117))</f>
        <v/>
      </c>
      <c r="L117" s="9" t="n"/>
      <c r="M117" s="9" t="n"/>
      <c r="N117" s="9" t="n"/>
    </row>
    <row r="118">
      <c r="A118" s="9" t="n"/>
      <c r="B118" s="10" t="n"/>
      <c r="C118" s="9" t="n"/>
      <c r="D118" s="9" t="n"/>
      <c r="E118" s="9" t="n"/>
      <c r="F118" s="9" t="n"/>
      <c r="G118" s="9" t="n"/>
      <c r="H118" s="11">
        <f>IF(G118="","",IFERROR(VLOOKUP(G118,'Остатки'!$A$5:$B$304,2,FALSE),""))</f>
        <v/>
      </c>
      <c r="I118" s="12" t="n"/>
      <c r="J118" s="12" t="n"/>
      <c r="K118" s="13">
        <f>IF(G118="","",SUMIF($G$6:G118,G118,$I$6:I118)-SUMIF($G$6:G118,G118,$J$6:J118))</f>
        <v/>
      </c>
      <c r="L118" s="9" t="n"/>
      <c r="M118" s="9" t="n"/>
      <c r="N118" s="9" t="n"/>
    </row>
    <row r="119">
      <c r="A119" s="9" t="n"/>
      <c r="B119" s="10" t="n"/>
      <c r="C119" s="9" t="n"/>
      <c r="D119" s="9" t="n"/>
      <c r="E119" s="9" t="n"/>
      <c r="F119" s="9" t="n"/>
      <c r="G119" s="9" t="n"/>
      <c r="H119" s="11">
        <f>IF(G119="","",IFERROR(VLOOKUP(G119,'Остатки'!$A$5:$B$304,2,FALSE),""))</f>
        <v/>
      </c>
      <c r="I119" s="12" t="n"/>
      <c r="J119" s="12" t="n"/>
      <c r="K119" s="13">
        <f>IF(G119="","",SUMIF($G$6:G119,G119,$I$6:I119)-SUMIF($G$6:G119,G119,$J$6:J119))</f>
        <v/>
      </c>
      <c r="L119" s="9" t="n"/>
      <c r="M119" s="9" t="n"/>
      <c r="N119" s="9" t="n"/>
    </row>
    <row r="120">
      <c r="A120" s="9" t="n"/>
      <c r="B120" s="10" t="n"/>
      <c r="C120" s="9" t="n"/>
      <c r="D120" s="9" t="n"/>
      <c r="E120" s="9" t="n"/>
      <c r="F120" s="9" t="n"/>
      <c r="G120" s="9" t="n"/>
      <c r="H120" s="11">
        <f>IF(G120="","",IFERROR(VLOOKUP(G120,'Остатки'!$A$5:$B$304,2,FALSE),""))</f>
        <v/>
      </c>
      <c r="I120" s="12" t="n"/>
      <c r="J120" s="12" t="n"/>
      <c r="K120" s="13">
        <f>IF(G120="","",SUMIF($G$6:G120,G120,$I$6:I120)-SUMIF($G$6:G120,G120,$J$6:J120))</f>
        <v/>
      </c>
      <c r="L120" s="9" t="n"/>
      <c r="M120" s="9" t="n"/>
      <c r="N120" s="9" t="n"/>
    </row>
    <row r="121">
      <c r="A121" s="9" t="n"/>
      <c r="B121" s="10" t="n"/>
      <c r="C121" s="9" t="n"/>
      <c r="D121" s="9" t="n"/>
      <c r="E121" s="9" t="n"/>
      <c r="F121" s="9" t="n"/>
      <c r="G121" s="9" t="n"/>
      <c r="H121" s="11">
        <f>IF(G121="","",IFERROR(VLOOKUP(G121,'Остатки'!$A$5:$B$304,2,FALSE),""))</f>
        <v/>
      </c>
      <c r="I121" s="12" t="n"/>
      <c r="J121" s="12" t="n"/>
      <c r="K121" s="13">
        <f>IF(G121="","",SUMIF($G$6:G121,G121,$I$6:I121)-SUMIF($G$6:G121,G121,$J$6:J121))</f>
        <v/>
      </c>
      <c r="L121" s="9" t="n"/>
      <c r="M121" s="9" t="n"/>
      <c r="N121" s="9" t="n"/>
    </row>
    <row r="122">
      <c r="A122" s="9" t="n"/>
      <c r="B122" s="10" t="n"/>
      <c r="C122" s="9" t="n"/>
      <c r="D122" s="9" t="n"/>
      <c r="E122" s="9" t="n"/>
      <c r="F122" s="9" t="n"/>
      <c r="G122" s="9" t="n"/>
      <c r="H122" s="11">
        <f>IF(G122="","",IFERROR(VLOOKUP(G122,'Остатки'!$A$5:$B$304,2,FALSE),""))</f>
        <v/>
      </c>
      <c r="I122" s="12" t="n"/>
      <c r="J122" s="12" t="n"/>
      <c r="K122" s="13">
        <f>IF(G122="","",SUMIF($G$6:G122,G122,$I$6:I122)-SUMIF($G$6:G122,G122,$J$6:J122))</f>
        <v/>
      </c>
      <c r="L122" s="9" t="n"/>
      <c r="M122" s="9" t="n"/>
      <c r="N122" s="9" t="n"/>
    </row>
    <row r="123">
      <c r="A123" s="9" t="n"/>
      <c r="B123" s="10" t="n"/>
      <c r="C123" s="9" t="n"/>
      <c r="D123" s="9" t="n"/>
      <c r="E123" s="9" t="n"/>
      <c r="F123" s="9" t="n"/>
      <c r="G123" s="9" t="n"/>
      <c r="H123" s="11">
        <f>IF(G123="","",IFERROR(VLOOKUP(G123,'Остатки'!$A$5:$B$304,2,FALSE),""))</f>
        <v/>
      </c>
      <c r="I123" s="12" t="n"/>
      <c r="J123" s="12" t="n"/>
      <c r="K123" s="13">
        <f>IF(G123="","",SUMIF($G$6:G123,G123,$I$6:I123)-SUMIF($G$6:G123,G123,$J$6:J123))</f>
        <v/>
      </c>
      <c r="L123" s="9" t="n"/>
      <c r="M123" s="9" t="n"/>
      <c r="N123" s="9" t="n"/>
    </row>
    <row r="124">
      <c r="A124" s="9" t="n"/>
      <c r="B124" s="10" t="n"/>
      <c r="C124" s="9" t="n"/>
      <c r="D124" s="9" t="n"/>
      <c r="E124" s="9" t="n"/>
      <c r="F124" s="9" t="n"/>
      <c r="G124" s="9" t="n"/>
      <c r="H124" s="11">
        <f>IF(G124="","",IFERROR(VLOOKUP(G124,'Остатки'!$A$5:$B$304,2,FALSE),""))</f>
        <v/>
      </c>
      <c r="I124" s="12" t="n"/>
      <c r="J124" s="12" t="n"/>
      <c r="K124" s="13">
        <f>IF(G124="","",SUMIF($G$6:G124,G124,$I$6:I124)-SUMIF($G$6:G124,G124,$J$6:J124))</f>
        <v/>
      </c>
      <c r="L124" s="9" t="n"/>
      <c r="M124" s="9" t="n"/>
      <c r="N124" s="9" t="n"/>
    </row>
    <row r="125">
      <c r="A125" s="9" t="n"/>
      <c r="B125" s="10" t="n"/>
      <c r="C125" s="9" t="n"/>
      <c r="D125" s="9" t="n"/>
      <c r="E125" s="9" t="n"/>
      <c r="F125" s="9" t="n"/>
      <c r="G125" s="9" t="n"/>
      <c r="H125" s="11">
        <f>IF(G125="","",IFERROR(VLOOKUP(G125,'Остатки'!$A$5:$B$304,2,FALSE),""))</f>
        <v/>
      </c>
      <c r="I125" s="12" t="n"/>
      <c r="J125" s="12" t="n"/>
      <c r="K125" s="13">
        <f>IF(G125="","",SUMIF($G$6:G125,G125,$I$6:I125)-SUMIF($G$6:G125,G125,$J$6:J125))</f>
        <v/>
      </c>
      <c r="L125" s="9" t="n"/>
      <c r="M125" s="9" t="n"/>
      <c r="N125" s="9" t="n"/>
    </row>
    <row r="126">
      <c r="A126" s="9" t="n"/>
      <c r="B126" s="10" t="n"/>
      <c r="C126" s="9" t="n"/>
      <c r="D126" s="9" t="n"/>
      <c r="E126" s="9" t="n"/>
      <c r="F126" s="9" t="n"/>
      <c r="G126" s="9" t="n"/>
      <c r="H126" s="11">
        <f>IF(G126="","",IFERROR(VLOOKUP(G126,'Остатки'!$A$5:$B$304,2,FALSE),""))</f>
        <v/>
      </c>
      <c r="I126" s="12" t="n"/>
      <c r="J126" s="12" t="n"/>
      <c r="K126" s="13">
        <f>IF(G126="","",SUMIF($G$6:G126,G126,$I$6:I126)-SUMIF($G$6:G126,G126,$J$6:J126))</f>
        <v/>
      </c>
      <c r="L126" s="9" t="n"/>
      <c r="M126" s="9" t="n"/>
      <c r="N126" s="9" t="n"/>
    </row>
    <row r="127">
      <c r="A127" s="9" t="n"/>
      <c r="B127" s="10" t="n"/>
      <c r="C127" s="9" t="n"/>
      <c r="D127" s="9" t="n"/>
      <c r="E127" s="9" t="n"/>
      <c r="F127" s="9" t="n"/>
      <c r="G127" s="9" t="n"/>
      <c r="H127" s="11">
        <f>IF(G127="","",IFERROR(VLOOKUP(G127,'Остатки'!$A$5:$B$304,2,FALSE),""))</f>
        <v/>
      </c>
      <c r="I127" s="12" t="n"/>
      <c r="J127" s="12" t="n"/>
      <c r="K127" s="13">
        <f>IF(G127="","",SUMIF($G$6:G127,G127,$I$6:I127)-SUMIF($G$6:G127,G127,$J$6:J127))</f>
        <v/>
      </c>
      <c r="L127" s="9" t="n"/>
      <c r="M127" s="9" t="n"/>
      <c r="N127" s="9" t="n"/>
    </row>
    <row r="128">
      <c r="A128" s="9" t="n"/>
      <c r="B128" s="10" t="n"/>
      <c r="C128" s="9" t="n"/>
      <c r="D128" s="9" t="n"/>
      <c r="E128" s="9" t="n"/>
      <c r="F128" s="9" t="n"/>
      <c r="G128" s="9" t="n"/>
      <c r="H128" s="11">
        <f>IF(G128="","",IFERROR(VLOOKUP(G128,'Остатки'!$A$5:$B$304,2,FALSE),""))</f>
        <v/>
      </c>
      <c r="I128" s="12" t="n"/>
      <c r="J128" s="12" t="n"/>
      <c r="K128" s="13">
        <f>IF(G128="","",SUMIF($G$6:G128,G128,$I$6:I128)-SUMIF($G$6:G128,G128,$J$6:J128))</f>
        <v/>
      </c>
      <c r="L128" s="9" t="n"/>
      <c r="M128" s="9" t="n"/>
      <c r="N128" s="9" t="n"/>
    </row>
    <row r="129">
      <c r="A129" s="9" t="n"/>
      <c r="B129" s="10" t="n"/>
      <c r="C129" s="9" t="n"/>
      <c r="D129" s="9" t="n"/>
      <c r="E129" s="9" t="n"/>
      <c r="F129" s="9" t="n"/>
      <c r="G129" s="9" t="n"/>
      <c r="H129" s="11">
        <f>IF(G129="","",IFERROR(VLOOKUP(G129,'Остатки'!$A$5:$B$304,2,FALSE),""))</f>
        <v/>
      </c>
      <c r="I129" s="12" t="n"/>
      <c r="J129" s="12" t="n"/>
      <c r="K129" s="13">
        <f>IF(G129="","",SUMIF($G$6:G129,G129,$I$6:I129)-SUMIF($G$6:G129,G129,$J$6:J129))</f>
        <v/>
      </c>
      <c r="L129" s="9" t="n"/>
      <c r="M129" s="9" t="n"/>
      <c r="N129" s="9" t="n"/>
    </row>
    <row r="130">
      <c r="A130" s="9" t="n"/>
      <c r="B130" s="10" t="n"/>
      <c r="C130" s="9" t="n"/>
      <c r="D130" s="9" t="n"/>
      <c r="E130" s="9" t="n"/>
      <c r="F130" s="9" t="n"/>
      <c r="G130" s="9" t="n"/>
      <c r="H130" s="11">
        <f>IF(G130="","",IFERROR(VLOOKUP(G130,'Остатки'!$A$5:$B$304,2,FALSE),""))</f>
        <v/>
      </c>
      <c r="I130" s="12" t="n"/>
      <c r="J130" s="12" t="n"/>
      <c r="K130" s="13">
        <f>IF(G130="","",SUMIF($G$6:G130,G130,$I$6:I130)-SUMIF($G$6:G130,G130,$J$6:J130))</f>
        <v/>
      </c>
      <c r="L130" s="9" t="n"/>
      <c r="M130" s="9" t="n"/>
      <c r="N130" s="9" t="n"/>
    </row>
    <row r="131">
      <c r="A131" s="9" t="n"/>
      <c r="B131" s="10" t="n"/>
      <c r="C131" s="9" t="n"/>
      <c r="D131" s="9" t="n"/>
      <c r="E131" s="9" t="n"/>
      <c r="F131" s="9" t="n"/>
      <c r="G131" s="9" t="n"/>
      <c r="H131" s="11">
        <f>IF(G131="","",IFERROR(VLOOKUP(G131,'Остатки'!$A$5:$B$304,2,FALSE),""))</f>
        <v/>
      </c>
      <c r="I131" s="12" t="n"/>
      <c r="J131" s="12" t="n"/>
      <c r="K131" s="13">
        <f>IF(G131="","",SUMIF($G$6:G131,G131,$I$6:I131)-SUMIF($G$6:G131,G131,$J$6:J131))</f>
        <v/>
      </c>
      <c r="L131" s="9" t="n"/>
      <c r="M131" s="9" t="n"/>
      <c r="N131" s="9" t="n"/>
    </row>
    <row r="132">
      <c r="A132" s="9" t="n"/>
      <c r="B132" s="10" t="n"/>
      <c r="C132" s="9" t="n"/>
      <c r="D132" s="9" t="n"/>
      <c r="E132" s="9" t="n"/>
      <c r="F132" s="9" t="n"/>
      <c r="G132" s="9" t="n"/>
      <c r="H132" s="11">
        <f>IF(G132="","",IFERROR(VLOOKUP(G132,'Остатки'!$A$5:$B$304,2,FALSE),""))</f>
        <v/>
      </c>
      <c r="I132" s="12" t="n"/>
      <c r="J132" s="12" t="n"/>
      <c r="K132" s="13">
        <f>IF(G132="","",SUMIF($G$6:G132,G132,$I$6:I132)-SUMIF($G$6:G132,G132,$J$6:J132))</f>
        <v/>
      </c>
      <c r="L132" s="9" t="n"/>
      <c r="M132" s="9" t="n"/>
      <c r="N132" s="9" t="n"/>
    </row>
    <row r="133">
      <c r="A133" s="9" t="n"/>
      <c r="B133" s="10" t="n"/>
      <c r="C133" s="9" t="n"/>
      <c r="D133" s="9" t="n"/>
      <c r="E133" s="9" t="n"/>
      <c r="F133" s="9" t="n"/>
      <c r="G133" s="9" t="n"/>
      <c r="H133" s="11">
        <f>IF(G133="","",IFERROR(VLOOKUP(G133,'Остатки'!$A$5:$B$304,2,FALSE),""))</f>
        <v/>
      </c>
      <c r="I133" s="12" t="n"/>
      <c r="J133" s="12" t="n"/>
      <c r="K133" s="13">
        <f>IF(G133="","",SUMIF($G$6:G133,G133,$I$6:I133)-SUMIF($G$6:G133,G133,$J$6:J133))</f>
        <v/>
      </c>
      <c r="L133" s="9" t="n"/>
      <c r="M133" s="9" t="n"/>
      <c r="N133" s="9" t="n"/>
    </row>
    <row r="134">
      <c r="A134" s="9" t="n"/>
      <c r="B134" s="10" t="n"/>
      <c r="C134" s="9" t="n"/>
      <c r="D134" s="9" t="n"/>
      <c r="E134" s="9" t="n"/>
      <c r="F134" s="9" t="n"/>
      <c r="G134" s="9" t="n"/>
      <c r="H134" s="11">
        <f>IF(G134="","",IFERROR(VLOOKUP(G134,'Остатки'!$A$5:$B$304,2,FALSE),""))</f>
        <v/>
      </c>
      <c r="I134" s="12" t="n"/>
      <c r="J134" s="12" t="n"/>
      <c r="K134" s="13">
        <f>IF(G134="","",SUMIF($G$6:G134,G134,$I$6:I134)-SUMIF($G$6:G134,G134,$J$6:J134))</f>
        <v/>
      </c>
      <c r="L134" s="9" t="n"/>
      <c r="M134" s="9" t="n"/>
      <c r="N134" s="9" t="n"/>
    </row>
    <row r="135">
      <c r="A135" s="9" t="n"/>
      <c r="B135" s="10" t="n"/>
      <c r="C135" s="9" t="n"/>
      <c r="D135" s="9" t="n"/>
      <c r="E135" s="9" t="n"/>
      <c r="F135" s="9" t="n"/>
      <c r="G135" s="9" t="n"/>
      <c r="H135" s="11">
        <f>IF(G135="","",IFERROR(VLOOKUP(G135,'Остатки'!$A$5:$B$304,2,FALSE),""))</f>
        <v/>
      </c>
      <c r="I135" s="12" t="n"/>
      <c r="J135" s="12" t="n"/>
      <c r="K135" s="13">
        <f>IF(G135="","",SUMIF($G$6:G135,G135,$I$6:I135)-SUMIF($G$6:G135,G135,$J$6:J135))</f>
        <v/>
      </c>
      <c r="L135" s="9" t="n"/>
      <c r="M135" s="9" t="n"/>
      <c r="N135" s="9" t="n"/>
    </row>
    <row r="136">
      <c r="A136" s="9" t="n"/>
      <c r="B136" s="10" t="n"/>
      <c r="C136" s="9" t="n"/>
      <c r="D136" s="9" t="n"/>
      <c r="E136" s="9" t="n"/>
      <c r="F136" s="9" t="n"/>
      <c r="G136" s="9" t="n"/>
      <c r="H136" s="11">
        <f>IF(G136="","",IFERROR(VLOOKUP(G136,'Остатки'!$A$5:$B$304,2,FALSE),""))</f>
        <v/>
      </c>
      <c r="I136" s="12" t="n"/>
      <c r="J136" s="12" t="n"/>
      <c r="K136" s="13">
        <f>IF(G136="","",SUMIF($G$6:G136,G136,$I$6:I136)-SUMIF($G$6:G136,G136,$J$6:J136))</f>
        <v/>
      </c>
      <c r="L136" s="9" t="n"/>
      <c r="M136" s="9" t="n"/>
      <c r="N136" s="9" t="n"/>
    </row>
    <row r="137">
      <c r="A137" s="9" t="n"/>
      <c r="B137" s="10" t="n"/>
      <c r="C137" s="9" t="n"/>
      <c r="D137" s="9" t="n"/>
      <c r="E137" s="9" t="n"/>
      <c r="F137" s="9" t="n"/>
      <c r="G137" s="9" t="n"/>
      <c r="H137" s="11">
        <f>IF(G137="","",IFERROR(VLOOKUP(G137,'Остатки'!$A$5:$B$304,2,FALSE),""))</f>
        <v/>
      </c>
      <c r="I137" s="12" t="n"/>
      <c r="J137" s="12" t="n"/>
      <c r="K137" s="13">
        <f>IF(G137="","",SUMIF($G$6:G137,G137,$I$6:I137)-SUMIF($G$6:G137,G137,$J$6:J137))</f>
        <v/>
      </c>
      <c r="L137" s="9" t="n"/>
      <c r="M137" s="9" t="n"/>
      <c r="N137" s="9" t="n"/>
    </row>
    <row r="138">
      <c r="A138" s="9" t="n"/>
      <c r="B138" s="10" t="n"/>
      <c r="C138" s="9" t="n"/>
      <c r="D138" s="9" t="n"/>
      <c r="E138" s="9" t="n"/>
      <c r="F138" s="9" t="n"/>
      <c r="G138" s="9" t="n"/>
      <c r="H138" s="11">
        <f>IF(G138="","",IFERROR(VLOOKUP(G138,'Остатки'!$A$5:$B$304,2,FALSE),""))</f>
        <v/>
      </c>
      <c r="I138" s="12" t="n"/>
      <c r="J138" s="12" t="n"/>
      <c r="K138" s="13">
        <f>IF(G138="","",SUMIF($G$6:G138,G138,$I$6:I138)-SUMIF($G$6:G138,G138,$J$6:J138))</f>
        <v/>
      </c>
      <c r="L138" s="9" t="n"/>
      <c r="M138" s="9" t="n"/>
      <c r="N138" s="9" t="n"/>
    </row>
    <row r="139">
      <c r="A139" s="9" t="n"/>
      <c r="B139" s="10" t="n"/>
      <c r="C139" s="9" t="n"/>
      <c r="D139" s="9" t="n"/>
      <c r="E139" s="9" t="n"/>
      <c r="F139" s="9" t="n"/>
      <c r="G139" s="9" t="n"/>
      <c r="H139" s="11">
        <f>IF(G139="","",IFERROR(VLOOKUP(G139,'Остатки'!$A$5:$B$304,2,FALSE),""))</f>
        <v/>
      </c>
      <c r="I139" s="12" t="n"/>
      <c r="J139" s="12" t="n"/>
      <c r="K139" s="13">
        <f>IF(G139="","",SUMIF($G$6:G139,G139,$I$6:I139)-SUMIF($G$6:G139,G139,$J$6:J139))</f>
        <v/>
      </c>
      <c r="L139" s="9" t="n"/>
      <c r="M139" s="9" t="n"/>
      <c r="N139" s="9" t="n"/>
    </row>
    <row r="140">
      <c r="A140" s="9" t="n"/>
      <c r="B140" s="10" t="n"/>
      <c r="C140" s="9" t="n"/>
      <c r="D140" s="9" t="n"/>
      <c r="E140" s="9" t="n"/>
      <c r="F140" s="9" t="n"/>
      <c r="G140" s="9" t="n"/>
      <c r="H140" s="11">
        <f>IF(G140="","",IFERROR(VLOOKUP(G140,'Остатки'!$A$5:$B$304,2,FALSE),""))</f>
        <v/>
      </c>
      <c r="I140" s="12" t="n"/>
      <c r="J140" s="12" t="n"/>
      <c r="K140" s="13">
        <f>IF(G140="","",SUMIF($G$6:G140,G140,$I$6:I140)-SUMIF($G$6:G140,G140,$J$6:J140))</f>
        <v/>
      </c>
      <c r="L140" s="9" t="n"/>
      <c r="M140" s="9" t="n"/>
      <c r="N140" s="9" t="n"/>
    </row>
    <row r="141">
      <c r="A141" s="9" t="n"/>
      <c r="B141" s="10" t="n"/>
      <c r="C141" s="9" t="n"/>
      <c r="D141" s="9" t="n"/>
      <c r="E141" s="9" t="n"/>
      <c r="F141" s="9" t="n"/>
      <c r="G141" s="9" t="n"/>
      <c r="H141" s="11">
        <f>IF(G141="","",IFERROR(VLOOKUP(G141,'Остатки'!$A$5:$B$304,2,FALSE),""))</f>
        <v/>
      </c>
      <c r="I141" s="12" t="n"/>
      <c r="J141" s="12" t="n"/>
      <c r="K141" s="13">
        <f>IF(G141="","",SUMIF($G$6:G141,G141,$I$6:I141)-SUMIF($G$6:G141,G141,$J$6:J141))</f>
        <v/>
      </c>
      <c r="L141" s="9" t="n"/>
      <c r="M141" s="9" t="n"/>
      <c r="N141" s="9" t="n"/>
    </row>
    <row r="142">
      <c r="A142" s="9" t="n"/>
      <c r="B142" s="10" t="n"/>
      <c r="C142" s="9" t="n"/>
      <c r="D142" s="9" t="n"/>
      <c r="E142" s="9" t="n"/>
      <c r="F142" s="9" t="n"/>
      <c r="G142" s="9" t="n"/>
      <c r="H142" s="11">
        <f>IF(G142="","",IFERROR(VLOOKUP(G142,'Остатки'!$A$5:$B$304,2,FALSE),""))</f>
        <v/>
      </c>
      <c r="I142" s="12" t="n"/>
      <c r="J142" s="12" t="n"/>
      <c r="K142" s="13">
        <f>IF(G142="","",SUMIF($G$6:G142,G142,$I$6:I142)-SUMIF($G$6:G142,G142,$J$6:J142))</f>
        <v/>
      </c>
      <c r="L142" s="9" t="n"/>
      <c r="M142" s="9" t="n"/>
      <c r="N142" s="9" t="n"/>
    </row>
    <row r="143">
      <c r="A143" s="9" t="n"/>
      <c r="B143" s="10" t="n"/>
      <c r="C143" s="9" t="n"/>
      <c r="D143" s="9" t="n"/>
      <c r="E143" s="9" t="n"/>
      <c r="F143" s="9" t="n"/>
      <c r="G143" s="9" t="n"/>
      <c r="H143" s="11">
        <f>IF(G143="","",IFERROR(VLOOKUP(G143,'Остатки'!$A$5:$B$304,2,FALSE),""))</f>
        <v/>
      </c>
      <c r="I143" s="12" t="n"/>
      <c r="J143" s="12" t="n"/>
      <c r="K143" s="13">
        <f>IF(G143="","",SUMIF($G$6:G143,G143,$I$6:I143)-SUMIF($G$6:G143,G143,$J$6:J143))</f>
        <v/>
      </c>
      <c r="L143" s="9" t="n"/>
      <c r="M143" s="9" t="n"/>
      <c r="N143" s="9" t="n"/>
    </row>
    <row r="144">
      <c r="A144" s="9" t="n"/>
      <c r="B144" s="10" t="n"/>
      <c r="C144" s="9" t="n"/>
      <c r="D144" s="9" t="n"/>
      <c r="E144" s="9" t="n"/>
      <c r="F144" s="9" t="n"/>
      <c r="G144" s="9" t="n"/>
      <c r="H144" s="11">
        <f>IF(G144="","",IFERROR(VLOOKUP(G144,'Остатки'!$A$5:$B$304,2,FALSE),""))</f>
        <v/>
      </c>
      <c r="I144" s="12" t="n"/>
      <c r="J144" s="12" t="n"/>
      <c r="K144" s="13">
        <f>IF(G144="","",SUMIF($G$6:G144,G144,$I$6:I144)-SUMIF($G$6:G144,G144,$J$6:J144))</f>
        <v/>
      </c>
      <c r="L144" s="9" t="n"/>
      <c r="M144" s="9" t="n"/>
      <c r="N144" s="9" t="n"/>
    </row>
    <row r="145">
      <c r="A145" s="9" t="n"/>
      <c r="B145" s="10" t="n"/>
      <c r="C145" s="9" t="n"/>
      <c r="D145" s="9" t="n"/>
      <c r="E145" s="9" t="n"/>
      <c r="F145" s="9" t="n"/>
      <c r="G145" s="9" t="n"/>
      <c r="H145" s="11">
        <f>IF(G145="","",IFERROR(VLOOKUP(G145,'Остатки'!$A$5:$B$304,2,FALSE),""))</f>
        <v/>
      </c>
      <c r="I145" s="12" t="n"/>
      <c r="J145" s="12" t="n"/>
      <c r="K145" s="13">
        <f>IF(G145="","",SUMIF($G$6:G145,G145,$I$6:I145)-SUMIF($G$6:G145,G145,$J$6:J145))</f>
        <v/>
      </c>
      <c r="L145" s="9" t="n"/>
      <c r="M145" s="9" t="n"/>
      <c r="N145" s="9" t="n"/>
    </row>
    <row r="146">
      <c r="A146" s="9" t="n"/>
      <c r="B146" s="10" t="n"/>
      <c r="C146" s="9" t="n"/>
      <c r="D146" s="9" t="n"/>
      <c r="E146" s="9" t="n"/>
      <c r="F146" s="9" t="n"/>
      <c r="G146" s="9" t="n"/>
      <c r="H146" s="11">
        <f>IF(G146="","",IFERROR(VLOOKUP(G146,'Остатки'!$A$5:$B$304,2,FALSE),""))</f>
        <v/>
      </c>
      <c r="I146" s="12" t="n"/>
      <c r="J146" s="12" t="n"/>
      <c r="K146" s="13">
        <f>IF(G146="","",SUMIF($G$6:G146,G146,$I$6:I146)-SUMIF($G$6:G146,G146,$J$6:J146))</f>
        <v/>
      </c>
      <c r="L146" s="9" t="n"/>
      <c r="M146" s="9" t="n"/>
      <c r="N146" s="9" t="n"/>
    </row>
    <row r="147">
      <c r="A147" s="9" t="n"/>
      <c r="B147" s="10" t="n"/>
      <c r="C147" s="9" t="n"/>
      <c r="D147" s="9" t="n"/>
      <c r="E147" s="9" t="n"/>
      <c r="F147" s="9" t="n"/>
      <c r="G147" s="9" t="n"/>
      <c r="H147" s="11">
        <f>IF(G147="","",IFERROR(VLOOKUP(G147,'Остатки'!$A$5:$B$304,2,FALSE),""))</f>
        <v/>
      </c>
      <c r="I147" s="12" t="n"/>
      <c r="J147" s="12" t="n"/>
      <c r="K147" s="13">
        <f>IF(G147="","",SUMIF($G$6:G147,G147,$I$6:I147)-SUMIF($G$6:G147,G147,$J$6:J147))</f>
        <v/>
      </c>
      <c r="L147" s="9" t="n"/>
      <c r="M147" s="9" t="n"/>
      <c r="N147" s="9" t="n"/>
    </row>
    <row r="148">
      <c r="A148" s="9" t="n"/>
      <c r="B148" s="10" t="n"/>
      <c r="C148" s="9" t="n"/>
      <c r="D148" s="9" t="n"/>
      <c r="E148" s="9" t="n"/>
      <c r="F148" s="9" t="n"/>
      <c r="G148" s="9" t="n"/>
      <c r="H148" s="11">
        <f>IF(G148="","",IFERROR(VLOOKUP(G148,'Остатки'!$A$5:$B$304,2,FALSE),""))</f>
        <v/>
      </c>
      <c r="I148" s="12" t="n"/>
      <c r="J148" s="12" t="n"/>
      <c r="K148" s="13">
        <f>IF(G148="","",SUMIF($G$6:G148,G148,$I$6:I148)-SUMIF($G$6:G148,G148,$J$6:J148))</f>
        <v/>
      </c>
      <c r="L148" s="9" t="n"/>
      <c r="M148" s="9" t="n"/>
      <c r="N148" s="9" t="n"/>
    </row>
    <row r="149">
      <c r="A149" s="9" t="n"/>
      <c r="B149" s="10" t="n"/>
      <c r="C149" s="9" t="n"/>
      <c r="D149" s="9" t="n"/>
      <c r="E149" s="9" t="n"/>
      <c r="F149" s="9" t="n"/>
      <c r="G149" s="9" t="n"/>
      <c r="H149" s="11">
        <f>IF(G149="","",IFERROR(VLOOKUP(G149,'Остатки'!$A$5:$B$304,2,FALSE),""))</f>
        <v/>
      </c>
      <c r="I149" s="12" t="n"/>
      <c r="J149" s="12" t="n"/>
      <c r="K149" s="13">
        <f>IF(G149="","",SUMIF($G$6:G149,G149,$I$6:I149)-SUMIF($G$6:G149,G149,$J$6:J149))</f>
        <v/>
      </c>
      <c r="L149" s="9" t="n"/>
      <c r="M149" s="9" t="n"/>
      <c r="N149" s="9" t="n"/>
    </row>
    <row r="150">
      <c r="A150" s="9" t="n"/>
      <c r="B150" s="10" t="n"/>
      <c r="C150" s="9" t="n"/>
      <c r="D150" s="9" t="n"/>
      <c r="E150" s="9" t="n"/>
      <c r="F150" s="9" t="n"/>
      <c r="G150" s="9" t="n"/>
      <c r="H150" s="11">
        <f>IF(G150="","",IFERROR(VLOOKUP(G150,'Остатки'!$A$5:$B$304,2,FALSE),""))</f>
        <v/>
      </c>
      <c r="I150" s="12" t="n"/>
      <c r="J150" s="12" t="n"/>
      <c r="K150" s="13">
        <f>IF(G150="","",SUMIF($G$6:G150,G150,$I$6:I150)-SUMIF($G$6:G150,G150,$J$6:J150))</f>
        <v/>
      </c>
      <c r="L150" s="9" t="n"/>
      <c r="M150" s="9" t="n"/>
      <c r="N150" s="9" t="n"/>
    </row>
    <row r="151">
      <c r="A151" s="9" t="n"/>
      <c r="B151" s="10" t="n"/>
      <c r="C151" s="9" t="n"/>
      <c r="D151" s="9" t="n"/>
      <c r="E151" s="9" t="n"/>
      <c r="F151" s="9" t="n"/>
      <c r="G151" s="9" t="n"/>
      <c r="H151" s="11">
        <f>IF(G151="","",IFERROR(VLOOKUP(G151,'Остатки'!$A$5:$B$304,2,FALSE),""))</f>
        <v/>
      </c>
      <c r="I151" s="12" t="n"/>
      <c r="J151" s="12" t="n"/>
      <c r="K151" s="13">
        <f>IF(G151="","",SUMIF($G$6:G151,G151,$I$6:I151)-SUMIF($G$6:G151,G151,$J$6:J151))</f>
        <v/>
      </c>
      <c r="L151" s="9" t="n"/>
      <c r="M151" s="9" t="n"/>
      <c r="N151" s="9" t="n"/>
    </row>
    <row r="152">
      <c r="A152" s="9" t="n"/>
      <c r="B152" s="10" t="n"/>
      <c r="C152" s="9" t="n"/>
      <c r="D152" s="9" t="n"/>
      <c r="E152" s="9" t="n"/>
      <c r="F152" s="9" t="n"/>
      <c r="G152" s="9" t="n"/>
      <c r="H152" s="11">
        <f>IF(G152="","",IFERROR(VLOOKUP(G152,'Остатки'!$A$5:$B$304,2,FALSE),""))</f>
        <v/>
      </c>
      <c r="I152" s="12" t="n"/>
      <c r="J152" s="12" t="n"/>
      <c r="K152" s="13">
        <f>IF(G152="","",SUMIF($G$6:G152,G152,$I$6:I152)-SUMIF($G$6:G152,G152,$J$6:J152))</f>
        <v/>
      </c>
      <c r="L152" s="9" t="n"/>
      <c r="M152" s="9" t="n"/>
      <c r="N152" s="9" t="n"/>
    </row>
    <row r="153">
      <c r="A153" s="9" t="n"/>
      <c r="B153" s="10" t="n"/>
      <c r="C153" s="9" t="n"/>
      <c r="D153" s="9" t="n"/>
      <c r="E153" s="9" t="n"/>
      <c r="F153" s="9" t="n"/>
      <c r="G153" s="9" t="n"/>
      <c r="H153" s="11">
        <f>IF(G153="","",IFERROR(VLOOKUP(G153,'Остатки'!$A$5:$B$304,2,FALSE),""))</f>
        <v/>
      </c>
      <c r="I153" s="12" t="n"/>
      <c r="J153" s="12" t="n"/>
      <c r="K153" s="13">
        <f>IF(G153="","",SUMIF($G$6:G153,G153,$I$6:I153)-SUMIF($G$6:G153,G153,$J$6:J153))</f>
        <v/>
      </c>
      <c r="L153" s="9" t="n"/>
      <c r="M153" s="9" t="n"/>
      <c r="N153" s="9" t="n"/>
    </row>
    <row r="154">
      <c r="A154" s="9" t="n"/>
      <c r="B154" s="10" t="n"/>
      <c r="C154" s="9" t="n"/>
      <c r="D154" s="9" t="n"/>
      <c r="E154" s="9" t="n"/>
      <c r="F154" s="9" t="n"/>
      <c r="G154" s="9" t="n"/>
      <c r="H154" s="11">
        <f>IF(G154="","",IFERROR(VLOOKUP(G154,'Остатки'!$A$5:$B$304,2,FALSE),""))</f>
        <v/>
      </c>
      <c r="I154" s="12" t="n"/>
      <c r="J154" s="12" t="n"/>
      <c r="K154" s="13">
        <f>IF(G154="","",SUMIF($G$6:G154,G154,$I$6:I154)-SUMIF($G$6:G154,G154,$J$6:J154))</f>
        <v/>
      </c>
      <c r="L154" s="9" t="n"/>
      <c r="M154" s="9" t="n"/>
      <c r="N154" s="9" t="n"/>
    </row>
    <row r="155">
      <c r="A155" s="9" t="n"/>
      <c r="B155" s="10" t="n"/>
      <c r="C155" s="9" t="n"/>
      <c r="D155" s="9" t="n"/>
      <c r="E155" s="9" t="n"/>
      <c r="F155" s="9" t="n"/>
      <c r="G155" s="9" t="n"/>
      <c r="H155" s="11">
        <f>IF(G155="","",IFERROR(VLOOKUP(G155,'Остатки'!$A$5:$B$304,2,FALSE),""))</f>
        <v/>
      </c>
      <c r="I155" s="12" t="n"/>
      <c r="J155" s="12" t="n"/>
      <c r="K155" s="13">
        <f>IF(G155="","",SUMIF($G$6:G155,G155,$I$6:I155)-SUMIF($G$6:G155,G155,$J$6:J155))</f>
        <v/>
      </c>
      <c r="L155" s="9" t="n"/>
      <c r="M155" s="9" t="n"/>
      <c r="N155" s="9" t="n"/>
    </row>
    <row r="156">
      <c r="A156" s="9" t="n"/>
      <c r="B156" s="10" t="n"/>
      <c r="C156" s="9" t="n"/>
      <c r="D156" s="9" t="n"/>
      <c r="E156" s="9" t="n"/>
      <c r="F156" s="9" t="n"/>
      <c r="G156" s="9" t="n"/>
      <c r="H156" s="11">
        <f>IF(G156="","",IFERROR(VLOOKUP(G156,'Остатки'!$A$5:$B$304,2,FALSE),""))</f>
        <v/>
      </c>
      <c r="I156" s="12" t="n"/>
      <c r="J156" s="12" t="n"/>
      <c r="K156" s="13">
        <f>IF(G156="","",SUMIF($G$6:G156,G156,$I$6:I156)-SUMIF($G$6:G156,G156,$J$6:J156))</f>
        <v/>
      </c>
      <c r="L156" s="9" t="n"/>
      <c r="M156" s="9" t="n"/>
      <c r="N156" s="9" t="n"/>
    </row>
    <row r="157">
      <c r="A157" s="9" t="n"/>
      <c r="B157" s="10" t="n"/>
      <c r="C157" s="9" t="n"/>
      <c r="D157" s="9" t="n"/>
      <c r="E157" s="9" t="n"/>
      <c r="F157" s="9" t="n"/>
      <c r="G157" s="9" t="n"/>
      <c r="H157" s="11">
        <f>IF(G157="","",IFERROR(VLOOKUP(G157,'Остатки'!$A$5:$B$304,2,FALSE),""))</f>
        <v/>
      </c>
      <c r="I157" s="12" t="n"/>
      <c r="J157" s="12" t="n"/>
      <c r="K157" s="13">
        <f>IF(G157="","",SUMIF($G$6:G157,G157,$I$6:I157)-SUMIF($G$6:G157,G157,$J$6:J157))</f>
        <v/>
      </c>
      <c r="L157" s="9" t="n"/>
      <c r="M157" s="9" t="n"/>
      <c r="N157" s="9" t="n"/>
    </row>
    <row r="158">
      <c r="A158" s="9" t="n"/>
      <c r="B158" s="10" t="n"/>
      <c r="C158" s="9" t="n"/>
      <c r="D158" s="9" t="n"/>
      <c r="E158" s="9" t="n"/>
      <c r="F158" s="9" t="n"/>
      <c r="G158" s="9" t="n"/>
      <c r="H158" s="11">
        <f>IF(G158="","",IFERROR(VLOOKUP(G158,'Остатки'!$A$5:$B$304,2,FALSE),""))</f>
        <v/>
      </c>
      <c r="I158" s="12" t="n"/>
      <c r="J158" s="12" t="n"/>
      <c r="K158" s="13">
        <f>IF(G158="","",SUMIF($G$6:G158,G158,$I$6:I158)-SUMIF($G$6:G158,G158,$J$6:J158))</f>
        <v/>
      </c>
      <c r="L158" s="9" t="n"/>
      <c r="M158" s="9" t="n"/>
      <c r="N158" s="9" t="n"/>
    </row>
    <row r="159">
      <c r="A159" s="9" t="n"/>
      <c r="B159" s="10" t="n"/>
      <c r="C159" s="9" t="n"/>
      <c r="D159" s="9" t="n"/>
      <c r="E159" s="9" t="n"/>
      <c r="F159" s="9" t="n"/>
      <c r="G159" s="9" t="n"/>
      <c r="H159" s="11">
        <f>IF(G159="","",IFERROR(VLOOKUP(G159,'Остатки'!$A$5:$B$304,2,FALSE),""))</f>
        <v/>
      </c>
      <c r="I159" s="12" t="n"/>
      <c r="J159" s="12" t="n"/>
      <c r="K159" s="13">
        <f>IF(G159="","",SUMIF($G$6:G159,G159,$I$6:I159)-SUMIF($G$6:G159,G159,$J$6:J159))</f>
        <v/>
      </c>
      <c r="L159" s="9" t="n"/>
      <c r="M159" s="9" t="n"/>
      <c r="N159" s="9" t="n"/>
    </row>
    <row r="160">
      <c r="A160" s="9" t="n"/>
      <c r="B160" s="10" t="n"/>
      <c r="C160" s="9" t="n"/>
      <c r="D160" s="9" t="n"/>
      <c r="E160" s="9" t="n"/>
      <c r="F160" s="9" t="n"/>
      <c r="G160" s="9" t="n"/>
      <c r="H160" s="11">
        <f>IF(G160="","",IFERROR(VLOOKUP(G160,'Остатки'!$A$5:$B$304,2,FALSE),""))</f>
        <v/>
      </c>
      <c r="I160" s="12" t="n"/>
      <c r="J160" s="12" t="n"/>
      <c r="K160" s="13">
        <f>IF(G160="","",SUMIF($G$6:G160,G160,$I$6:I160)-SUMIF($G$6:G160,G160,$J$6:J160))</f>
        <v/>
      </c>
      <c r="L160" s="9" t="n"/>
      <c r="M160" s="9" t="n"/>
      <c r="N160" s="9" t="n"/>
    </row>
    <row r="161">
      <c r="A161" s="9" t="n"/>
      <c r="B161" s="10" t="n"/>
      <c r="C161" s="9" t="n"/>
      <c r="D161" s="9" t="n"/>
      <c r="E161" s="9" t="n"/>
      <c r="F161" s="9" t="n"/>
      <c r="G161" s="9" t="n"/>
      <c r="H161" s="11">
        <f>IF(G161="","",IFERROR(VLOOKUP(G161,'Остатки'!$A$5:$B$304,2,FALSE),""))</f>
        <v/>
      </c>
      <c r="I161" s="12" t="n"/>
      <c r="J161" s="12" t="n"/>
      <c r="K161" s="13">
        <f>IF(G161="","",SUMIF($G$6:G161,G161,$I$6:I161)-SUMIF($G$6:G161,G161,$J$6:J161))</f>
        <v/>
      </c>
      <c r="L161" s="9" t="n"/>
      <c r="M161" s="9" t="n"/>
      <c r="N161" s="9" t="n"/>
    </row>
    <row r="162">
      <c r="A162" s="9" t="n"/>
      <c r="B162" s="10" t="n"/>
      <c r="C162" s="9" t="n"/>
      <c r="D162" s="9" t="n"/>
      <c r="E162" s="9" t="n"/>
      <c r="F162" s="9" t="n"/>
      <c r="G162" s="9" t="n"/>
      <c r="H162" s="11">
        <f>IF(G162="","",IFERROR(VLOOKUP(G162,'Остатки'!$A$5:$B$304,2,FALSE),""))</f>
        <v/>
      </c>
      <c r="I162" s="12" t="n"/>
      <c r="J162" s="12" t="n"/>
      <c r="K162" s="13">
        <f>IF(G162="","",SUMIF($G$6:G162,G162,$I$6:I162)-SUMIF($G$6:G162,G162,$J$6:J162))</f>
        <v/>
      </c>
      <c r="L162" s="9" t="n"/>
      <c r="M162" s="9" t="n"/>
      <c r="N162" s="9" t="n"/>
    </row>
    <row r="163">
      <c r="A163" s="9" t="n"/>
      <c r="B163" s="10" t="n"/>
      <c r="C163" s="9" t="n"/>
      <c r="D163" s="9" t="n"/>
      <c r="E163" s="9" t="n"/>
      <c r="F163" s="9" t="n"/>
      <c r="G163" s="9" t="n"/>
      <c r="H163" s="11">
        <f>IF(G163="","",IFERROR(VLOOKUP(G163,'Остатки'!$A$5:$B$304,2,FALSE),""))</f>
        <v/>
      </c>
      <c r="I163" s="12" t="n"/>
      <c r="J163" s="12" t="n"/>
      <c r="K163" s="13">
        <f>IF(G163="","",SUMIF($G$6:G163,G163,$I$6:I163)-SUMIF($G$6:G163,G163,$J$6:J163))</f>
        <v/>
      </c>
      <c r="L163" s="9" t="n"/>
      <c r="M163" s="9" t="n"/>
      <c r="N163" s="9" t="n"/>
    </row>
    <row r="164">
      <c r="A164" s="9" t="n"/>
      <c r="B164" s="10" t="n"/>
      <c r="C164" s="9" t="n"/>
      <c r="D164" s="9" t="n"/>
      <c r="E164" s="9" t="n"/>
      <c r="F164" s="9" t="n"/>
      <c r="G164" s="9" t="n"/>
      <c r="H164" s="11">
        <f>IF(G164="","",IFERROR(VLOOKUP(G164,'Остатки'!$A$5:$B$304,2,FALSE),""))</f>
        <v/>
      </c>
      <c r="I164" s="12" t="n"/>
      <c r="J164" s="12" t="n"/>
      <c r="K164" s="13">
        <f>IF(G164="","",SUMIF($G$6:G164,G164,$I$6:I164)-SUMIF($G$6:G164,G164,$J$6:J164))</f>
        <v/>
      </c>
      <c r="L164" s="9" t="n"/>
      <c r="M164" s="9" t="n"/>
      <c r="N164" s="9" t="n"/>
    </row>
    <row r="165">
      <c r="A165" s="9" t="n"/>
      <c r="B165" s="10" t="n"/>
      <c r="C165" s="9" t="n"/>
      <c r="D165" s="9" t="n"/>
      <c r="E165" s="9" t="n"/>
      <c r="F165" s="9" t="n"/>
      <c r="G165" s="9" t="n"/>
      <c r="H165" s="11">
        <f>IF(G165="","",IFERROR(VLOOKUP(G165,'Остатки'!$A$5:$B$304,2,FALSE),""))</f>
        <v/>
      </c>
      <c r="I165" s="12" t="n"/>
      <c r="J165" s="12" t="n"/>
      <c r="K165" s="13">
        <f>IF(G165="","",SUMIF($G$6:G165,G165,$I$6:I165)-SUMIF($G$6:G165,G165,$J$6:J165))</f>
        <v/>
      </c>
      <c r="L165" s="9" t="n"/>
      <c r="M165" s="9" t="n"/>
      <c r="N165" s="9" t="n"/>
    </row>
    <row r="166">
      <c r="A166" s="9" t="n"/>
      <c r="B166" s="10" t="n"/>
      <c r="C166" s="9" t="n"/>
      <c r="D166" s="9" t="n"/>
      <c r="E166" s="9" t="n"/>
      <c r="F166" s="9" t="n"/>
      <c r="G166" s="9" t="n"/>
      <c r="H166" s="11">
        <f>IF(G166="","",IFERROR(VLOOKUP(G166,'Остатки'!$A$5:$B$304,2,FALSE),""))</f>
        <v/>
      </c>
      <c r="I166" s="12" t="n"/>
      <c r="J166" s="12" t="n"/>
      <c r="K166" s="13">
        <f>IF(G166="","",SUMIF($G$6:G166,G166,$I$6:I166)-SUMIF($G$6:G166,G166,$J$6:J166))</f>
        <v/>
      </c>
      <c r="L166" s="9" t="n"/>
      <c r="M166" s="9" t="n"/>
      <c r="N166" s="9" t="n"/>
    </row>
    <row r="167">
      <c r="A167" s="9" t="n"/>
      <c r="B167" s="10" t="n"/>
      <c r="C167" s="9" t="n"/>
      <c r="D167" s="9" t="n"/>
      <c r="E167" s="9" t="n"/>
      <c r="F167" s="9" t="n"/>
      <c r="G167" s="9" t="n"/>
      <c r="H167" s="11">
        <f>IF(G167="","",IFERROR(VLOOKUP(G167,'Остатки'!$A$5:$B$304,2,FALSE),""))</f>
        <v/>
      </c>
      <c r="I167" s="12" t="n"/>
      <c r="J167" s="12" t="n"/>
      <c r="K167" s="13">
        <f>IF(G167="","",SUMIF($G$6:G167,G167,$I$6:I167)-SUMIF($G$6:G167,G167,$J$6:J167))</f>
        <v/>
      </c>
      <c r="L167" s="9" t="n"/>
      <c r="M167" s="9" t="n"/>
      <c r="N167" s="9" t="n"/>
    </row>
    <row r="168">
      <c r="A168" s="9" t="n"/>
      <c r="B168" s="10" t="n"/>
      <c r="C168" s="9" t="n"/>
      <c r="D168" s="9" t="n"/>
      <c r="E168" s="9" t="n"/>
      <c r="F168" s="9" t="n"/>
      <c r="G168" s="9" t="n"/>
      <c r="H168" s="11">
        <f>IF(G168="","",IFERROR(VLOOKUP(G168,'Остатки'!$A$5:$B$304,2,FALSE),""))</f>
        <v/>
      </c>
      <c r="I168" s="12" t="n"/>
      <c r="J168" s="12" t="n"/>
      <c r="K168" s="13">
        <f>IF(G168="","",SUMIF($G$6:G168,G168,$I$6:I168)-SUMIF($G$6:G168,G168,$J$6:J168))</f>
        <v/>
      </c>
      <c r="L168" s="9" t="n"/>
      <c r="M168" s="9" t="n"/>
      <c r="N168" s="9" t="n"/>
    </row>
    <row r="169">
      <c r="A169" s="9" t="n"/>
      <c r="B169" s="10" t="n"/>
      <c r="C169" s="9" t="n"/>
      <c r="D169" s="9" t="n"/>
      <c r="E169" s="9" t="n"/>
      <c r="F169" s="9" t="n"/>
      <c r="G169" s="9" t="n"/>
      <c r="H169" s="11">
        <f>IF(G169="","",IFERROR(VLOOKUP(G169,'Остатки'!$A$5:$B$304,2,FALSE),""))</f>
        <v/>
      </c>
      <c r="I169" s="12" t="n"/>
      <c r="J169" s="12" t="n"/>
      <c r="K169" s="13">
        <f>IF(G169="","",SUMIF($G$6:G169,G169,$I$6:I169)-SUMIF($G$6:G169,G169,$J$6:J169))</f>
        <v/>
      </c>
      <c r="L169" s="9" t="n"/>
      <c r="M169" s="9" t="n"/>
      <c r="N169" s="9" t="n"/>
    </row>
    <row r="170">
      <c r="A170" s="9" t="n"/>
      <c r="B170" s="10" t="n"/>
      <c r="C170" s="9" t="n"/>
      <c r="D170" s="9" t="n"/>
      <c r="E170" s="9" t="n"/>
      <c r="F170" s="9" t="n"/>
      <c r="G170" s="9" t="n"/>
      <c r="H170" s="11">
        <f>IF(G170="","",IFERROR(VLOOKUP(G170,'Остатки'!$A$5:$B$304,2,FALSE),""))</f>
        <v/>
      </c>
      <c r="I170" s="12" t="n"/>
      <c r="J170" s="12" t="n"/>
      <c r="K170" s="13">
        <f>IF(G170="","",SUMIF($G$6:G170,G170,$I$6:I170)-SUMIF($G$6:G170,G170,$J$6:J170))</f>
        <v/>
      </c>
      <c r="L170" s="9" t="n"/>
      <c r="M170" s="9" t="n"/>
      <c r="N170" s="9" t="n"/>
    </row>
    <row r="171">
      <c r="A171" s="9" t="n"/>
      <c r="B171" s="10" t="n"/>
      <c r="C171" s="9" t="n"/>
      <c r="D171" s="9" t="n"/>
      <c r="E171" s="9" t="n"/>
      <c r="F171" s="9" t="n"/>
      <c r="G171" s="9" t="n"/>
      <c r="H171" s="11">
        <f>IF(G171="","",IFERROR(VLOOKUP(G171,'Остатки'!$A$5:$B$304,2,FALSE),""))</f>
        <v/>
      </c>
      <c r="I171" s="12" t="n"/>
      <c r="J171" s="12" t="n"/>
      <c r="K171" s="13">
        <f>IF(G171="","",SUMIF($G$6:G171,G171,$I$6:I171)-SUMIF($G$6:G171,G171,$J$6:J171))</f>
        <v/>
      </c>
      <c r="L171" s="9" t="n"/>
      <c r="M171" s="9" t="n"/>
      <c r="N171" s="9" t="n"/>
    </row>
    <row r="172">
      <c r="A172" s="9" t="n"/>
      <c r="B172" s="10" t="n"/>
      <c r="C172" s="9" t="n"/>
      <c r="D172" s="9" t="n"/>
      <c r="E172" s="9" t="n"/>
      <c r="F172" s="9" t="n"/>
      <c r="G172" s="9" t="n"/>
      <c r="H172" s="11">
        <f>IF(G172="","",IFERROR(VLOOKUP(G172,'Остатки'!$A$5:$B$304,2,FALSE),""))</f>
        <v/>
      </c>
      <c r="I172" s="12" t="n"/>
      <c r="J172" s="12" t="n"/>
      <c r="K172" s="13">
        <f>IF(G172="","",SUMIF($G$6:G172,G172,$I$6:I172)-SUMIF($G$6:G172,G172,$J$6:J172))</f>
        <v/>
      </c>
      <c r="L172" s="9" t="n"/>
      <c r="M172" s="9" t="n"/>
      <c r="N172" s="9" t="n"/>
    </row>
    <row r="173">
      <c r="A173" s="9" t="n"/>
      <c r="B173" s="10" t="n"/>
      <c r="C173" s="9" t="n"/>
      <c r="D173" s="9" t="n"/>
      <c r="E173" s="9" t="n"/>
      <c r="F173" s="9" t="n"/>
      <c r="G173" s="9" t="n"/>
      <c r="H173" s="11">
        <f>IF(G173="","",IFERROR(VLOOKUP(G173,'Остатки'!$A$5:$B$304,2,FALSE),""))</f>
        <v/>
      </c>
      <c r="I173" s="12" t="n"/>
      <c r="J173" s="12" t="n"/>
      <c r="K173" s="13">
        <f>IF(G173="","",SUMIF($G$6:G173,G173,$I$6:I173)-SUMIF($G$6:G173,G173,$J$6:J173))</f>
        <v/>
      </c>
      <c r="L173" s="9" t="n"/>
      <c r="M173" s="9" t="n"/>
      <c r="N173" s="9" t="n"/>
    </row>
    <row r="174">
      <c r="A174" s="9" t="n"/>
      <c r="B174" s="10" t="n"/>
      <c r="C174" s="9" t="n"/>
      <c r="D174" s="9" t="n"/>
      <c r="E174" s="9" t="n"/>
      <c r="F174" s="9" t="n"/>
      <c r="G174" s="9" t="n"/>
      <c r="H174" s="11">
        <f>IF(G174="","",IFERROR(VLOOKUP(G174,'Остатки'!$A$5:$B$304,2,FALSE),""))</f>
        <v/>
      </c>
      <c r="I174" s="12" t="n"/>
      <c r="J174" s="12" t="n"/>
      <c r="K174" s="13">
        <f>IF(G174="","",SUMIF($G$6:G174,G174,$I$6:I174)-SUMIF($G$6:G174,G174,$J$6:J174))</f>
        <v/>
      </c>
      <c r="L174" s="9" t="n"/>
      <c r="M174" s="9" t="n"/>
      <c r="N174" s="9" t="n"/>
    </row>
    <row r="175">
      <c r="A175" s="9" t="n"/>
      <c r="B175" s="10" t="n"/>
      <c r="C175" s="9" t="n"/>
      <c r="D175" s="9" t="n"/>
      <c r="E175" s="9" t="n"/>
      <c r="F175" s="9" t="n"/>
      <c r="G175" s="9" t="n"/>
      <c r="H175" s="11">
        <f>IF(G175="","",IFERROR(VLOOKUP(G175,'Остатки'!$A$5:$B$304,2,FALSE),""))</f>
        <v/>
      </c>
      <c r="I175" s="12" t="n"/>
      <c r="J175" s="12" t="n"/>
      <c r="K175" s="13">
        <f>IF(G175="","",SUMIF($G$6:G175,G175,$I$6:I175)-SUMIF($G$6:G175,G175,$J$6:J175))</f>
        <v/>
      </c>
      <c r="L175" s="9" t="n"/>
      <c r="M175" s="9" t="n"/>
      <c r="N175" s="9" t="n"/>
    </row>
    <row r="176">
      <c r="A176" s="9" t="n"/>
      <c r="B176" s="10" t="n"/>
      <c r="C176" s="9" t="n"/>
      <c r="D176" s="9" t="n"/>
      <c r="E176" s="9" t="n"/>
      <c r="F176" s="9" t="n"/>
      <c r="G176" s="9" t="n"/>
      <c r="H176" s="11">
        <f>IF(G176="","",IFERROR(VLOOKUP(G176,'Остатки'!$A$5:$B$304,2,FALSE),""))</f>
        <v/>
      </c>
      <c r="I176" s="12" t="n"/>
      <c r="J176" s="12" t="n"/>
      <c r="K176" s="13">
        <f>IF(G176="","",SUMIF($G$6:G176,G176,$I$6:I176)-SUMIF($G$6:G176,G176,$J$6:J176))</f>
        <v/>
      </c>
      <c r="L176" s="9" t="n"/>
      <c r="M176" s="9" t="n"/>
      <c r="N176" s="9" t="n"/>
    </row>
    <row r="177">
      <c r="A177" s="9" t="n"/>
      <c r="B177" s="10" t="n"/>
      <c r="C177" s="9" t="n"/>
      <c r="D177" s="9" t="n"/>
      <c r="E177" s="9" t="n"/>
      <c r="F177" s="9" t="n"/>
      <c r="G177" s="9" t="n"/>
      <c r="H177" s="11">
        <f>IF(G177="","",IFERROR(VLOOKUP(G177,'Остатки'!$A$5:$B$304,2,FALSE),""))</f>
        <v/>
      </c>
      <c r="I177" s="12" t="n"/>
      <c r="J177" s="12" t="n"/>
      <c r="K177" s="13">
        <f>IF(G177="","",SUMIF($G$6:G177,G177,$I$6:I177)-SUMIF($G$6:G177,G177,$J$6:J177))</f>
        <v/>
      </c>
      <c r="L177" s="9" t="n"/>
      <c r="M177" s="9" t="n"/>
      <c r="N177" s="9" t="n"/>
    </row>
    <row r="178">
      <c r="A178" s="9" t="n"/>
      <c r="B178" s="10" t="n"/>
      <c r="C178" s="9" t="n"/>
      <c r="D178" s="9" t="n"/>
      <c r="E178" s="9" t="n"/>
      <c r="F178" s="9" t="n"/>
      <c r="G178" s="9" t="n"/>
      <c r="H178" s="11">
        <f>IF(G178="","",IFERROR(VLOOKUP(G178,'Остатки'!$A$5:$B$304,2,FALSE),""))</f>
        <v/>
      </c>
      <c r="I178" s="12" t="n"/>
      <c r="J178" s="12" t="n"/>
      <c r="K178" s="13">
        <f>IF(G178="","",SUMIF($G$6:G178,G178,$I$6:I178)-SUMIF($G$6:G178,G178,$J$6:J178))</f>
        <v/>
      </c>
      <c r="L178" s="9" t="n"/>
      <c r="M178" s="9" t="n"/>
      <c r="N178" s="9" t="n"/>
    </row>
    <row r="179">
      <c r="A179" s="9" t="n"/>
      <c r="B179" s="10" t="n"/>
      <c r="C179" s="9" t="n"/>
      <c r="D179" s="9" t="n"/>
      <c r="E179" s="9" t="n"/>
      <c r="F179" s="9" t="n"/>
      <c r="G179" s="9" t="n"/>
      <c r="H179" s="11">
        <f>IF(G179="","",IFERROR(VLOOKUP(G179,'Остатки'!$A$5:$B$304,2,FALSE),""))</f>
        <v/>
      </c>
      <c r="I179" s="12" t="n"/>
      <c r="J179" s="12" t="n"/>
      <c r="K179" s="13">
        <f>IF(G179="","",SUMIF($G$6:G179,G179,$I$6:I179)-SUMIF($G$6:G179,G179,$J$6:J179))</f>
        <v/>
      </c>
      <c r="L179" s="9" t="n"/>
      <c r="M179" s="9" t="n"/>
      <c r="N179" s="9" t="n"/>
    </row>
    <row r="180">
      <c r="A180" s="9" t="n"/>
      <c r="B180" s="10" t="n"/>
      <c r="C180" s="9" t="n"/>
      <c r="D180" s="9" t="n"/>
      <c r="E180" s="9" t="n"/>
      <c r="F180" s="9" t="n"/>
      <c r="G180" s="9" t="n"/>
      <c r="H180" s="11">
        <f>IF(G180="","",IFERROR(VLOOKUP(G180,'Остатки'!$A$5:$B$304,2,FALSE),""))</f>
        <v/>
      </c>
      <c r="I180" s="12" t="n"/>
      <c r="J180" s="12" t="n"/>
      <c r="K180" s="13">
        <f>IF(G180="","",SUMIF($G$6:G180,G180,$I$6:I180)-SUMIF($G$6:G180,G180,$J$6:J180))</f>
        <v/>
      </c>
      <c r="L180" s="9" t="n"/>
      <c r="M180" s="9" t="n"/>
      <c r="N180" s="9" t="n"/>
    </row>
    <row r="181">
      <c r="A181" s="9" t="n"/>
      <c r="B181" s="10" t="n"/>
      <c r="C181" s="9" t="n"/>
      <c r="D181" s="9" t="n"/>
      <c r="E181" s="9" t="n"/>
      <c r="F181" s="9" t="n"/>
      <c r="G181" s="9" t="n"/>
      <c r="H181" s="11">
        <f>IF(G181="","",IFERROR(VLOOKUP(G181,'Остатки'!$A$5:$B$304,2,FALSE),""))</f>
        <v/>
      </c>
      <c r="I181" s="12" t="n"/>
      <c r="J181" s="12" t="n"/>
      <c r="K181" s="13">
        <f>IF(G181="","",SUMIF($G$6:G181,G181,$I$6:I181)-SUMIF($G$6:G181,G181,$J$6:J181))</f>
        <v/>
      </c>
      <c r="L181" s="9" t="n"/>
      <c r="M181" s="9" t="n"/>
      <c r="N181" s="9" t="n"/>
    </row>
    <row r="182">
      <c r="A182" s="9" t="n"/>
      <c r="B182" s="10" t="n"/>
      <c r="C182" s="9" t="n"/>
      <c r="D182" s="9" t="n"/>
      <c r="E182" s="9" t="n"/>
      <c r="F182" s="9" t="n"/>
      <c r="G182" s="9" t="n"/>
      <c r="H182" s="11">
        <f>IF(G182="","",IFERROR(VLOOKUP(G182,'Остатки'!$A$5:$B$304,2,FALSE),""))</f>
        <v/>
      </c>
      <c r="I182" s="12" t="n"/>
      <c r="J182" s="12" t="n"/>
      <c r="K182" s="13">
        <f>IF(G182="","",SUMIF($G$6:G182,G182,$I$6:I182)-SUMIF($G$6:G182,G182,$J$6:J182))</f>
        <v/>
      </c>
      <c r="L182" s="9" t="n"/>
      <c r="M182" s="9" t="n"/>
      <c r="N182" s="9" t="n"/>
    </row>
    <row r="183">
      <c r="A183" s="9" t="n"/>
      <c r="B183" s="10" t="n"/>
      <c r="C183" s="9" t="n"/>
      <c r="D183" s="9" t="n"/>
      <c r="E183" s="9" t="n"/>
      <c r="F183" s="9" t="n"/>
      <c r="G183" s="9" t="n"/>
      <c r="H183" s="11">
        <f>IF(G183="","",IFERROR(VLOOKUP(G183,'Остатки'!$A$5:$B$304,2,FALSE),""))</f>
        <v/>
      </c>
      <c r="I183" s="12" t="n"/>
      <c r="J183" s="12" t="n"/>
      <c r="K183" s="13">
        <f>IF(G183="","",SUMIF($G$6:G183,G183,$I$6:I183)-SUMIF($G$6:G183,G183,$J$6:J183))</f>
        <v/>
      </c>
      <c r="L183" s="9" t="n"/>
      <c r="M183" s="9" t="n"/>
      <c r="N183" s="9" t="n"/>
    </row>
    <row r="184">
      <c r="A184" s="9" t="n"/>
      <c r="B184" s="10" t="n"/>
      <c r="C184" s="9" t="n"/>
      <c r="D184" s="9" t="n"/>
      <c r="E184" s="9" t="n"/>
      <c r="F184" s="9" t="n"/>
      <c r="G184" s="9" t="n"/>
      <c r="H184" s="11">
        <f>IF(G184="","",IFERROR(VLOOKUP(G184,'Остатки'!$A$5:$B$304,2,FALSE),""))</f>
        <v/>
      </c>
      <c r="I184" s="12" t="n"/>
      <c r="J184" s="12" t="n"/>
      <c r="K184" s="13">
        <f>IF(G184="","",SUMIF($G$6:G184,G184,$I$6:I184)-SUMIF($G$6:G184,G184,$J$6:J184))</f>
        <v/>
      </c>
      <c r="L184" s="9" t="n"/>
      <c r="M184" s="9" t="n"/>
      <c r="N184" s="9" t="n"/>
    </row>
    <row r="185">
      <c r="A185" s="9" t="n"/>
      <c r="B185" s="10" t="n"/>
      <c r="C185" s="9" t="n"/>
      <c r="D185" s="9" t="n"/>
      <c r="E185" s="9" t="n"/>
      <c r="F185" s="9" t="n"/>
      <c r="G185" s="9" t="n"/>
      <c r="H185" s="11">
        <f>IF(G185="","",IFERROR(VLOOKUP(G185,'Остатки'!$A$5:$B$304,2,FALSE),""))</f>
        <v/>
      </c>
      <c r="I185" s="12" t="n"/>
      <c r="J185" s="12" t="n"/>
      <c r="K185" s="13">
        <f>IF(G185="","",SUMIF($G$6:G185,G185,$I$6:I185)-SUMIF($G$6:G185,G185,$J$6:J185))</f>
        <v/>
      </c>
      <c r="L185" s="9" t="n"/>
      <c r="M185" s="9" t="n"/>
      <c r="N185" s="9" t="n"/>
    </row>
    <row r="186">
      <c r="A186" s="9" t="n"/>
      <c r="B186" s="10" t="n"/>
      <c r="C186" s="9" t="n"/>
      <c r="D186" s="9" t="n"/>
      <c r="E186" s="9" t="n"/>
      <c r="F186" s="9" t="n"/>
      <c r="G186" s="9" t="n"/>
      <c r="H186" s="11">
        <f>IF(G186="","",IFERROR(VLOOKUP(G186,'Остатки'!$A$5:$B$304,2,FALSE),""))</f>
        <v/>
      </c>
      <c r="I186" s="12" t="n"/>
      <c r="J186" s="12" t="n"/>
      <c r="K186" s="13">
        <f>IF(G186="","",SUMIF($G$6:G186,G186,$I$6:I186)-SUMIF($G$6:G186,G186,$J$6:J186))</f>
        <v/>
      </c>
      <c r="L186" s="9" t="n"/>
      <c r="M186" s="9" t="n"/>
      <c r="N186" s="9" t="n"/>
    </row>
    <row r="187">
      <c r="A187" s="9" t="n"/>
      <c r="B187" s="10" t="n"/>
      <c r="C187" s="9" t="n"/>
      <c r="D187" s="9" t="n"/>
      <c r="E187" s="9" t="n"/>
      <c r="F187" s="9" t="n"/>
      <c r="G187" s="9" t="n"/>
      <c r="H187" s="11">
        <f>IF(G187="","",IFERROR(VLOOKUP(G187,'Остатки'!$A$5:$B$304,2,FALSE),""))</f>
        <v/>
      </c>
      <c r="I187" s="12" t="n"/>
      <c r="J187" s="12" t="n"/>
      <c r="K187" s="13">
        <f>IF(G187="","",SUMIF($G$6:G187,G187,$I$6:I187)-SUMIF($G$6:G187,G187,$J$6:J187))</f>
        <v/>
      </c>
      <c r="L187" s="9" t="n"/>
      <c r="M187" s="9" t="n"/>
      <c r="N187" s="9" t="n"/>
    </row>
    <row r="188">
      <c r="A188" s="9" t="n"/>
      <c r="B188" s="10" t="n"/>
      <c r="C188" s="9" t="n"/>
      <c r="D188" s="9" t="n"/>
      <c r="E188" s="9" t="n"/>
      <c r="F188" s="9" t="n"/>
      <c r="G188" s="9" t="n"/>
      <c r="H188" s="11">
        <f>IF(G188="","",IFERROR(VLOOKUP(G188,'Остатки'!$A$5:$B$304,2,FALSE),""))</f>
        <v/>
      </c>
      <c r="I188" s="12" t="n"/>
      <c r="J188" s="12" t="n"/>
      <c r="K188" s="13">
        <f>IF(G188="","",SUMIF($G$6:G188,G188,$I$6:I188)-SUMIF($G$6:G188,G188,$J$6:J188))</f>
        <v/>
      </c>
      <c r="L188" s="9" t="n"/>
      <c r="M188" s="9" t="n"/>
      <c r="N188" s="9" t="n"/>
    </row>
    <row r="189">
      <c r="A189" s="9" t="n"/>
      <c r="B189" s="10" t="n"/>
      <c r="C189" s="9" t="n"/>
      <c r="D189" s="9" t="n"/>
      <c r="E189" s="9" t="n"/>
      <c r="F189" s="9" t="n"/>
      <c r="G189" s="9" t="n"/>
      <c r="H189" s="11">
        <f>IF(G189="","",IFERROR(VLOOKUP(G189,'Остатки'!$A$5:$B$304,2,FALSE),""))</f>
        <v/>
      </c>
      <c r="I189" s="12" t="n"/>
      <c r="J189" s="12" t="n"/>
      <c r="K189" s="13">
        <f>IF(G189="","",SUMIF($G$6:G189,G189,$I$6:I189)-SUMIF($G$6:G189,G189,$J$6:J189))</f>
        <v/>
      </c>
      <c r="L189" s="9" t="n"/>
      <c r="M189" s="9" t="n"/>
      <c r="N189" s="9" t="n"/>
    </row>
    <row r="190">
      <c r="A190" s="9" t="n"/>
      <c r="B190" s="10" t="n"/>
      <c r="C190" s="9" t="n"/>
      <c r="D190" s="9" t="n"/>
      <c r="E190" s="9" t="n"/>
      <c r="F190" s="9" t="n"/>
      <c r="G190" s="9" t="n"/>
      <c r="H190" s="11">
        <f>IF(G190="","",IFERROR(VLOOKUP(G190,'Остатки'!$A$5:$B$304,2,FALSE),""))</f>
        <v/>
      </c>
      <c r="I190" s="12" t="n"/>
      <c r="J190" s="12" t="n"/>
      <c r="K190" s="13">
        <f>IF(G190="","",SUMIF($G$6:G190,G190,$I$6:I190)-SUMIF($G$6:G190,G190,$J$6:J190))</f>
        <v/>
      </c>
      <c r="L190" s="9" t="n"/>
      <c r="M190" s="9" t="n"/>
      <c r="N190" s="9" t="n"/>
    </row>
    <row r="191">
      <c r="A191" s="9" t="n"/>
      <c r="B191" s="10" t="n"/>
      <c r="C191" s="9" t="n"/>
      <c r="D191" s="9" t="n"/>
      <c r="E191" s="9" t="n"/>
      <c r="F191" s="9" t="n"/>
      <c r="G191" s="9" t="n"/>
      <c r="H191" s="11">
        <f>IF(G191="","",IFERROR(VLOOKUP(G191,'Остатки'!$A$5:$B$304,2,FALSE),""))</f>
        <v/>
      </c>
      <c r="I191" s="12" t="n"/>
      <c r="J191" s="12" t="n"/>
      <c r="K191" s="13">
        <f>IF(G191="","",SUMIF($G$6:G191,G191,$I$6:I191)-SUMIF($G$6:G191,G191,$J$6:J191))</f>
        <v/>
      </c>
      <c r="L191" s="9" t="n"/>
      <c r="M191" s="9" t="n"/>
      <c r="N191" s="9" t="n"/>
    </row>
    <row r="192">
      <c r="A192" s="9" t="n"/>
      <c r="B192" s="10" t="n"/>
      <c r="C192" s="9" t="n"/>
      <c r="D192" s="9" t="n"/>
      <c r="E192" s="9" t="n"/>
      <c r="F192" s="9" t="n"/>
      <c r="G192" s="9" t="n"/>
      <c r="H192" s="11">
        <f>IF(G192="","",IFERROR(VLOOKUP(G192,'Остатки'!$A$5:$B$304,2,FALSE),""))</f>
        <v/>
      </c>
      <c r="I192" s="12" t="n"/>
      <c r="J192" s="12" t="n"/>
      <c r="K192" s="13">
        <f>IF(G192="","",SUMIF($G$6:G192,G192,$I$6:I192)-SUMIF($G$6:G192,G192,$J$6:J192))</f>
        <v/>
      </c>
      <c r="L192" s="9" t="n"/>
      <c r="M192" s="9" t="n"/>
      <c r="N192" s="9" t="n"/>
    </row>
    <row r="193">
      <c r="A193" s="9" t="n"/>
      <c r="B193" s="10" t="n"/>
      <c r="C193" s="9" t="n"/>
      <c r="D193" s="9" t="n"/>
      <c r="E193" s="9" t="n"/>
      <c r="F193" s="9" t="n"/>
      <c r="G193" s="9" t="n"/>
      <c r="H193" s="11">
        <f>IF(G193="","",IFERROR(VLOOKUP(G193,'Остатки'!$A$5:$B$304,2,FALSE),""))</f>
        <v/>
      </c>
      <c r="I193" s="12" t="n"/>
      <c r="J193" s="12" t="n"/>
      <c r="K193" s="13">
        <f>IF(G193="","",SUMIF($G$6:G193,G193,$I$6:I193)-SUMIF($G$6:G193,G193,$J$6:J193))</f>
        <v/>
      </c>
      <c r="L193" s="9" t="n"/>
      <c r="M193" s="9" t="n"/>
      <c r="N193" s="9" t="n"/>
    </row>
    <row r="194">
      <c r="A194" s="9" t="n"/>
      <c r="B194" s="10" t="n"/>
      <c r="C194" s="9" t="n"/>
      <c r="D194" s="9" t="n"/>
      <c r="E194" s="9" t="n"/>
      <c r="F194" s="9" t="n"/>
      <c r="G194" s="9" t="n"/>
      <c r="H194" s="11">
        <f>IF(G194="","",IFERROR(VLOOKUP(G194,'Остатки'!$A$5:$B$304,2,FALSE),""))</f>
        <v/>
      </c>
      <c r="I194" s="12" t="n"/>
      <c r="J194" s="12" t="n"/>
      <c r="K194" s="13">
        <f>IF(G194="","",SUMIF($G$6:G194,G194,$I$6:I194)-SUMIF($G$6:G194,G194,$J$6:J194))</f>
        <v/>
      </c>
      <c r="L194" s="9" t="n"/>
      <c r="M194" s="9" t="n"/>
      <c r="N194" s="9" t="n"/>
    </row>
    <row r="195">
      <c r="A195" s="9" t="n"/>
      <c r="B195" s="10" t="n"/>
      <c r="C195" s="9" t="n"/>
      <c r="D195" s="9" t="n"/>
      <c r="E195" s="9" t="n"/>
      <c r="F195" s="9" t="n"/>
      <c r="G195" s="9" t="n"/>
      <c r="H195" s="11">
        <f>IF(G195="","",IFERROR(VLOOKUP(G195,'Остатки'!$A$5:$B$304,2,FALSE),""))</f>
        <v/>
      </c>
      <c r="I195" s="12" t="n"/>
      <c r="J195" s="12" t="n"/>
      <c r="K195" s="13">
        <f>IF(G195="","",SUMIF($G$6:G195,G195,$I$6:I195)-SUMIF($G$6:G195,G195,$J$6:J195))</f>
        <v/>
      </c>
      <c r="L195" s="9" t="n"/>
      <c r="M195" s="9" t="n"/>
      <c r="N195" s="9" t="n"/>
    </row>
    <row r="196">
      <c r="A196" s="9" t="n"/>
      <c r="B196" s="10" t="n"/>
      <c r="C196" s="9" t="n"/>
      <c r="D196" s="9" t="n"/>
      <c r="E196" s="9" t="n"/>
      <c r="F196" s="9" t="n"/>
      <c r="G196" s="9" t="n"/>
      <c r="H196" s="11">
        <f>IF(G196="","",IFERROR(VLOOKUP(G196,'Остатки'!$A$5:$B$304,2,FALSE),""))</f>
        <v/>
      </c>
      <c r="I196" s="12" t="n"/>
      <c r="J196" s="12" t="n"/>
      <c r="K196" s="13">
        <f>IF(G196="","",SUMIF($G$6:G196,G196,$I$6:I196)-SUMIF($G$6:G196,G196,$J$6:J196))</f>
        <v/>
      </c>
      <c r="L196" s="9" t="n"/>
      <c r="M196" s="9" t="n"/>
      <c r="N196" s="9" t="n"/>
    </row>
    <row r="197">
      <c r="A197" s="9" t="n"/>
      <c r="B197" s="10" t="n"/>
      <c r="C197" s="9" t="n"/>
      <c r="D197" s="9" t="n"/>
      <c r="E197" s="9" t="n"/>
      <c r="F197" s="9" t="n"/>
      <c r="G197" s="9" t="n"/>
      <c r="H197" s="11">
        <f>IF(G197="","",IFERROR(VLOOKUP(G197,'Остатки'!$A$5:$B$304,2,FALSE),""))</f>
        <v/>
      </c>
      <c r="I197" s="12" t="n"/>
      <c r="J197" s="12" t="n"/>
      <c r="K197" s="13">
        <f>IF(G197="","",SUMIF($G$6:G197,G197,$I$6:I197)-SUMIF($G$6:G197,G197,$J$6:J197))</f>
        <v/>
      </c>
      <c r="L197" s="9" t="n"/>
      <c r="M197" s="9" t="n"/>
      <c r="N197" s="9" t="n"/>
    </row>
    <row r="198">
      <c r="A198" s="9" t="n"/>
      <c r="B198" s="10" t="n"/>
      <c r="C198" s="9" t="n"/>
      <c r="D198" s="9" t="n"/>
      <c r="E198" s="9" t="n"/>
      <c r="F198" s="9" t="n"/>
      <c r="G198" s="9" t="n"/>
      <c r="H198" s="11">
        <f>IF(G198="","",IFERROR(VLOOKUP(G198,'Остатки'!$A$5:$B$304,2,FALSE),""))</f>
        <v/>
      </c>
      <c r="I198" s="12" t="n"/>
      <c r="J198" s="12" t="n"/>
      <c r="K198" s="13">
        <f>IF(G198="","",SUMIF($G$6:G198,G198,$I$6:I198)-SUMIF($G$6:G198,G198,$J$6:J198))</f>
        <v/>
      </c>
      <c r="L198" s="9" t="n"/>
      <c r="M198" s="9" t="n"/>
      <c r="N198" s="9" t="n"/>
    </row>
    <row r="199">
      <c r="A199" s="9" t="n"/>
      <c r="B199" s="10" t="n"/>
      <c r="C199" s="9" t="n"/>
      <c r="D199" s="9" t="n"/>
      <c r="E199" s="9" t="n"/>
      <c r="F199" s="9" t="n"/>
      <c r="G199" s="9" t="n"/>
      <c r="H199" s="11">
        <f>IF(G199="","",IFERROR(VLOOKUP(G199,'Остатки'!$A$5:$B$304,2,FALSE),""))</f>
        <v/>
      </c>
      <c r="I199" s="12" t="n"/>
      <c r="J199" s="12" t="n"/>
      <c r="K199" s="13">
        <f>IF(G199="","",SUMIF($G$6:G199,G199,$I$6:I199)-SUMIF($G$6:G199,G199,$J$6:J199))</f>
        <v/>
      </c>
      <c r="L199" s="9" t="n"/>
      <c r="M199" s="9" t="n"/>
      <c r="N199" s="9" t="n"/>
    </row>
    <row r="200">
      <c r="A200" s="9" t="n"/>
      <c r="B200" s="10" t="n"/>
      <c r="C200" s="9" t="n"/>
      <c r="D200" s="9" t="n"/>
      <c r="E200" s="9" t="n"/>
      <c r="F200" s="9" t="n"/>
      <c r="G200" s="9" t="n"/>
      <c r="H200" s="11">
        <f>IF(G200="","",IFERROR(VLOOKUP(G200,'Остатки'!$A$5:$B$304,2,FALSE),""))</f>
        <v/>
      </c>
      <c r="I200" s="12" t="n"/>
      <c r="J200" s="12" t="n"/>
      <c r="K200" s="13">
        <f>IF(G200="","",SUMIF($G$6:G200,G200,$I$6:I200)-SUMIF($G$6:G200,G200,$J$6:J200))</f>
        <v/>
      </c>
      <c r="L200" s="9" t="n"/>
      <c r="M200" s="9" t="n"/>
      <c r="N200" s="9" t="n"/>
    </row>
    <row r="201">
      <c r="A201" s="9" t="n"/>
      <c r="B201" s="10" t="n"/>
      <c r="C201" s="9" t="n"/>
      <c r="D201" s="9" t="n"/>
      <c r="E201" s="9" t="n"/>
      <c r="F201" s="9" t="n"/>
      <c r="G201" s="9" t="n"/>
      <c r="H201" s="11">
        <f>IF(G201="","",IFERROR(VLOOKUP(G201,'Остатки'!$A$5:$B$304,2,FALSE),""))</f>
        <v/>
      </c>
      <c r="I201" s="12" t="n"/>
      <c r="J201" s="12" t="n"/>
      <c r="K201" s="13">
        <f>IF(G201="","",SUMIF($G$6:G201,G201,$I$6:I201)-SUMIF($G$6:G201,G201,$J$6:J201))</f>
        <v/>
      </c>
      <c r="L201" s="9" t="n"/>
      <c r="M201" s="9" t="n"/>
      <c r="N201" s="9" t="n"/>
    </row>
    <row r="202">
      <c r="A202" s="9" t="n"/>
      <c r="B202" s="10" t="n"/>
      <c r="C202" s="9" t="n"/>
      <c r="D202" s="9" t="n"/>
      <c r="E202" s="9" t="n"/>
      <c r="F202" s="9" t="n"/>
      <c r="G202" s="9" t="n"/>
      <c r="H202" s="11">
        <f>IF(G202="","",IFERROR(VLOOKUP(G202,'Остатки'!$A$5:$B$304,2,FALSE),""))</f>
        <v/>
      </c>
      <c r="I202" s="12" t="n"/>
      <c r="J202" s="12" t="n"/>
      <c r="K202" s="13">
        <f>IF(G202="","",SUMIF($G$6:G202,G202,$I$6:I202)-SUMIF($G$6:G202,G202,$J$6:J202))</f>
        <v/>
      </c>
      <c r="L202" s="9" t="n"/>
      <c r="M202" s="9" t="n"/>
      <c r="N202" s="9" t="n"/>
    </row>
    <row r="203">
      <c r="A203" s="9" t="n"/>
      <c r="B203" s="10" t="n"/>
      <c r="C203" s="9" t="n"/>
      <c r="D203" s="9" t="n"/>
      <c r="E203" s="9" t="n"/>
      <c r="F203" s="9" t="n"/>
      <c r="G203" s="9" t="n"/>
      <c r="H203" s="11">
        <f>IF(G203="","",IFERROR(VLOOKUP(G203,'Остатки'!$A$5:$B$304,2,FALSE),""))</f>
        <v/>
      </c>
      <c r="I203" s="12" t="n"/>
      <c r="J203" s="12" t="n"/>
      <c r="K203" s="13">
        <f>IF(G203="","",SUMIF($G$6:G203,G203,$I$6:I203)-SUMIF($G$6:G203,G203,$J$6:J203))</f>
        <v/>
      </c>
      <c r="L203" s="9" t="n"/>
      <c r="M203" s="9" t="n"/>
      <c r="N203" s="9" t="n"/>
    </row>
    <row r="204">
      <c r="A204" s="9" t="n"/>
      <c r="B204" s="10" t="n"/>
      <c r="C204" s="9" t="n"/>
      <c r="D204" s="9" t="n"/>
      <c r="E204" s="9" t="n"/>
      <c r="F204" s="9" t="n"/>
      <c r="G204" s="9" t="n"/>
      <c r="H204" s="11">
        <f>IF(G204="","",IFERROR(VLOOKUP(G204,'Остатки'!$A$5:$B$304,2,FALSE),""))</f>
        <v/>
      </c>
      <c r="I204" s="12" t="n"/>
      <c r="J204" s="12" t="n"/>
      <c r="K204" s="13">
        <f>IF(G204="","",SUMIF($G$6:G204,G204,$I$6:I204)-SUMIF($G$6:G204,G204,$J$6:J204))</f>
        <v/>
      </c>
      <c r="L204" s="9" t="n"/>
      <c r="M204" s="9" t="n"/>
      <c r="N204" s="9" t="n"/>
    </row>
    <row r="205">
      <c r="A205" s="9" t="n"/>
      <c r="B205" s="10" t="n"/>
      <c r="C205" s="9" t="n"/>
      <c r="D205" s="9" t="n"/>
      <c r="E205" s="9" t="n"/>
      <c r="F205" s="9" t="n"/>
      <c r="G205" s="9" t="n"/>
      <c r="H205" s="11">
        <f>IF(G205="","",IFERROR(VLOOKUP(G205,'Остатки'!$A$5:$B$304,2,FALSE),""))</f>
        <v/>
      </c>
      <c r="I205" s="12" t="n"/>
      <c r="J205" s="12" t="n"/>
      <c r="K205" s="13">
        <f>IF(G205="","",SUMIF($G$6:G205,G205,$I$6:I205)-SUMIF($G$6:G205,G205,$J$6:J205))</f>
        <v/>
      </c>
      <c r="L205" s="9" t="n"/>
      <c r="M205" s="9" t="n"/>
      <c r="N205" s="9" t="n"/>
    </row>
    <row r="206">
      <c r="A206" s="9" t="n"/>
      <c r="B206" s="10" t="n"/>
      <c r="C206" s="9" t="n"/>
      <c r="D206" s="9" t="n"/>
      <c r="E206" s="9" t="n"/>
      <c r="F206" s="9" t="n"/>
      <c r="G206" s="9" t="n"/>
      <c r="H206" s="11">
        <f>IF(G206="","",IFERROR(VLOOKUP(G206,'Остатки'!$A$5:$B$304,2,FALSE),""))</f>
        <v/>
      </c>
      <c r="I206" s="12" t="n"/>
      <c r="J206" s="12" t="n"/>
      <c r="K206" s="13">
        <f>IF(G206="","",SUMIF($G$6:G206,G206,$I$6:I206)-SUMIF($G$6:G206,G206,$J$6:J206))</f>
        <v/>
      </c>
      <c r="L206" s="9" t="n"/>
      <c r="M206" s="9" t="n"/>
      <c r="N206" s="9" t="n"/>
    </row>
    <row r="207">
      <c r="A207" s="9" t="n"/>
      <c r="B207" s="10" t="n"/>
      <c r="C207" s="9" t="n"/>
      <c r="D207" s="9" t="n"/>
      <c r="E207" s="9" t="n"/>
      <c r="F207" s="9" t="n"/>
      <c r="G207" s="9" t="n"/>
      <c r="H207" s="11">
        <f>IF(G207="","",IFERROR(VLOOKUP(G207,'Остатки'!$A$5:$B$304,2,FALSE),""))</f>
        <v/>
      </c>
      <c r="I207" s="12" t="n"/>
      <c r="J207" s="12" t="n"/>
      <c r="K207" s="13">
        <f>IF(G207="","",SUMIF($G$6:G207,G207,$I$6:I207)-SUMIF($G$6:G207,G207,$J$6:J207))</f>
        <v/>
      </c>
      <c r="L207" s="9" t="n"/>
      <c r="M207" s="9" t="n"/>
      <c r="N207" s="9" t="n"/>
    </row>
    <row r="208">
      <c r="A208" s="9" t="n"/>
      <c r="B208" s="10" t="n"/>
      <c r="C208" s="9" t="n"/>
      <c r="D208" s="9" t="n"/>
      <c r="E208" s="9" t="n"/>
      <c r="F208" s="9" t="n"/>
      <c r="G208" s="9" t="n"/>
      <c r="H208" s="11">
        <f>IF(G208="","",IFERROR(VLOOKUP(G208,'Остатки'!$A$5:$B$304,2,FALSE),""))</f>
        <v/>
      </c>
      <c r="I208" s="12" t="n"/>
      <c r="J208" s="12" t="n"/>
      <c r="K208" s="13">
        <f>IF(G208="","",SUMIF($G$6:G208,G208,$I$6:I208)-SUMIF($G$6:G208,G208,$J$6:J208))</f>
        <v/>
      </c>
      <c r="L208" s="9" t="n"/>
      <c r="M208" s="9" t="n"/>
      <c r="N208" s="9" t="n"/>
    </row>
    <row r="209">
      <c r="A209" s="9" t="n"/>
      <c r="B209" s="10" t="n"/>
      <c r="C209" s="9" t="n"/>
      <c r="D209" s="9" t="n"/>
      <c r="E209" s="9" t="n"/>
      <c r="F209" s="9" t="n"/>
      <c r="G209" s="9" t="n"/>
      <c r="H209" s="11">
        <f>IF(G209="","",IFERROR(VLOOKUP(G209,'Остатки'!$A$5:$B$304,2,FALSE),""))</f>
        <v/>
      </c>
      <c r="I209" s="12" t="n"/>
      <c r="J209" s="12" t="n"/>
      <c r="K209" s="13">
        <f>IF(G209="","",SUMIF($G$6:G209,G209,$I$6:I209)-SUMIF($G$6:G209,G209,$J$6:J209))</f>
        <v/>
      </c>
      <c r="L209" s="9" t="n"/>
      <c r="M209" s="9" t="n"/>
      <c r="N209" s="9" t="n"/>
    </row>
    <row r="210">
      <c r="A210" s="9" t="n"/>
      <c r="B210" s="10" t="n"/>
      <c r="C210" s="9" t="n"/>
      <c r="D210" s="9" t="n"/>
      <c r="E210" s="9" t="n"/>
      <c r="F210" s="9" t="n"/>
      <c r="G210" s="9" t="n"/>
      <c r="H210" s="11">
        <f>IF(G210="","",IFERROR(VLOOKUP(G210,'Остатки'!$A$5:$B$304,2,FALSE),""))</f>
        <v/>
      </c>
      <c r="I210" s="12" t="n"/>
      <c r="J210" s="12" t="n"/>
      <c r="K210" s="13">
        <f>IF(G210="","",SUMIF($G$6:G210,G210,$I$6:I210)-SUMIF($G$6:G210,G210,$J$6:J210))</f>
        <v/>
      </c>
      <c r="L210" s="9" t="n"/>
      <c r="M210" s="9" t="n"/>
      <c r="N210" s="9" t="n"/>
    </row>
    <row r="211">
      <c r="A211" s="9" t="n"/>
      <c r="B211" s="10" t="n"/>
      <c r="C211" s="9" t="n"/>
      <c r="D211" s="9" t="n"/>
      <c r="E211" s="9" t="n"/>
      <c r="F211" s="9" t="n"/>
      <c r="G211" s="9" t="n"/>
      <c r="H211" s="11">
        <f>IF(G211="","",IFERROR(VLOOKUP(G211,'Остатки'!$A$5:$B$304,2,FALSE),""))</f>
        <v/>
      </c>
      <c r="I211" s="12" t="n"/>
      <c r="J211" s="12" t="n"/>
      <c r="K211" s="13">
        <f>IF(G211="","",SUMIF($G$6:G211,G211,$I$6:I211)-SUMIF($G$6:G211,G211,$J$6:J211))</f>
        <v/>
      </c>
      <c r="L211" s="9" t="n"/>
      <c r="M211" s="9" t="n"/>
      <c r="N211" s="9" t="n"/>
    </row>
    <row r="212">
      <c r="A212" s="9" t="n"/>
      <c r="B212" s="10" t="n"/>
      <c r="C212" s="9" t="n"/>
      <c r="D212" s="9" t="n"/>
      <c r="E212" s="9" t="n"/>
      <c r="F212" s="9" t="n"/>
      <c r="G212" s="9" t="n"/>
      <c r="H212" s="11">
        <f>IF(G212="","",IFERROR(VLOOKUP(G212,'Остатки'!$A$5:$B$304,2,FALSE),""))</f>
        <v/>
      </c>
      <c r="I212" s="12" t="n"/>
      <c r="J212" s="12" t="n"/>
      <c r="K212" s="13">
        <f>IF(G212="","",SUMIF($G$6:G212,G212,$I$6:I212)-SUMIF($G$6:G212,G212,$J$6:J212))</f>
        <v/>
      </c>
      <c r="L212" s="9" t="n"/>
      <c r="M212" s="9" t="n"/>
      <c r="N212" s="9" t="n"/>
    </row>
    <row r="213">
      <c r="A213" s="9" t="n"/>
      <c r="B213" s="10" t="n"/>
      <c r="C213" s="9" t="n"/>
      <c r="D213" s="9" t="n"/>
      <c r="E213" s="9" t="n"/>
      <c r="F213" s="9" t="n"/>
      <c r="G213" s="9" t="n"/>
      <c r="H213" s="11">
        <f>IF(G213="","",IFERROR(VLOOKUP(G213,'Остатки'!$A$5:$B$304,2,FALSE),""))</f>
        <v/>
      </c>
      <c r="I213" s="12" t="n"/>
      <c r="J213" s="12" t="n"/>
      <c r="K213" s="13">
        <f>IF(G213="","",SUMIF($G$6:G213,G213,$I$6:I213)-SUMIF($G$6:G213,G213,$J$6:J213))</f>
        <v/>
      </c>
      <c r="L213" s="9" t="n"/>
      <c r="M213" s="9" t="n"/>
      <c r="N213" s="9" t="n"/>
    </row>
    <row r="214">
      <c r="A214" s="9" t="n"/>
      <c r="B214" s="10" t="n"/>
      <c r="C214" s="9" t="n"/>
      <c r="D214" s="9" t="n"/>
      <c r="E214" s="9" t="n"/>
      <c r="F214" s="9" t="n"/>
      <c r="G214" s="9" t="n"/>
      <c r="H214" s="11">
        <f>IF(G214="","",IFERROR(VLOOKUP(G214,'Остатки'!$A$5:$B$304,2,FALSE),""))</f>
        <v/>
      </c>
      <c r="I214" s="12" t="n"/>
      <c r="J214" s="12" t="n"/>
      <c r="K214" s="13">
        <f>IF(G214="","",SUMIF($G$6:G214,G214,$I$6:I214)-SUMIF($G$6:G214,G214,$J$6:J214))</f>
        <v/>
      </c>
      <c r="L214" s="9" t="n"/>
      <c r="M214" s="9" t="n"/>
      <c r="N214" s="9" t="n"/>
    </row>
    <row r="215">
      <c r="A215" s="9" t="n"/>
      <c r="B215" s="10" t="n"/>
      <c r="C215" s="9" t="n"/>
      <c r="D215" s="9" t="n"/>
      <c r="E215" s="9" t="n"/>
      <c r="F215" s="9" t="n"/>
      <c r="G215" s="9" t="n"/>
      <c r="H215" s="11">
        <f>IF(G215="","",IFERROR(VLOOKUP(G215,'Остатки'!$A$5:$B$304,2,FALSE),""))</f>
        <v/>
      </c>
      <c r="I215" s="12" t="n"/>
      <c r="J215" s="12" t="n"/>
      <c r="K215" s="13">
        <f>IF(G215="","",SUMIF($G$6:G215,G215,$I$6:I215)-SUMIF($G$6:G215,G215,$J$6:J215))</f>
        <v/>
      </c>
      <c r="L215" s="9" t="n"/>
      <c r="M215" s="9" t="n"/>
      <c r="N215" s="9" t="n"/>
    </row>
    <row r="216">
      <c r="A216" s="9" t="n"/>
      <c r="B216" s="10" t="n"/>
      <c r="C216" s="9" t="n"/>
      <c r="D216" s="9" t="n"/>
      <c r="E216" s="9" t="n"/>
      <c r="F216" s="9" t="n"/>
      <c r="G216" s="9" t="n"/>
      <c r="H216" s="11">
        <f>IF(G216="","",IFERROR(VLOOKUP(G216,'Остатки'!$A$5:$B$304,2,FALSE),""))</f>
        <v/>
      </c>
      <c r="I216" s="12" t="n"/>
      <c r="J216" s="12" t="n"/>
      <c r="K216" s="13">
        <f>IF(G216="","",SUMIF($G$6:G216,G216,$I$6:I216)-SUMIF($G$6:G216,G216,$J$6:J216))</f>
        <v/>
      </c>
      <c r="L216" s="9" t="n"/>
      <c r="M216" s="9" t="n"/>
      <c r="N216" s="9" t="n"/>
    </row>
    <row r="217">
      <c r="A217" s="9" t="n"/>
      <c r="B217" s="10" t="n"/>
      <c r="C217" s="9" t="n"/>
      <c r="D217" s="9" t="n"/>
      <c r="E217" s="9" t="n"/>
      <c r="F217" s="9" t="n"/>
      <c r="G217" s="9" t="n"/>
      <c r="H217" s="11">
        <f>IF(G217="","",IFERROR(VLOOKUP(G217,'Остатки'!$A$5:$B$304,2,FALSE),""))</f>
        <v/>
      </c>
      <c r="I217" s="12" t="n"/>
      <c r="J217" s="12" t="n"/>
      <c r="K217" s="13">
        <f>IF(G217="","",SUMIF($G$6:G217,G217,$I$6:I217)-SUMIF($G$6:G217,G217,$J$6:J217))</f>
        <v/>
      </c>
      <c r="L217" s="9" t="n"/>
      <c r="M217" s="9" t="n"/>
      <c r="N217" s="9" t="n"/>
    </row>
    <row r="218">
      <c r="A218" s="9" t="n"/>
      <c r="B218" s="10" t="n"/>
      <c r="C218" s="9" t="n"/>
      <c r="D218" s="9" t="n"/>
      <c r="E218" s="9" t="n"/>
      <c r="F218" s="9" t="n"/>
      <c r="G218" s="9" t="n"/>
      <c r="H218" s="11">
        <f>IF(G218="","",IFERROR(VLOOKUP(G218,'Остатки'!$A$5:$B$304,2,FALSE),""))</f>
        <v/>
      </c>
      <c r="I218" s="12" t="n"/>
      <c r="J218" s="12" t="n"/>
      <c r="K218" s="13">
        <f>IF(G218="","",SUMIF($G$6:G218,G218,$I$6:I218)-SUMIF($G$6:G218,G218,$J$6:J218))</f>
        <v/>
      </c>
      <c r="L218" s="9" t="n"/>
      <c r="M218" s="9" t="n"/>
      <c r="N218" s="9" t="n"/>
    </row>
    <row r="219">
      <c r="A219" s="9" t="n"/>
      <c r="B219" s="10" t="n"/>
      <c r="C219" s="9" t="n"/>
      <c r="D219" s="9" t="n"/>
      <c r="E219" s="9" t="n"/>
      <c r="F219" s="9" t="n"/>
      <c r="G219" s="9" t="n"/>
      <c r="H219" s="11">
        <f>IF(G219="","",IFERROR(VLOOKUP(G219,'Остатки'!$A$5:$B$304,2,FALSE),""))</f>
        <v/>
      </c>
      <c r="I219" s="12" t="n"/>
      <c r="J219" s="12" t="n"/>
      <c r="K219" s="13">
        <f>IF(G219="","",SUMIF($G$6:G219,G219,$I$6:I219)-SUMIF($G$6:G219,G219,$J$6:J219))</f>
        <v/>
      </c>
      <c r="L219" s="9" t="n"/>
      <c r="M219" s="9" t="n"/>
      <c r="N219" s="9" t="n"/>
    </row>
    <row r="220">
      <c r="A220" s="9" t="n"/>
      <c r="B220" s="10" t="n"/>
      <c r="C220" s="9" t="n"/>
      <c r="D220" s="9" t="n"/>
      <c r="E220" s="9" t="n"/>
      <c r="F220" s="9" t="n"/>
      <c r="G220" s="9" t="n"/>
      <c r="H220" s="11">
        <f>IF(G220="","",IFERROR(VLOOKUP(G220,'Остатки'!$A$5:$B$304,2,FALSE),""))</f>
        <v/>
      </c>
      <c r="I220" s="12" t="n"/>
      <c r="J220" s="12" t="n"/>
      <c r="K220" s="13">
        <f>IF(G220="","",SUMIF($G$6:G220,G220,$I$6:I220)-SUMIF($G$6:G220,G220,$J$6:J220))</f>
        <v/>
      </c>
      <c r="L220" s="9" t="n"/>
      <c r="M220" s="9" t="n"/>
      <c r="N220" s="9" t="n"/>
    </row>
    <row r="221">
      <c r="A221" s="9" t="n"/>
      <c r="B221" s="10" t="n"/>
      <c r="C221" s="9" t="n"/>
      <c r="D221" s="9" t="n"/>
      <c r="E221" s="9" t="n"/>
      <c r="F221" s="9" t="n"/>
      <c r="G221" s="9" t="n"/>
      <c r="H221" s="11">
        <f>IF(G221="","",IFERROR(VLOOKUP(G221,'Остатки'!$A$5:$B$304,2,FALSE),""))</f>
        <v/>
      </c>
      <c r="I221" s="12" t="n"/>
      <c r="J221" s="12" t="n"/>
      <c r="K221" s="13">
        <f>IF(G221="","",SUMIF($G$6:G221,G221,$I$6:I221)-SUMIF($G$6:G221,G221,$J$6:J221))</f>
        <v/>
      </c>
      <c r="L221" s="9" t="n"/>
      <c r="M221" s="9" t="n"/>
      <c r="N221" s="9" t="n"/>
    </row>
    <row r="222">
      <c r="A222" s="9" t="n"/>
      <c r="B222" s="10" t="n"/>
      <c r="C222" s="9" t="n"/>
      <c r="D222" s="9" t="n"/>
      <c r="E222" s="9" t="n"/>
      <c r="F222" s="9" t="n"/>
      <c r="G222" s="9" t="n"/>
      <c r="H222" s="11">
        <f>IF(G222="","",IFERROR(VLOOKUP(G222,'Остатки'!$A$5:$B$304,2,FALSE),""))</f>
        <v/>
      </c>
      <c r="I222" s="12" t="n"/>
      <c r="J222" s="12" t="n"/>
      <c r="K222" s="13">
        <f>IF(G222="","",SUMIF($G$6:G222,G222,$I$6:I222)-SUMIF($G$6:G222,G222,$J$6:J222))</f>
        <v/>
      </c>
      <c r="L222" s="9" t="n"/>
      <c r="M222" s="9" t="n"/>
      <c r="N222" s="9" t="n"/>
    </row>
    <row r="223">
      <c r="A223" s="9" t="n"/>
      <c r="B223" s="10" t="n"/>
      <c r="C223" s="9" t="n"/>
      <c r="D223" s="9" t="n"/>
      <c r="E223" s="9" t="n"/>
      <c r="F223" s="9" t="n"/>
      <c r="G223" s="9" t="n"/>
      <c r="H223" s="11">
        <f>IF(G223="","",IFERROR(VLOOKUP(G223,'Остатки'!$A$5:$B$304,2,FALSE),""))</f>
        <v/>
      </c>
      <c r="I223" s="12" t="n"/>
      <c r="J223" s="12" t="n"/>
      <c r="K223" s="13">
        <f>IF(G223="","",SUMIF($G$6:G223,G223,$I$6:I223)-SUMIF($G$6:G223,G223,$J$6:J223))</f>
        <v/>
      </c>
      <c r="L223" s="9" t="n"/>
      <c r="M223" s="9" t="n"/>
      <c r="N223" s="9" t="n"/>
    </row>
    <row r="224">
      <c r="A224" s="9" t="n"/>
      <c r="B224" s="10" t="n"/>
      <c r="C224" s="9" t="n"/>
      <c r="D224" s="9" t="n"/>
      <c r="E224" s="9" t="n"/>
      <c r="F224" s="9" t="n"/>
      <c r="G224" s="9" t="n"/>
      <c r="H224" s="11">
        <f>IF(G224="","",IFERROR(VLOOKUP(G224,'Остатки'!$A$5:$B$304,2,FALSE),""))</f>
        <v/>
      </c>
      <c r="I224" s="12" t="n"/>
      <c r="J224" s="12" t="n"/>
      <c r="K224" s="13">
        <f>IF(G224="","",SUMIF($G$6:G224,G224,$I$6:I224)-SUMIF($G$6:G224,G224,$J$6:J224))</f>
        <v/>
      </c>
      <c r="L224" s="9" t="n"/>
      <c r="M224" s="9" t="n"/>
      <c r="N224" s="9" t="n"/>
    </row>
    <row r="225">
      <c r="A225" s="9" t="n"/>
      <c r="B225" s="10" t="n"/>
      <c r="C225" s="9" t="n"/>
      <c r="D225" s="9" t="n"/>
      <c r="E225" s="9" t="n"/>
      <c r="F225" s="9" t="n"/>
      <c r="G225" s="9" t="n"/>
      <c r="H225" s="11">
        <f>IF(G225="","",IFERROR(VLOOKUP(G225,'Остатки'!$A$5:$B$304,2,FALSE),""))</f>
        <v/>
      </c>
      <c r="I225" s="12" t="n"/>
      <c r="J225" s="12" t="n"/>
      <c r="K225" s="13">
        <f>IF(G225="","",SUMIF($G$6:G225,G225,$I$6:I225)-SUMIF($G$6:G225,G225,$J$6:J225))</f>
        <v/>
      </c>
      <c r="L225" s="9" t="n"/>
      <c r="M225" s="9" t="n"/>
      <c r="N225" s="9" t="n"/>
    </row>
    <row r="226">
      <c r="A226" s="9" t="n"/>
      <c r="B226" s="10" t="n"/>
      <c r="C226" s="9" t="n"/>
      <c r="D226" s="9" t="n"/>
      <c r="E226" s="9" t="n"/>
      <c r="F226" s="9" t="n"/>
      <c r="G226" s="9" t="n"/>
      <c r="H226" s="11">
        <f>IF(G226="","",IFERROR(VLOOKUP(G226,'Остатки'!$A$5:$B$304,2,FALSE),""))</f>
        <v/>
      </c>
      <c r="I226" s="12" t="n"/>
      <c r="J226" s="12" t="n"/>
      <c r="K226" s="13">
        <f>IF(G226="","",SUMIF($G$6:G226,G226,$I$6:I226)-SUMIF($G$6:G226,G226,$J$6:J226))</f>
        <v/>
      </c>
      <c r="L226" s="9" t="n"/>
      <c r="M226" s="9" t="n"/>
      <c r="N226" s="9" t="n"/>
    </row>
    <row r="227">
      <c r="A227" s="9" t="n"/>
      <c r="B227" s="10" t="n"/>
      <c r="C227" s="9" t="n"/>
      <c r="D227" s="9" t="n"/>
      <c r="E227" s="9" t="n"/>
      <c r="F227" s="9" t="n"/>
      <c r="G227" s="9" t="n"/>
      <c r="H227" s="11">
        <f>IF(G227="","",IFERROR(VLOOKUP(G227,'Остатки'!$A$5:$B$304,2,FALSE),""))</f>
        <v/>
      </c>
      <c r="I227" s="12" t="n"/>
      <c r="J227" s="12" t="n"/>
      <c r="K227" s="13">
        <f>IF(G227="","",SUMIF($G$6:G227,G227,$I$6:I227)-SUMIF($G$6:G227,G227,$J$6:J227))</f>
        <v/>
      </c>
      <c r="L227" s="9" t="n"/>
      <c r="M227" s="9" t="n"/>
      <c r="N227" s="9" t="n"/>
    </row>
    <row r="228">
      <c r="A228" s="9" t="n"/>
      <c r="B228" s="10" t="n"/>
      <c r="C228" s="9" t="n"/>
      <c r="D228" s="9" t="n"/>
      <c r="E228" s="9" t="n"/>
      <c r="F228" s="9" t="n"/>
      <c r="G228" s="9" t="n"/>
      <c r="H228" s="11">
        <f>IF(G228="","",IFERROR(VLOOKUP(G228,'Остатки'!$A$5:$B$304,2,FALSE),""))</f>
        <v/>
      </c>
      <c r="I228" s="12" t="n"/>
      <c r="J228" s="12" t="n"/>
      <c r="K228" s="13">
        <f>IF(G228="","",SUMIF($G$6:G228,G228,$I$6:I228)-SUMIF($G$6:G228,G228,$J$6:J228))</f>
        <v/>
      </c>
      <c r="L228" s="9" t="n"/>
      <c r="M228" s="9" t="n"/>
      <c r="N228" s="9" t="n"/>
    </row>
    <row r="229">
      <c r="A229" s="9" t="n"/>
      <c r="B229" s="10" t="n"/>
      <c r="C229" s="9" t="n"/>
      <c r="D229" s="9" t="n"/>
      <c r="E229" s="9" t="n"/>
      <c r="F229" s="9" t="n"/>
      <c r="G229" s="9" t="n"/>
      <c r="H229" s="11">
        <f>IF(G229="","",IFERROR(VLOOKUP(G229,'Остатки'!$A$5:$B$304,2,FALSE),""))</f>
        <v/>
      </c>
      <c r="I229" s="12" t="n"/>
      <c r="J229" s="12" t="n"/>
      <c r="K229" s="13">
        <f>IF(G229="","",SUMIF($G$6:G229,G229,$I$6:I229)-SUMIF($G$6:G229,G229,$J$6:J229))</f>
        <v/>
      </c>
      <c r="L229" s="9" t="n"/>
      <c r="M229" s="9" t="n"/>
      <c r="N229" s="9" t="n"/>
    </row>
    <row r="230">
      <c r="A230" s="9" t="n"/>
      <c r="B230" s="10" t="n"/>
      <c r="C230" s="9" t="n"/>
      <c r="D230" s="9" t="n"/>
      <c r="E230" s="9" t="n"/>
      <c r="F230" s="9" t="n"/>
      <c r="G230" s="9" t="n"/>
      <c r="H230" s="11">
        <f>IF(G230="","",IFERROR(VLOOKUP(G230,'Остатки'!$A$5:$B$304,2,FALSE),""))</f>
        <v/>
      </c>
      <c r="I230" s="12" t="n"/>
      <c r="J230" s="12" t="n"/>
      <c r="K230" s="13">
        <f>IF(G230="","",SUMIF($G$6:G230,G230,$I$6:I230)-SUMIF($G$6:G230,G230,$J$6:J230))</f>
        <v/>
      </c>
      <c r="L230" s="9" t="n"/>
      <c r="M230" s="9" t="n"/>
      <c r="N230" s="9" t="n"/>
    </row>
    <row r="231">
      <c r="A231" s="9" t="n"/>
      <c r="B231" s="10" t="n"/>
      <c r="C231" s="9" t="n"/>
      <c r="D231" s="9" t="n"/>
      <c r="E231" s="9" t="n"/>
      <c r="F231" s="9" t="n"/>
      <c r="G231" s="9" t="n"/>
      <c r="H231" s="11">
        <f>IF(G231="","",IFERROR(VLOOKUP(G231,'Остатки'!$A$5:$B$304,2,FALSE),""))</f>
        <v/>
      </c>
      <c r="I231" s="12" t="n"/>
      <c r="J231" s="12" t="n"/>
      <c r="K231" s="13">
        <f>IF(G231="","",SUMIF($G$6:G231,G231,$I$6:I231)-SUMIF($G$6:G231,G231,$J$6:J231))</f>
        <v/>
      </c>
      <c r="L231" s="9" t="n"/>
      <c r="M231" s="9" t="n"/>
      <c r="N231" s="9" t="n"/>
    </row>
    <row r="232">
      <c r="A232" s="9" t="n"/>
      <c r="B232" s="10" t="n"/>
      <c r="C232" s="9" t="n"/>
      <c r="D232" s="9" t="n"/>
      <c r="E232" s="9" t="n"/>
      <c r="F232" s="9" t="n"/>
      <c r="G232" s="9" t="n"/>
      <c r="H232" s="11">
        <f>IF(G232="","",IFERROR(VLOOKUP(G232,'Остатки'!$A$5:$B$304,2,FALSE),""))</f>
        <v/>
      </c>
      <c r="I232" s="12" t="n"/>
      <c r="J232" s="12" t="n"/>
      <c r="K232" s="13">
        <f>IF(G232="","",SUMIF($G$6:G232,G232,$I$6:I232)-SUMIF($G$6:G232,G232,$J$6:J232))</f>
        <v/>
      </c>
      <c r="L232" s="9" t="n"/>
      <c r="M232" s="9" t="n"/>
      <c r="N232" s="9" t="n"/>
    </row>
    <row r="233">
      <c r="A233" s="9" t="n"/>
      <c r="B233" s="10" t="n"/>
      <c r="C233" s="9" t="n"/>
      <c r="D233" s="9" t="n"/>
      <c r="E233" s="9" t="n"/>
      <c r="F233" s="9" t="n"/>
      <c r="G233" s="9" t="n"/>
      <c r="H233" s="11">
        <f>IF(G233="","",IFERROR(VLOOKUP(G233,'Остатки'!$A$5:$B$304,2,FALSE),""))</f>
        <v/>
      </c>
      <c r="I233" s="12" t="n"/>
      <c r="J233" s="12" t="n"/>
      <c r="K233" s="13">
        <f>IF(G233="","",SUMIF($G$6:G233,G233,$I$6:I233)-SUMIF($G$6:G233,G233,$J$6:J233))</f>
        <v/>
      </c>
      <c r="L233" s="9" t="n"/>
      <c r="M233" s="9" t="n"/>
      <c r="N233" s="9" t="n"/>
    </row>
    <row r="234">
      <c r="A234" s="9" t="n"/>
      <c r="B234" s="10" t="n"/>
      <c r="C234" s="9" t="n"/>
      <c r="D234" s="9" t="n"/>
      <c r="E234" s="9" t="n"/>
      <c r="F234" s="9" t="n"/>
      <c r="G234" s="9" t="n"/>
      <c r="H234" s="11">
        <f>IF(G234="","",IFERROR(VLOOKUP(G234,'Остатки'!$A$5:$B$304,2,FALSE),""))</f>
        <v/>
      </c>
      <c r="I234" s="12" t="n"/>
      <c r="J234" s="12" t="n"/>
      <c r="K234" s="13">
        <f>IF(G234="","",SUMIF($G$6:G234,G234,$I$6:I234)-SUMIF($G$6:G234,G234,$J$6:J234))</f>
        <v/>
      </c>
      <c r="L234" s="9" t="n"/>
      <c r="M234" s="9" t="n"/>
      <c r="N234" s="9" t="n"/>
    </row>
    <row r="235">
      <c r="A235" s="9" t="n"/>
      <c r="B235" s="10" t="n"/>
      <c r="C235" s="9" t="n"/>
      <c r="D235" s="9" t="n"/>
      <c r="E235" s="9" t="n"/>
      <c r="F235" s="9" t="n"/>
      <c r="G235" s="9" t="n"/>
      <c r="H235" s="11">
        <f>IF(G235="","",IFERROR(VLOOKUP(G235,'Остатки'!$A$5:$B$304,2,FALSE),""))</f>
        <v/>
      </c>
      <c r="I235" s="12" t="n"/>
      <c r="J235" s="12" t="n"/>
      <c r="K235" s="13">
        <f>IF(G235="","",SUMIF($G$6:G235,G235,$I$6:I235)-SUMIF($G$6:G235,G235,$J$6:J235))</f>
        <v/>
      </c>
      <c r="L235" s="9" t="n"/>
      <c r="M235" s="9" t="n"/>
      <c r="N235" s="9" t="n"/>
    </row>
    <row r="236">
      <c r="A236" s="9" t="n"/>
      <c r="B236" s="10" t="n"/>
      <c r="C236" s="9" t="n"/>
      <c r="D236" s="9" t="n"/>
      <c r="E236" s="9" t="n"/>
      <c r="F236" s="9" t="n"/>
      <c r="G236" s="9" t="n"/>
      <c r="H236" s="11">
        <f>IF(G236="","",IFERROR(VLOOKUP(G236,'Остатки'!$A$5:$B$304,2,FALSE),""))</f>
        <v/>
      </c>
      <c r="I236" s="12" t="n"/>
      <c r="J236" s="12" t="n"/>
      <c r="K236" s="13">
        <f>IF(G236="","",SUMIF($G$6:G236,G236,$I$6:I236)-SUMIF($G$6:G236,G236,$J$6:J236))</f>
        <v/>
      </c>
      <c r="L236" s="9" t="n"/>
      <c r="M236" s="9" t="n"/>
      <c r="N236" s="9" t="n"/>
    </row>
    <row r="237">
      <c r="A237" s="9" t="n"/>
      <c r="B237" s="10" t="n"/>
      <c r="C237" s="9" t="n"/>
      <c r="D237" s="9" t="n"/>
      <c r="E237" s="9" t="n"/>
      <c r="F237" s="9" t="n"/>
      <c r="G237" s="9" t="n"/>
      <c r="H237" s="11">
        <f>IF(G237="","",IFERROR(VLOOKUP(G237,'Остатки'!$A$5:$B$304,2,FALSE),""))</f>
        <v/>
      </c>
      <c r="I237" s="12" t="n"/>
      <c r="J237" s="12" t="n"/>
      <c r="K237" s="13">
        <f>IF(G237="","",SUMIF($G$6:G237,G237,$I$6:I237)-SUMIF($G$6:G237,G237,$J$6:J237))</f>
        <v/>
      </c>
      <c r="L237" s="9" t="n"/>
      <c r="M237" s="9" t="n"/>
      <c r="N237" s="9" t="n"/>
    </row>
    <row r="238">
      <c r="A238" s="9" t="n"/>
      <c r="B238" s="10" t="n"/>
      <c r="C238" s="9" t="n"/>
      <c r="D238" s="9" t="n"/>
      <c r="E238" s="9" t="n"/>
      <c r="F238" s="9" t="n"/>
      <c r="G238" s="9" t="n"/>
      <c r="H238" s="11">
        <f>IF(G238="","",IFERROR(VLOOKUP(G238,'Остатки'!$A$5:$B$304,2,FALSE),""))</f>
        <v/>
      </c>
      <c r="I238" s="12" t="n"/>
      <c r="J238" s="12" t="n"/>
      <c r="K238" s="13">
        <f>IF(G238="","",SUMIF($G$6:G238,G238,$I$6:I238)-SUMIF($G$6:G238,G238,$J$6:J238))</f>
        <v/>
      </c>
      <c r="L238" s="9" t="n"/>
      <c r="M238" s="9" t="n"/>
      <c r="N238" s="9" t="n"/>
    </row>
    <row r="239">
      <c r="A239" s="9" t="n"/>
      <c r="B239" s="10" t="n"/>
      <c r="C239" s="9" t="n"/>
      <c r="D239" s="9" t="n"/>
      <c r="E239" s="9" t="n"/>
      <c r="F239" s="9" t="n"/>
      <c r="G239" s="9" t="n"/>
      <c r="H239" s="11">
        <f>IF(G239="","",IFERROR(VLOOKUP(G239,'Остатки'!$A$5:$B$304,2,FALSE),""))</f>
        <v/>
      </c>
      <c r="I239" s="12" t="n"/>
      <c r="J239" s="12" t="n"/>
      <c r="K239" s="13">
        <f>IF(G239="","",SUMIF($G$6:G239,G239,$I$6:I239)-SUMIF($G$6:G239,G239,$J$6:J239))</f>
        <v/>
      </c>
      <c r="L239" s="9" t="n"/>
      <c r="M239" s="9" t="n"/>
      <c r="N239" s="9" t="n"/>
    </row>
    <row r="240">
      <c r="A240" s="9" t="n"/>
      <c r="B240" s="10" t="n"/>
      <c r="C240" s="9" t="n"/>
      <c r="D240" s="9" t="n"/>
      <c r="E240" s="9" t="n"/>
      <c r="F240" s="9" t="n"/>
      <c r="G240" s="9" t="n"/>
      <c r="H240" s="11">
        <f>IF(G240="","",IFERROR(VLOOKUP(G240,'Остатки'!$A$5:$B$304,2,FALSE),""))</f>
        <v/>
      </c>
      <c r="I240" s="12" t="n"/>
      <c r="J240" s="12" t="n"/>
      <c r="K240" s="13">
        <f>IF(G240="","",SUMIF($G$6:G240,G240,$I$6:I240)-SUMIF($G$6:G240,G240,$J$6:J240))</f>
        <v/>
      </c>
      <c r="L240" s="9" t="n"/>
      <c r="M240" s="9" t="n"/>
      <c r="N240" s="9" t="n"/>
    </row>
    <row r="241">
      <c r="A241" s="9" t="n"/>
      <c r="B241" s="10" t="n"/>
      <c r="C241" s="9" t="n"/>
      <c r="D241" s="9" t="n"/>
      <c r="E241" s="9" t="n"/>
      <c r="F241" s="9" t="n"/>
      <c r="G241" s="9" t="n"/>
      <c r="H241" s="11">
        <f>IF(G241="","",IFERROR(VLOOKUP(G241,'Остатки'!$A$5:$B$304,2,FALSE),""))</f>
        <v/>
      </c>
      <c r="I241" s="12" t="n"/>
      <c r="J241" s="12" t="n"/>
      <c r="K241" s="13">
        <f>IF(G241="","",SUMIF($G$6:G241,G241,$I$6:I241)-SUMIF($G$6:G241,G241,$J$6:J241))</f>
        <v/>
      </c>
      <c r="L241" s="9" t="n"/>
      <c r="M241" s="9" t="n"/>
      <c r="N241" s="9" t="n"/>
    </row>
    <row r="242">
      <c r="A242" s="9" t="n"/>
      <c r="B242" s="10" t="n"/>
      <c r="C242" s="9" t="n"/>
      <c r="D242" s="9" t="n"/>
      <c r="E242" s="9" t="n"/>
      <c r="F242" s="9" t="n"/>
      <c r="G242" s="9" t="n"/>
      <c r="H242" s="11">
        <f>IF(G242="","",IFERROR(VLOOKUP(G242,'Остатки'!$A$5:$B$304,2,FALSE),""))</f>
        <v/>
      </c>
      <c r="I242" s="12" t="n"/>
      <c r="J242" s="12" t="n"/>
      <c r="K242" s="13">
        <f>IF(G242="","",SUMIF($G$6:G242,G242,$I$6:I242)-SUMIF($G$6:G242,G242,$J$6:J242))</f>
        <v/>
      </c>
      <c r="L242" s="9" t="n"/>
      <c r="M242" s="9" t="n"/>
      <c r="N242" s="9" t="n"/>
    </row>
    <row r="243">
      <c r="A243" s="9" t="n"/>
      <c r="B243" s="10" t="n"/>
      <c r="C243" s="9" t="n"/>
      <c r="D243" s="9" t="n"/>
      <c r="E243" s="9" t="n"/>
      <c r="F243" s="9" t="n"/>
      <c r="G243" s="9" t="n"/>
      <c r="H243" s="11">
        <f>IF(G243="","",IFERROR(VLOOKUP(G243,'Остатки'!$A$5:$B$304,2,FALSE),""))</f>
        <v/>
      </c>
      <c r="I243" s="12" t="n"/>
      <c r="J243" s="12" t="n"/>
      <c r="K243" s="13">
        <f>IF(G243="","",SUMIF($G$6:G243,G243,$I$6:I243)-SUMIF($G$6:G243,G243,$J$6:J243))</f>
        <v/>
      </c>
      <c r="L243" s="9" t="n"/>
      <c r="M243" s="9" t="n"/>
      <c r="N243" s="9" t="n"/>
    </row>
    <row r="244">
      <c r="A244" s="9" t="n"/>
      <c r="B244" s="10" t="n"/>
      <c r="C244" s="9" t="n"/>
      <c r="D244" s="9" t="n"/>
      <c r="E244" s="9" t="n"/>
      <c r="F244" s="9" t="n"/>
      <c r="G244" s="9" t="n"/>
      <c r="H244" s="11">
        <f>IF(G244="","",IFERROR(VLOOKUP(G244,'Остатки'!$A$5:$B$304,2,FALSE),""))</f>
        <v/>
      </c>
      <c r="I244" s="12" t="n"/>
      <c r="J244" s="12" t="n"/>
      <c r="K244" s="13">
        <f>IF(G244="","",SUMIF($G$6:G244,G244,$I$6:I244)-SUMIF($G$6:G244,G244,$J$6:J244))</f>
        <v/>
      </c>
      <c r="L244" s="9" t="n"/>
      <c r="M244" s="9" t="n"/>
      <c r="N244" s="9" t="n"/>
    </row>
    <row r="245">
      <c r="A245" s="9" t="n"/>
      <c r="B245" s="10" t="n"/>
      <c r="C245" s="9" t="n"/>
      <c r="D245" s="9" t="n"/>
      <c r="E245" s="9" t="n"/>
      <c r="F245" s="9" t="n"/>
      <c r="G245" s="9" t="n"/>
      <c r="H245" s="11">
        <f>IF(G245="","",IFERROR(VLOOKUP(G245,'Остатки'!$A$5:$B$304,2,FALSE),""))</f>
        <v/>
      </c>
      <c r="I245" s="12" t="n"/>
      <c r="J245" s="12" t="n"/>
      <c r="K245" s="13">
        <f>IF(G245="","",SUMIF($G$6:G245,G245,$I$6:I245)-SUMIF($G$6:G245,G245,$J$6:J245))</f>
        <v/>
      </c>
      <c r="L245" s="9" t="n"/>
      <c r="M245" s="9" t="n"/>
      <c r="N245" s="9" t="n"/>
    </row>
    <row r="246">
      <c r="A246" s="9" t="n"/>
      <c r="B246" s="10" t="n"/>
      <c r="C246" s="9" t="n"/>
      <c r="D246" s="9" t="n"/>
      <c r="E246" s="9" t="n"/>
      <c r="F246" s="9" t="n"/>
      <c r="G246" s="9" t="n"/>
      <c r="H246" s="11">
        <f>IF(G246="","",IFERROR(VLOOKUP(G246,'Остатки'!$A$5:$B$304,2,FALSE),""))</f>
        <v/>
      </c>
      <c r="I246" s="12" t="n"/>
      <c r="J246" s="12" t="n"/>
      <c r="K246" s="13">
        <f>IF(G246="","",SUMIF($G$6:G246,G246,$I$6:I246)-SUMIF($G$6:G246,G246,$J$6:J246))</f>
        <v/>
      </c>
      <c r="L246" s="9" t="n"/>
      <c r="M246" s="9" t="n"/>
      <c r="N246" s="9" t="n"/>
    </row>
    <row r="247">
      <c r="A247" s="9" t="n"/>
      <c r="B247" s="10" t="n"/>
      <c r="C247" s="9" t="n"/>
      <c r="D247" s="9" t="n"/>
      <c r="E247" s="9" t="n"/>
      <c r="F247" s="9" t="n"/>
      <c r="G247" s="9" t="n"/>
      <c r="H247" s="11">
        <f>IF(G247="","",IFERROR(VLOOKUP(G247,'Остатки'!$A$5:$B$304,2,FALSE),""))</f>
        <v/>
      </c>
      <c r="I247" s="12" t="n"/>
      <c r="J247" s="12" t="n"/>
      <c r="K247" s="13">
        <f>IF(G247="","",SUMIF($G$6:G247,G247,$I$6:I247)-SUMIF($G$6:G247,G247,$J$6:J247))</f>
        <v/>
      </c>
      <c r="L247" s="9" t="n"/>
      <c r="M247" s="9" t="n"/>
      <c r="N247" s="9" t="n"/>
    </row>
    <row r="248">
      <c r="A248" s="9" t="n"/>
      <c r="B248" s="10" t="n"/>
      <c r="C248" s="9" t="n"/>
      <c r="D248" s="9" t="n"/>
      <c r="E248" s="9" t="n"/>
      <c r="F248" s="9" t="n"/>
      <c r="G248" s="9" t="n"/>
      <c r="H248" s="11">
        <f>IF(G248="","",IFERROR(VLOOKUP(G248,'Остатки'!$A$5:$B$304,2,FALSE),""))</f>
        <v/>
      </c>
      <c r="I248" s="12" t="n"/>
      <c r="J248" s="12" t="n"/>
      <c r="K248" s="13">
        <f>IF(G248="","",SUMIF($G$6:G248,G248,$I$6:I248)-SUMIF($G$6:G248,G248,$J$6:J248))</f>
        <v/>
      </c>
      <c r="L248" s="9" t="n"/>
      <c r="M248" s="9" t="n"/>
      <c r="N248" s="9" t="n"/>
    </row>
    <row r="249">
      <c r="A249" s="9" t="n"/>
      <c r="B249" s="10" t="n"/>
      <c r="C249" s="9" t="n"/>
      <c r="D249" s="9" t="n"/>
      <c r="E249" s="9" t="n"/>
      <c r="F249" s="9" t="n"/>
      <c r="G249" s="9" t="n"/>
      <c r="H249" s="11">
        <f>IF(G249="","",IFERROR(VLOOKUP(G249,'Остатки'!$A$5:$B$304,2,FALSE),""))</f>
        <v/>
      </c>
      <c r="I249" s="12" t="n"/>
      <c r="J249" s="12" t="n"/>
      <c r="K249" s="13">
        <f>IF(G249="","",SUMIF($G$6:G249,G249,$I$6:I249)-SUMIF($G$6:G249,G249,$J$6:J249))</f>
        <v/>
      </c>
      <c r="L249" s="9" t="n"/>
      <c r="M249" s="9" t="n"/>
      <c r="N249" s="9" t="n"/>
    </row>
    <row r="250">
      <c r="A250" s="9" t="n"/>
      <c r="B250" s="10" t="n"/>
      <c r="C250" s="9" t="n"/>
      <c r="D250" s="9" t="n"/>
      <c r="E250" s="9" t="n"/>
      <c r="F250" s="9" t="n"/>
      <c r="G250" s="9" t="n"/>
      <c r="H250" s="11">
        <f>IF(G250="","",IFERROR(VLOOKUP(G250,'Остатки'!$A$5:$B$304,2,FALSE),""))</f>
        <v/>
      </c>
      <c r="I250" s="12" t="n"/>
      <c r="J250" s="12" t="n"/>
      <c r="K250" s="13">
        <f>IF(G250="","",SUMIF($G$6:G250,G250,$I$6:I250)-SUMIF($G$6:G250,G250,$J$6:J250))</f>
        <v/>
      </c>
      <c r="L250" s="9" t="n"/>
      <c r="M250" s="9" t="n"/>
      <c r="N250" s="9" t="n"/>
    </row>
    <row r="251">
      <c r="A251" s="9" t="n"/>
      <c r="B251" s="10" t="n"/>
      <c r="C251" s="9" t="n"/>
      <c r="D251" s="9" t="n"/>
      <c r="E251" s="9" t="n"/>
      <c r="F251" s="9" t="n"/>
      <c r="G251" s="9" t="n"/>
      <c r="H251" s="11">
        <f>IF(G251="","",IFERROR(VLOOKUP(G251,'Остатки'!$A$5:$B$304,2,FALSE),""))</f>
        <v/>
      </c>
      <c r="I251" s="12" t="n"/>
      <c r="J251" s="12" t="n"/>
      <c r="K251" s="13">
        <f>IF(G251="","",SUMIF($G$6:G251,G251,$I$6:I251)-SUMIF($G$6:G251,G251,$J$6:J251))</f>
        <v/>
      </c>
      <c r="L251" s="9" t="n"/>
      <c r="M251" s="9" t="n"/>
      <c r="N251" s="9" t="n"/>
    </row>
    <row r="252">
      <c r="A252" s="9" t="n"/>
      <c r="B252" s="10" t="n"/>
      <c r="C252" s="9" t="n"/>
      <c r="D252" s="9" t="n"/>
      <c r="E252" s="9" t="n"/>
      <c r="F252" s="9" t="n"/>
      <c r="G252" s="9" t="n"/>
      <c r="H252" s="11">
        <f>IF(G252="","",IFERROR(VLOOKUP(G252,'Остатки'!$A$5:$B$304,2,FALSE),""))</f>
        <v/>
      </c>
      <c r="I252" s="12" t="n"/>
      <c r="J252" s="12" t="n"/>
      <c r="K252" s="13">
        <f>IF(G252="","",SUMIF($G$6:G252,G252,$I$6:I252)-SUMIF($G$6:G252,G252,$J$6:J252))</f>
        <v/>
      </c>
      <c r="L252" s="9" t="n"/>
      <c r="M252" s="9" t="n"/>
      <c r="N252" s="9" t="n"/>
    </row>
    <row r="253">
      <c r="A253" s="9" t="n"/>
      <c r="B253" s="10" t="n"/>
      <c r="C253" s="9" t="n"/>
      <c r="D253" s="9" t="n"/>
      <c r="E253" s="9" t="n"/>
      <c r="F253" s="9" t="n"/>
      <c r="G253" s="9" t="n"/>
      <c r="H253" s="11">
        <f>IF(G253="","",IFERROR(VLOOKUP(G253,'Остатки'!$A$5:$B$304,2,FALSE),""))</f>
        <v/>
      </c>
      <c r="I253" s="12" t="n"/>
      <c r="J253" s="12" t="n"/>
      <c r="K253" s="13">
        <f>IF(G253="","",SUMIF($G$6:G253,G253,$I$6:I253)-SUMIF($G$6:G253,G253,$J$6:J253))</f>
        <v/>
      </c>
      <c r="L253" s="9" t="n"/>
      <c r="M253" s="9" t="n"/>
      <c r="N253" s="9" t="n"/>
    </row>
    <row r="254">
      <c r="A254" s="9" t="n"/>
      <c r="B254" s="10" t="n"/>
      <c r="C254" s="9" t="n"/>
      <c r="D254" s="9" t="n"/>
      <c r="E254" s="9" t="n"/>
      <c r="F254" s="9" t="n"/>
      <c r="G254" s="9" t="n"/>
      <c r="H254" s="11">
        <f>IF(G254="","",IFERROR(VLOOKUP(G254,'Остатки'!$A$5:$B$304,2,FALSE),""))</f>
        <v/>
      </c>
      <c r="I254" s="12" t="n"/>
      <c r="J254" s="12" t="n"/>
      <c r="K254" s="13">
        <f>IF(G254="","",SUMIF($G$6:G254,G254,$I$6:I254)-SUMIF($G$6:G254,G254,$J$6:J254))</f>
        <v/>
      </c>
      <c r="L254" s="9" t="n"/>
      <c r="M254" s="9" t="n"/>
      <c r="N254" s="9" t="n"/>
    </row>
    <row r="255">
      <c r="A255" s="9" t="n"/>
      <c r="B255" s="10" t="n"/>
      <c r="C255" s="9" t="n"/>
      <c r="D255" s="9" t="n"/>
      <c r="E255" s="9" t="n"/>
      <c r="F255" s="9" t="n"/>
      <c r="G255" s="9" t="n"/>
      <c r="H255" s="11">
        <f>IF(G255="","",IFERROR(VLOOKUP(G255,'Остатки'!$A$5:$B$304,2,FALSE),""))</f>
        <v/>
      </c>
      <c r="I255" s="12" t="n"/>
      <c r="J255" s="12" t="n"/>
      <c r="K255" s="13">
        <f>IF(G255="","",SUMIF($G$6:G255,G255,$I$6:I255)-SUMIF($G$6:G255,G255,$J$6:J255))</f>
        <v/>
      </c>
      <c r="L255" s="9" t="n"/>
      <c r="M255" s="9" t="n"/>
      <c r="N255" s="9" t="n"/>
    </row>
    <row r="256">
      <c r="A256" s="9" t="n"/>
      <c r="B256" s="10" t="n"/>
      <c r="C256" s="9" t="n"/>
      <c r="D256" s="9" t="n"/>
      <c r="E256" s="9" t="n"/>
      <c r="F256" s="9" t="n"/>
      <c r="G256" s="9" t="n"/>
      <c r="H256" s="11">
        <f>IF(G256="","",IFERROR(VLOOKUP(G256,'Остатки'!$A$5:$B$304,2,FALSE),""))</f>
        <v/>
      </c>
      <c r="I256" s="12" t="n"/>
      <c r="J256" s="12" t="n"/>
      <c r="K256" s="13">
        <f>IF(G256="","",SUMIF($G$6:G256,G256,$I$6:I256)-SUMIF($G$6:G256,G256,$J$6:J256))</f>
        <v/>
      </c>
      <c r="L256" s="9" t="n"/>
      <c r="M256" s="9" t="n"/>
      <c r="N256" s="9" t="n"/>
    </row>
    <row r="257">
      <c r="A257" s="9" t="n"/>
      <c r="B257" s="10" t="n"/>
      <c r="C257" s="9" t="n"/>
      <c r="D257" s="9" t="n"/>
      <c r="E257" s="9" t="n"/>
      <c r="F257" s="9" t="n"/>
      <c r="G257" s="9" t="n"/>
      <c r="H257" s="11">
        <f>IF(G257="","",IFERROR(VLOOKUP(G257,'Остатки'!$A$5:$B$304,2,FALSE),""))</f>
        <v/>
      </c>
      <c r="I257" s="12" t="n"/>
      <c r="J257" s="12" t="n"/>
      <c r="K257" s="13">
        <f>IF(G257="","",SUMIF($G$6:G257,G257,$I$6:I257)-SUMIF($G$6:G257,G257,$J$6:J257))</f>
        <v/>
      </c>
      <c r="L257" s="9" t="n"/>
      <c r="M257" s="9" t="n"/>
      <c r="N257" s="9" t="n"/>
    </row>
    <row r="258">
      <c r="A258" s="9" t="n"/>
      <c r="B258" s="10" t="n"/>
      <c r="C258" s="9" t="n"/>
      <c r="D258" s="9" t="n"/>
      <c r="E258" s="9" t="n"/>
      <c r="F258" s="9" t="n"/>
      <c r="G258" s="9" t="n"/>
      <c r="H258" s="11">
        <f>IF(G258="","",IFERROR(VLOOKUP(G258,'Остатки'!$A$5:$B$304,2,FALSE),""))</f>
        <v/>
      </c>
      <c r="I258" s="12" t="n"/>
      <c r="J258" s="12" t="n"/>
      <c r="K258" s="13">
        <f>IF(G258="","",SUMIF($G$6:G258,G258,$I$6:I258)-SUMIF($G$6:G258,G258,$J$6:J258))</f>
        <v/>
      </c>
      <c r="L258" s="9" t="n"/>
      <c r="M258" s="9" t="n"/>
      <c r="N258" s="9" t="n"/>
    </row>
    <row r="259">
      <c r="A259" s="9" t="n"/>
      <c r="B259" s="10" t="n"/>
      <c r="C259" s="9" t="n"/>
      <c r="D259" s="9" t="n"/>
      <c r="E259" s="9" t="n"/>
      <c r="F259" s="9" t="n"/>
      <c r="G259" s="9" t="n"/>
      <c r="H259" s="11">
        <f>IF(G259="","",IFERROR(VLOOKUP(G259,'Остатки'!$A$5:$B$304,2,FALSE),""))</f>
        <v/>
      </c>
      <c r="I259" s="12" t="n"/>
      <c r="J259" s="12" t="n"/>
      <c r="K259" s="13">
        <f>IF(G259="","",SUMIF($G$6:G259,G259,$I$6:I259)-SUMIF($G$6:G259,G259,$J$6:J259))</f>
        <v/>
      </c>
      <c r="L259" s="9" t="n"/>
      <c r="M259" s="9" t="n"/>
      <c r="N259" s="9" t="n"/>
    </row>
    <row r="260">
      <c r="A260" s="9" t="n"/>
      <c r="B260" s="10" t="n"/>
      <c r="C260" s="9" t="n"/>
      <c r="D260" s="9" t="n"/>
      <c r="E260" s="9" t="n"/>
      <c r="F260" s="9" t="n"/>
      <c r="G260" s="9" t="n"/>
      <c r="H260" s="11">
        <f>IF(G260="","",IFERROR(VLOOKUP(G260,'Остатки'!$A$5:$B$304,2,FALSE),""))</f>
        <v/>
      </c>
      <c r="I260" s="12" t="n"/>
      <c r="J260" s="12" t="n"/>
      <c r="K260" s="13">
        <f>IF(G260="","",SUMIF($G$6:G260,G260,$I$6:I260)-SUMIF($G$6:G260,G260,$J$6:J260))</f>
        <v/>
      </c>
      <c r="L260" s="9" t="n"/>
      <c r="M260" s="9" t="n"/>
      <c r="N260" s="9" t="n"/>
    </row>
    <row r="261">
      <c r="A261" s="9" t="n"/>
      <c r="B261" s="10" t="n"/>
      <c r="C261" s="9" t="n"/>
      <c r="D261" s="9" t="n"/>
      <c r="E261" s="9" t="n"/>
      <c r="F261" s="9" t="n"/>
      <c r="G261" s="9" t="n"/>
      <c r="H261" s="11">
        <f>IF(G261="","",IFERROR(VLOOKUP(G261,'Остатки'!$A$5:$B$304,2,FALSE),""))</f>
        <v/>
      </c>
      <c r="I261" s="12" t="n"/>
      <c r="J261" s="12" t="n"/>
      <c r="K261" s="13">
        <f>IF(G261="","",SUMIF($G$6:G261,G261,$I$6:I261)-SUMIF($G$6:G261,G261,$J$6:J261))</f>
        <v/>
      </c>
      <c r="L261" s="9" t="n"/>
      <c r="M261" s="9" t="n"/>
      <c r="N261" s="9" t="n"/>
    </row>
    <row r="262">
      <c r="A262" s="9" t="n"/>
      <c r="B262" s="10" t="n"/>
      <c r="C262" s="9" t="n"/>
      <c r="D262" s="9" t="n"/>
      <c r="E262" s="9" t="n"/>
      <c r="F262" s="9" t="n"/>
      <c r="G262" s="9" t="n"/>
      <c r="H262" s="11">
        <f>IF(G262="","",IFERROR(VLOOKUP(G262,'Остатки'!$A$5:$B$304,2,FALSE),""))</f>
        <v/>
      </c>
      <c r="I262" s="12" t="n"/>
      <c r="J262" s="12" t="n"/>
      <c r="K262" s="13">
        <f>IF(G262="","",SUMIF($G$6:G262,G262,$I$6:I262)-SUMIF($G$6:G262,G262,$J$6:J262))</f>
        <v/>
      </c>
      <c r="L262" s="9" t="n"/>
      <c r="M262" s="9" t="n"/>
      <c r="N262" s="9" t="n"/>
    </row>
    <row r="263">
      <c r="A263" s="9" t="n"/>
      <c r="B263" s="10" t="n"/>
      <c r="C263" s="9" t="n"/>
      <c r="D263" s="9" t="n"/>
      <c r="E263" s="9" t="n"/>
      <c r="F263" s="9" t="n"/>
      <c r="G263" s="9" t="n"/>
      <c r="H263" s="11">
        <f>IF(G263="","",IFERROR(VLOOKUP(G263,'Остатки'!$A$5:$B$304,2,FALSE),""))</f>
        <v/>
      </c>
      <c r="I263" s="12" t="n"/>
      <c r="J263" s="12" t="n"/>
      <c r="K263" s="13">
        <f>IF(G263="","",SUMIF($G$6:G263,G263,$I$6:I263)-SUMIF($G$6:G263,G263,$J$6:J263))</f>
        <v/>
      </c>
      <c r="L263" s="9" t="n"/>
      <c r="M263" s="9" t="n"/>
      <c r="N263" s="9" t="n"/>
    </row>
    <row r="264">
      <c r="A264" s="9" t="n"/>
      <c r="B264" s="10" t="n"/>
      <c r="C264" s="9" t="n"/>
      <c r="D264" s="9" t="n"/>
      <c r="E264" s="9" t="n"/>
      <c r="F264" s="9" t="n"/>
      <c r="G264" s="9" t="n"/>
      <c r="H264" s="11">
        <f>IF(G264="","",IFERROR(VLOOKUP(G264,'Остатки'!$A$5:$B$304,2,FALSE),""))</f>
        <v/>
      </c>
      <c r="I264" s="12" t="n"/>
      <c r="J264" s="12" t="n"/>
      <c r="K264" s="13">
        <f>IF(G264="","",SUMIF($G$6:G264,G264,$I$6:I264)-SUMIF($G$6:G264,G264,$J$6:J264))</f>
        <v/>
      </c>
      <c r="L264" s="9" t="n"/>
      <c r="M264" s="9" t="n"/>
      <c r="N264" s="9" t="n"/>
    </row>
    <row r="265">
      <c r="A265" s="9" t="n"/>
      <c r="B265" s="10" t="n"/>
      <c r="C265" s="9" t="n"/>
      <c r="D265" s="9" t="n"/>
      <c r="E265" s="9" t="n"/>
      <c r="F265" s="9" t="n"/>
      <c r="G265" s="9" t="n"/>
      <c r="H265" s="11">
        <f>IF(G265="","",IFERROR(VLOOKUP(G265,'Остатки'!$A$5:$B$304,2,FALSE),""))</f>
        <v/>
      </c>
      <c r="I265" s="12" t="n"/>
      <c r="J265" s="12" t="n"/>
      <c r="K265" s="13">
        <f>IF(G265="","",SUMIF($G$6:G265,G265,$I$6:I265)-SUMIF($G$6:G265,G265,$J$6:J265))</f>
        <v/>
      </c>
      <c r="L265" s="9" t="n"/>
      <c r="M265" s="9" t="n"/>
      <c r="N265" s="9" t="n"/>
    </row>
    <row r="266">
      <c r="A266" s="9" t="n"/>
      <c r="B266" s="10" t="n"/>
      <c r="C266" s="9" t="n"/>
      <c r="D266" s="9" t="n"/>
      <c r="E266" s="9" t="n"/>
      <c r="F266" s="9" t="n"/>
      <c r="G266" s="9" t="n"/>
      <c r="H266" s="11">
        <f>IF(G266="","",IFERROR(VLOOKUP(G266,'Остатки'!$A$5:$B$304,2,FALSE),""))</f>
        <v/>
      </c>
      <c r="I266" s="12" t="n"/>
      <c r="J266" s="12" t="n"/>
      <c r="K266" s="13">
        <f>IF(G266="","",SUMIF($G$6:G266,G266,$I$6:I266)-SUMIF($G$6:G266,G266,$J$6:J266))</f>
        <v/>
      </c>
      <c r="L266" s="9" t="n"/>
      <c r="M266" s="9" t="n"/>
      <c r="N266" s="9" t="n"/>
    </row>
    <row r="267">
      <c r="A267" s="9" t="n"/>
      <c r="B267" s="10" t="n"/>
      <c r="C267" s="9" t="n"/>
      <c r="D267" s="9" t="n"/>
      <c r="E267" s="9" t="n"/>
      <c r="F267" s="9" t="n"/>
      <c r="G267" s="9" t="n"/>
      <c r="H267" s="11">
        <f>IF(G267="","",IFERROR(VLOOKUP(G267,'Остатки'!$A$5:$B$304,2,FALSE),""))</f>
        <v/>
      </c>
      <c r="I267" s="12" t="n"/>
      <c r="J267" s="12" t="n"/>
      <c r="K267" s="13">
        <f>IF(G267="","",SUMIF($G$6:G267,G267,$I$6:I267)-SUMIF($G$6:G267,G267,$J$6:J267))</f>
        <v/>
      </c>
      <c r="L267" s="9" t="n"/>
      <c r="M267" s="9" t="n"/>
      <c r="N267" s="9" t="n"/>
    </row>
    <row r="268">
      <c r="A268" s="9" t="n"/>
      <c r="B268" s="10" t="n"/>
      <c r="C268" s="9" t="n"/>
      <c r="D268" s="9" t="n"/>
      <c r="E268" s="9" t="n"/>
      <c r="F268" s="9" t="n"/>
      <c r="G268" s="9" t="n"/>
      <c r="H268" s="11">
        <f>IF(G268="","",IFERROR(VLOOKUP(G268,'Остатки'!$A$5:$B$304,2,FALSE),""))</f>
        <v/>
      </c>
      <c r="I268" s="12" t="n"/>
      <c r="J268" s="12" t="n"/>
      <c r="K268" s="13">
        <f>IF(G268="","",SUMIF($G$6:G268,G268,$I$6:I268)-SUMIF($G$6:G268,G268,$J$6:J268))</f>
        <v/>
      </c>
      <c r="L268" s="9" t="n"/>
      <c r="M268" s="9" t="n"/>
      <c r="N268" s="9" t="n"/>
    </row>
    <row r="269">
      <c r="A269" s="9" t="n"/>
      <c r="B269" s="10" t="n"/>
      <c r="C269" s="9" t="n"/>
      <c r="D269" s="9" t="n"/>
      <c r="E269" s="9" t="n"/>
      <c r="F269" s="9" t="n"/>
      <c r="G269" s="9" t="n"/>
      <c r="H269" s="11">
        <f>IF(G269="","",IFERROR(VLOOKUP(G269,'Остатки'!$A$5:$B$304,2,FALSE),""))</f>
        <v/>
      </c>
      <c r="I269" s="12" t="n"/>
      <c r="J269" s="12" t="n"/>
      <c r="K269" s="13">
        <f>IF(G269="","",SUMIF($G$6:G269,G269,$I$6:I269)-SUMIF($G$6:G269,G269,$J$6:J269))</f>
        <v/>
      </c>
      <c r="L269" s="9" t="n"/>
      <c r="M269" s="9" t="n"/>
      <c r="N269" s="9" t="n"/>
    </row>
    <row r="270">
      <c r="A270" s="9" t="n"/>
      <c r="B270" s="10" t="n"/>
      <c r="C270" s="9" t="n"/>
      <c r="D270" s="9" t="n"/>
      <c r="E270" s="9" t="n"/>
      <c r="F270" s="9" t="n"/>
      <c r="G270" s="9" t="n"/>
      <c r="H270" s="11">
        <f>IF(G270="","",IFERROR(VLOOKUP(G270,'Остатки'!$A$5:$B$304,2,FALSE),""))</f>
        <v/>
      </c>
      <c r="I270" s="12" t="n"/>
      <c r="J270" s="12" t="n"/>
      <c r="K270" s="13">
        <f>IF(G270="","",SUMIF($G$6:G270,G270,$I$6:I270)-SUMIF($G$6:G270,G270,$J$6:J270))</f>
        <v/>
      </c>
      <c r="L270" s="9" t="n"/>
      <c r="M270" s="9" t="n"/>
      <c r="N270" s="9" t="n"/>
    </row>
    <row r="271">
      <c r="A271" s="9" t="n"/>
      <c r="B271" s="10" t="n"/>
      <c r="C271" s="9" t="n"/>
      <c r="D271" s="9" t="n"/>
      <c r="E271" s="9" t="n"/>
      <c r="F271" s="9" t="n"/>
      <c r="G271" s="9" t="n"/>
      <c r="H271" s="11">
        <f>IF(G271="","",IFERROR(VLOOKUP(G271,'Остатки'!$A$5:$B$304,2,FALSE),""))</f>
        <v/>
      </c>
      <c r="I271" s="12" t="n"/>
      <c r="J271" s="12" t="n"/>
      <c r="K271" s="13">
        <f>IF(G271="","",SUMIF($G$6:G271,G271,$I$6:I271)-SUMIF($G$6:G271,G271,$J$6:J271))</f>
        <v/>
      </c>
      <c r="L271" s="9" t="n"/>
      <c r="M271" s="9" t="n"/>
      <c r="N271" s="9" t="n"/>
    </row>
    <row r="272">
      <c r="A272" s="9" t="n"/>
      <c r="B272" s="10" t="n"/>
      <c r="C272" s="9" t="n"/>
      <c r="D272" s="9" t="n"/>
      <c r="E272" s="9" t="n"/>
      <c r="F272" s="9" t="n"/>
      <c r="G272" s="9" t="n"/>
      <c r="H272" s="11">
        <f>IF(G272="","",IFERROR(VLOOKUP(G272,'Остатки'!$A$5:$B$304,2,FALSE),""))</f>
        <v/>
      </c>
      <c r="I272" s="12" t="n"/>
      <c r="J272" s="12" t="n"/>
      <c r="K272" s="13">
        <f>IF(G272="","",SUMIF($G$6:G272,G272,$I$6:I272)-SUMIF($G$6:G272,G272,$J$6:J272))</f>
        <v/>
      </c>
      <c r="L272" s="9" t="n"/>
      <c r="M272" s="9" t="n"/>
      <c r="N272" s="9" t="n"/>
    </row>
    <row r="273">
      <c r="A273" s="9" t="n"/>
      <c r="B273" s="10" t="n"/>
      <c r="C273" s="9" t="n"/>
      <c r="D273" s="9" t="n"/>
      <c r="E273" s="9" t="n"/>
      <c r="F273" s="9" t="n"/>
      <c r="G273" s="9" t="n"/>
      <c r="H273" s="11">
        <f>IF(G273="","",IFERROR(VLOOKUP(G273,'Остатки'!$A$5:$B$304,2,FALSE),""))</f>
        <v/>
      </c>
      <c r="I273" s="12" t="n"/>
      <c r="J273" s="12" t="n"/>
      <c r="K273" s="13">
        <f>IF(G273="","",SUMIF($G$6:G273,G273,$I$6:I273)-SUMIF($G$6:G273,G273,$J$6:J273))</f>
        <v/>
      </c>
      <c r="L273" s="9" t="n"/>
      <c r="M273" s="9" t="n"/>
      <c r="N273" s="9" t="n"/>
    </row>
    <row r="274">
      <c r="A274" s="9" t="n"/>
      <c r="B274" s="10" t="n"/>
      <c r="C274" s="9" t="n"/>
      <c r="D274" s="9" t="n"/>
      <c r="E274" s="9" t="n"/>
      <c r="F274" s="9" t="n"/>
      <c r="G274" s="9" t="n"/>
      <c r="H274" s="11">
        <f>IF(G274="","",IFERROR(VLOOKUP(G274,'Остатки'!$A$5:$B$304,2,FALSE),""))</f>
        <v/>
      </c>
      <c r="I274" s="12" t="n"/>
      <c r="J274" s="12" t="n"/>
      <c r="K274" s="13">
        <f>IF(G274="","",SUMIF($G$6:G274,G274,$I$6:I274)-SUMIF($G$6:G274,G274,$J$6:J274))</f>
        <v/>
      </c>
      <c r="L274" s="9" t="n"/>
      <c r="M274" s="9" t="n"/>
      <c r="N274" s="9" t="n"/>
    </row>
    <row r="275">
      <c r="A275" s="9" t="n"/>
      <c r="B275" s="10" t="n"/>
      <c r="C275" s="9" t="n"/>
      <c r="D275" s="9" t="n"/>
      <c r="E275" s="9" t="n"/>
      <c r="F275" s="9" t="n"/>
      <c r="G275" s="9" t="n"/>
      <c r="H275" s="11">
        <f>IF(G275="","",IFERROR(VLOOKUP(G275,'Остатки'!$A$5:$B$304,2,FALSE),""))</f>
        <v/>
      </c>
      <c r="I275" s="12" t="n"/>
      <c r="J275" s="12" t="n"/>
      <c r="K275" s="13">
        <f>IF(G275="","",SUMIF($G$6:G275,G275,$I$6:I275)-SUMIF($G$6:G275,G275,$J$6:J275))</f>
        <v/>
      </c>
      <c r="L275" s="9" t="n"/>
      <c r="M275" s="9" t="n"/>
      <c r="N275" s="9" t="n"/>
    </row>
    <row r="276">
      <c r="A276" s="9" t="n"/>
      <c r="B276" s="10" t="n"/>
      <c r="C276" s="9" t="n"/>
      <c r="D276" s="9" t="n"/>
      <c r="E276" s="9" t="n"/>
      <c r="F276" s="9" t="n"/>
      <c r="G276" s="9" t="n"/>
      <c r="H276" s="11">
        <f>IF(G276="","",IFERROR(VLOOKUP(G276,'Остатки'!$A$5:$B$304,2,FALSE),""))</f>
        <v/>
      </c>
      <c r="I276" s="12" t="n"/>
      <c r="J276" s="12" t="n"/>
      <c r="K276" s="13">
        <f>IF(G276="","",SUMIF($G$6:G276,G276,$I$6:I276)-SUMIF($G$6:G276,G276,$J$6:J276))</f>
        <v/>
      </c>
      <c r="L276" s="9" t="n"/>
      <c r="M276" s="9" t="n"/>
      <c r="N276" s="9" t="n"/>
    </row>
    <row r="277">
      <c r="A277" s="9" t="n"/>
      <c r="B277" s="10" t="n"/>
      <c r="C277" s="9" t="n"/>
      <c r="D277" s="9" t="n"/>
      <c r="E277" s="9" t="n"/>
      <c r="F277" s="9" t="n"/>
      <c r="G277" s="9" t="n"/>
      <c r="H277" s="11">
        <f>IF(G277="","",IFERROR(VLOOKUP(G277,'Остатки'!$A$5:$B$304,2,FALSE),""))</f>
        <v/>
      </c>
      <c r="I277" s="12" t="n"/>
      <c r="J277" s="12" t="n"/>
      <c r="K277" s="13">
        <f>IF(G277="","",SUMIF($G$6:G277,G277,$I$6:I277)-SUMIF($G$6:G277,G277,$J$6:J277))</f>
        <v/>
      </c>
      <c r="L277" s="9" t="n"/>
      <c r="M277" s="9" t="n"/>
      <c r="N277" s="9" t="n"/>
    </row>
    <row r="278">
      <c r="A278" s="9" t="n"/>
      <c r="B278" s="10" t="n"/>
      <c r="C278" s="9" t="n"/>
      <c r="D278" s="9" t="n"/>
      <c r="E278" s="9" t="n"/>
      <c r="F278" s="9" t="n"/>
      <c r="G278" s="9" t="n"/>
      <c r="H278" s="11">
        <f>IF(G278="","",IFERROR(VLOOKUP(G278,'Остатки'!$A$5:$B$304,2,FALSE),""))</f>
        <v/>
      </c>
      <c r="I278" s="12" t="n"/>
      <c r="J278" s="12" t="n"/>
      <c r="K278" s="13">
        <f>IF(G278="","",SUMIF($G$6:G278,G278,$I$6:I278)-SUMIF($G$6:G278,G278,$J$6:J278))</f>
        <v/>
      </c>
      <c r="L278" s="9" t="n"/>
      <c r="M278" s="9" t="n"/>
      <c r="N278" s="9" t="n"/>
    </row>
    <row r="279">
      <c r="A279" s="9" t="n"/>
      <c r="B279" s="10" t="n"/>
      <c r="C279" s="9" t="n"/>
      <c r="D279" s="9" t="n"/>
      <c r="E279" s="9" t="n"/>
      <c r="F279" s="9" t="n"/>
      <c r="G279" s="9" t="n"/>
      <c r="H279" s="11">
        <f>IF(G279="","",IFERROR(VLOOKUP(G279,'Остатки'!$A$5:$B$304,2,FALSE),""))</f>
        <v/>
      </c>
      <c r="I279" s="12" t="n"/>
      <c r="J279" s="12" t="n"/>
      <c r="K279" s="13">
        <f>IF(G279="","",SUMIF($G$6:G279,G279,$I$6:I279)-SUMIF($G$6:G279,G279,$J$6:J279))</f>
        <v/>
      </c>
      <c r="L279" s="9" t="n"/>
      <c r="M279" s="9" t="n"/>
      <c r="N279" s="9" t="n"/>
    </row>
    <row r="280">
      <c r="A280" s="9" t="n"/>
      <c r="B280" s="10" t="n"/>
      <c r="C280" s="9" t="n"/>
      <c r="D280" s="9" t="n"/>
      <c r="E280" s="9" t="n"/>
      <c r="F280" s="9" t="n"/>
      <c r="G280" s="9" t="n"/>
      <c r="H280" s="11">
        <f>IF(G280="","",IFERROR(VLOOKUP(G280,'Остатки'!$A$5:$B$304,2,FALSE),""))</f>
        <v/>
      </c>
      <c r="I280" s="12" t="n"/>
      <c r="J280" s="12" t="n"/>
      <c r="K280" s="13">
        <f>IF(G280="","",SUMIF($G$6:G280,G280,$I$6:I280)-SUMIF($G$6:G280,G280,$J$6:J280))</f>
        <v/>
      </c>
      <c r="L280" s="9" t="n"/>
      <c r="M280" s="9" t="n"/>
      <c r="N280" s="9" t="n"/>
    </row>
    <row r="281">
      <c r="A281" s="9" t="n"/>
      <c r="B281" s="10" t="n"/>
      <c r="C281" s="9" t="n"/>
      <c r="D281" s="9" t="n"/>
      <c r="E281" s="9" t="n"/>
      <c r="F281" s="9" t="n"/>
      <c r="G281" s="9" t="n"/>
      <c r="H281" s="11">
        <f>IF(G281="","",IFERROR(VLOOKUP(G281,'Остатки'!$A$5:$B$304,2,FALSE),""))</f>
        <v/>
      </c>
      <c r="I281" s="12" t="n"/>
      <c r="J281" s="12" t="n"/>
      <c r="K281" s="13">
        <f>IF(G281="","",SUMIF($G$6:G281,G281,$I$6:I281)-SUMIF($G$6:G281,G281,$J$6:J281))</f>
        <v/>
      </c>
      <c r="L281" s="9" t="n"/>
      <c r="M281" s="9" t="n"/>
      <c r="N281" s="9" t="n"/>
    </row>
    <row r="282">
      <c r="A282" s="9" t="n"/>
      <c r="B282" s="10" t="n"/>
      <c r="C282" s="9" t="n"/>
      <c r="D282" s="9" t="n"/>
      <c r="E282" s="9" t="n"/>
      <c r="F282" s="9" t="n"/>
      <c r="G282" s="9" t="n"/>
      <c r="H282" s="11">
        <f>IF(G282="","",IFERROR(VLOOKUP(G282,'Остатки'!$A$5:$B$304,2,FALSE),""))</f>
        <v/>
      </c>
      <c r="I282" s="12" t="n"/>
      <c r="J282" s="12" t="n"/>
      <c r="K282" s="13">
        <f>IF(G282="","",SUMIF($G$6:G282,G282,$I$6:I282)-SUMIF($G$6:G282,G282,$J$6:J282))</f>
        <v/>
      </c>
      <c r="L282" s="9" t="n"/>
      <c r="M282" s="9" t="n"/>
      <c r="N282" s="9" t="n"/>
    </row>
    <row r="283">
      <c r="A283" s="9" t="n"/>
      <c r="B283" s="10" t="n"/>
      <c r="C283" s="9" t="n"/>
      <c r="D283" s="9" t="n"/>
      <c r="E283" s="9" t="n"/>
      <c r="F283" s="9" t="n"/>
      <c r="G283" s="9" t="n"/>
      <c r="H283" s="11">
        <f>IF(G283="","",IFERROR(VLOOKUP(G283,'Остатки'!$A$5:$B$304,2,FALSE),""))</f>
        <v/>
      </c>
      <c r="I283" s="12" t="n"/>
      <c r="J283" s="12" t="n"/>
      <c r="K283" s="13">
        <f>IF(G283="","",SUMIF($G$6:G283,G283,$I$6:I283)-SUMIF($G$6:G283,G283,$J$6:J283))</f>
        <v/>
      </c>
      <c r="L283" s="9" t="n"/>
      <c r="M283" s="9" t="n"/>
      <c r="N283" s="9" t="n"/>
    </row>
    <row r="284">
      <c r="A284" s="9" t="n"/>
      <c r="B284" s="10" t="n"/>
      <c r="C284" s="9" t="n"/>
      <c r="D284" s="9" t="n"/>
      <c r="E284" s="9" t="n"/>
      <c r="F284" s="9" t="n"/>
      <c r="G284" s="9" t="n"/>
      <c r="H284" s="11">
        <f>IF(G284="","",IFERROR(VLOOKUP(G284,'Остатки'!$A$5:$B$304,2,FALSE),""))</f>
        <v/>
      </c>
      <c r="I284" s="12" t="n"/>
      <c r="J284" s="12" t="n"/>
      <c r="K284" s="13">
        <f>IF(G284="","",SUMIF($G$6:G284,G284,$I$6:I284)-SUMIF($G$6:G284,G284,$J$6:J284))</f>
        <v/>
      </c>
      <c r="L284" s="9" t="n"/>
      <c r="M284" s="9" t="n"/>
      <c r="N284" s="9" t="n"/>
    </row>
    <row r="285">
      <c r="A285" s="9" t="n"/>
      <c r="B285" s="10" t="n"/>
      <c r="C285" s="9" t="n"/>
      <c r="D285" s="9" t="n"/>
      <c r="E285" s="9" t="n"/>
      <c r="F285" s="9" t="n"/>
      <c r="G285" s="9" t="n"/>
      <c r="H285" s="11">
        <f>IF(G285="","",IFERROR(VLOOKUP(G285,'Остатки'!$A$5:$B$304,2,FALSE),""))</f>
        <v/>
      </c>
      <c r="I285" s="12" t="n"/>
      <c r="J285" s="12" t="n"/>
      <c r="K285" s="13">
        <f>IF(G285="","",SUMIF($G$6:G285,G285,$I$6:I285)-SUMIF($G$6:G285,G285,$J$6:J285))</f>
        <v/>
      </c>
      <c r="L285" s="9" t="n"/>
      <c r="M285" s="9" t="n"/>
      <c r="N285" s="9" t="n"/>
    </row>
    <row r="286">
      <c r="A286" s="9" t="n"/>
      <c r="B286" s="10" t="n"/>
      <c r="C286" s="9" t="n"/>
      <c r="D286" s="9" t="n"/>
      <c r="E286" s="9" t="n"/>
      <c r="F286" s="9" t="n"/>
      <c r="G286" s="9" t="n"/>
      <c r="H286" s="11">
        <f>IF(G286="","",IFERROR(VLOOKUP(G286,'Остатки'!$A$5:$B$304,2,FALSE),""))</f>
        <v/>
      </c>
      <c r="I286" s="12" t="n"/>
      <c r="J286" s="12" t="n"/>
      <c r="K286" s="13">
        <f>IF(G286="","",SUMIF($G$6:G286,G286,$I$6:I286)-SUMIF($G$6:G286,G286,$J$6:J286))</f>
        <v/>
      </c>
      <c r="L286" s="9" t="n"/>
      <c r="M286" s="9" t="n"/>
      <c r="N286" s="9" t="n"/>
    </row>
    <row r="287">
      <c r="A287" s="9" t="n"/>
      <c r="B287" s="10" t="n"/>
      <c r="C287" s="9" t="n"/>
      <c r="D287" s="9" t="n"/>
      <c r="E287" s="9" t="n"/>
      <c r="F287" s="9" t="n"/>
      <c r="G287" s="9" t="n"/>
      <c r="H287" s="11">
        <f>IF(G287="","",IFERROR(VLOOKUP(G287,'Остатки'!$A$5:$B$304,2,FALSE),""))</f>
        <v/>
      </c>
      <c r="I287" s="12" t="n"/>
      <c r="J287" s="12" t="n"/>
      <c r="K287" s="13">
        <f>IF(G287="","",SUMIF($G$6:G287,G287,$I$6:I287)-SUMIF($G$6:G287,G287,$J$6:J287))</f>
        <v/>
      </c>
      <c r="L287" s="9" t="n"/>
      <c r="M287" s="9" t="n"/>
      <c r="N287" s="9" t="n"/>
    </row>
    <row r="288">
      <c r="A288" s="9" t="n"/>
      <c r="B288" s="10" t="n"/>
      <c r="C288" s="9" t="n"/>
      <c r="D288" s="9" t="n"/>
      <c r="E288" s="9" t="n"/>
      <c r="F288" s="9" t="n"/>
      <c r="G288" s="9" t="n"/>
      <c r="H288" s="11">
        <f>IF(G288="","",IFERROR(VLOOKUP(G288,'Остатки'!$A$5:$B$304,2,FALSE),""))</f>
        <v/>
      </c>
      <c r="I288" s="12" t="n"/>
      <c r="J288" s="12" t="n"/>
      <c r="K288" s="13">
        <f>IF(G288="","",SUMIF($G$6:G288,G288,$I$6:I288)-SUMIF($G$6:G288,G288,$J$6:J288))</f>
        <v/>
      </c>
      <c r="L288" s="9" t="n"/>
      <c r="M288" s="9" t="n"/>
      <c r="N288" s="9" t="n"/>
    </row>
    <row r="289">
      <c r="A289" s="9" t="n"/>
      <c r="B289" s="10" t="n"/>
      <c r="C289" s="9" t="n"/>
      <c r="D289" s="9" t="n"/>
      <c r="E289" s="9" t="n"/>
      <c r="F289" s="9" t="n"/>
      <c r="G289" s="9" t="n"/>
      <c r="H289" s="11">
        <f>IF(G289="","",IFERROR(VLOOKUP(G289,'Остатки'!$A$5:$B$304,2,FALSE),""))</f>
        <v/>
      </c>
      <c r="I289" s="12" t="n"/>
      <c r="J289" s="12" t="n"/>
      <c r="K289" s="13">
        <f>IF(G289="","",SUMIF($G$6:G289,G289,$I$6:I289)-SUMIF($G$6:G289,G289,$J$6:J289))</f>
        <v/>
      </c>
      <c r="L289" s="9" t="n"/>
      <c r="M289" s="9" t="n"/>
      <c r="N289" s="9" t="n"/>
    </row>
    <row r="290">
      <c r="A290" s="9" t="n"/>
      <c r="B290" s="10" t="n"/>
      <c r="C290" s="9" t="n"/>
      <c r="D290" s="9" t="n"/>
      <c r="E290" s="9" t="n"/>
      <c r="F290" s="9" t="n"/>
      <c r="G290" s="9" t="n"/>
      <c r="H290" s="11">
        <f>IF(G290="","",IFERROR(VLOOKUP(G290,'Остатки'!$A$5:$B$304,2,FALSE),""))</f>
        <v/>
      </c>
      <c r="I290" s="12" t="n"/>
      <c r="J290" s="12" t="n"/>
      <c r="K290" s="13">
        <f>IF(G290="","",SUMIF($G$6:G290,G290,$I$6:I290)-SUMIF($G$6:G290,G290,$J$6:J290))</f>
        <v/>
      </c>
      <c r="L290" s="9" t="n"/>
      <c r="M290" s="9" t="n"/>
      <c r="N290" s="9" t="n"/>
    </row>
    <row r="291">
      <c r="A291" s="9" t="n"/>
      <c r="B291" s="10" t="n"/>
      <c r="C291" s="9" t="n"/>
      <c r="D291" s="9" t="n"/>
      <c r="E291" s="9" t="n"/>
      <c r="F291" s="9" t="n"/>
      <c r="G291" s="9" t="n"/>
      <c r="H291" s="11">
        <f>IF(G291="","",IFERROR(VLOOKUP(G291,'Остатки'!$A$5:$B$304,2,FALSE),""))</f>
        <v/>
      </c>
      <c r="I291" s="12" t="n"/>
      <c r="J291" s="12" t="n"/>
      <c r="K291" s="13">
        <f>IF(G291="","",SUMIF($G$6:G291,G291,$I$6:I291)-SUMIF($G$6:G291,G291,$J$6:J291))</f>
        <v/>
      </c>
      <c r="L291" s="9" t="n"/>
      <c r="M291" s="9" t="n"/>
      <c r="N291" s="9" t="n"/>
    </row>
    <row r="292">
      <c r="A292" s="9" t="n"/>
      <c r="B292" s="10" t="n"/>
      <c r="C292" s="9" t="n"/>
      <c r="D292" s="9" t="n"/>
      <c r="E292" s="9" t="n"/>
      <c r="F292" s="9" t="n"/>
      <c r="G292" s="9" t="n"/>
      <c r="H292" s="11">
        <f>IF(G292="","",IFERROR(VLOOKUP(G292,'Остатки'!$A$5:$B$304,2,FALSE),""))</f>
        <v/>
      </c>
      <c r="I292" s="12" t="n"/>
      <c r="J292" s="12" t="n"/>
      <c r="K292" s="13">
        <f>IF(G292="","",SUMIF($G$6:G292,G292,$I$6:I292)-SUMIF($G$6:G292,G292,$J$6:J292))</f>
        <v/>
      </c>
      <c r="L292" s="9" t="n"/>
      <c r="M292" s="9" t="n"/>
      <c r="N292" s="9" t="n"/>
    </row>
    <row r="293">
      <c r="A293" s="9" t="n"/>
      <c r="B293" s="10" t="n"/>
      <c r="C293" s="9" t="n"/>
      <c r="D293" s="9" t="n"/>
      <c r="E293" s="9" t="n"/>
      <c r="F293" s="9" t="n"/>
      <c r="G293" s="9" t="n"/>
      <c r="H293" s="11">
        <f>IF(G293="","",IFERROR(VLOOKUP(G293,'Остатки'!$A$5:$B$304,2,FALSE),""))</f>
        <v/>
      </c>
      <c r="I293" s="12" t="n"/>
      <c r="J293" s="12" t="n"/>
      <c r="K293" s="13">
        <f>IF(G293="","",SUMIF($G$6:G293,G293,$I$6:I293)-SUMIF($G$6:G293,G293,$J$6:J293))</f>
        <v/>
      </c>
      <c r="L293" s="9" t="n"/>
      <c r="M293" s="9" t="n"/>
      <c r="N293" s="9" t="n"/>
    </row>
    <row r="294">
      <c r="A294" s="9" t="n"/>
      <c r="B294" s="10" t="n"/>
      <c r="C294" s="9" t="n"/>
      <c r="D294" s="9" t="n"/>
      <c r="E294" s="9" t="n"/>
      <c r="F294" s="9" t="n"/>
      <c r="G294" s="9" t="n"/>
      <c r="H294" s="11">
        <f>IF(G294="","",IFERROR(VLOOKUP(G294,'Остатки'!$A$5:$B$304,2,FALSE),""))</f>
        <v/>
      </c>
      <c r="I294" s="12" t="n"/>
      <c r="J294" s="12" t="n"/>
      <c r="K294" s="13">
        <f>IF(G294="","",SUMIF($G$6:G294,G294,$I$6:I294)-SUMIF($G$6:G294,G294,$J$6:J294))</f>
        <v/>
      </c>
      <c r="L294" s="9" t="n"/>
      <c r="M294" s="9" t="n"/>
      <c r="N294" s="9" t="n"/>
    </row>
    <row r="295">
      <c r="A295" s="9" t="n"/>
      <c r="B295" s="10" t="n"/>
      <c r="C295" s="9" t="n"/>
      <c r="D295" s="9" t="n"/>
      <c r="E295" s="9" t="n"/>
      <c r="F295" s="9" t="n"/>
      <c r="G295" s="9" t="n"/>
      <c r="H295" s="11">
        <f>IF(G295="","",IFERROR(VLOOKUP(G295,'Остатки'!$A$5:$B$304,2,FALSE),""))</f>
        <v/>
      </c>
      <c r="I295" s="12" t="n"/>
      <c r="J295" s="12" t="n"/>
      <c r="K295" s="13">
        <f>IF(G295="","",SUMIF($G$6:G295,G295,$I$6:I295)-SUMIF($G$6:G295,G295,$J$6:J295))</f>
        <v/>
      </c>
      <c r="L295" s="9" t="n"/>
      <c r="M295" s="9" t="n"/>
      <c r="N295" s="9" t="n"/>
    </row>
    <row r="296">
      <c r="A296" s="9" t="n"/>
      <c r="B296" s="10" t="n"/>
      <c r="C296" s="9" t="n"/>
      <c r="D296" s="9" t="n"/>
      <c r="E296" s="9" t="n"/>
      <c r="F296" s="9" t="n"/>
      <c r="G296" s="9" t="n"/>
      <c r="H296" s="11">
        <f>IF(G296="","",IFERROR(VLOOKUP(G296,'Остатки'!$A$5:$B$304,2,FALSE),""))</f>
        <v/>
      </c>
      <c r="I296" s="12" t="n"/>
      <c r="J296" s="12" t="n"/>
      <c r="K296" s="13">
        <f>IF(G296="","",SUMIF($G$6:G296,G296,$I$6:I296)-SUMIF($G$6:G296,G296,$J$6:J296))</f>
        <v/>
      </c>
      <c r="L296" s="9" t="n"/>
      <c r="M296" s="9" t="n"/>
      <c r="N296" s="9" t="n"/>
    </row>
    <row r="297">
      <c r="A297" s="9" t="n"/>
      <c r="B297" s="10" t="n"/>
      <c r="C297" s="9" t="n"/>
      <c r="D297" s="9" t="n"/>
      <c r="E297" s="9" t="n"/>
      <c r="F297" s="9" t="n"/>
      <c r="G297" s="9" t="n"/>
      <c r="H297" s="11">
        <f>IF(G297="","",IFERROR(VLOOKUP(G297,'Остатки'!$A$5:$B$304,2,FALSE),""))</f>
        <v/>
      </c>
      <c r="I297" s="12" t="n"/>
      <c r="J297" s="12" t="n"/>
      <c r="K297" s="13">
        <f>IF(G297="","",SUMIF($G$6:G297,G297,$I$6:I297)-SUMIF($G$6:G297,G297,$J$6:J297))</f>
        <v/>
      </c>
      <c r="L297" s="9" t="n"/>
      <c r="M297" s="9" t="n"/>
      <c r="N297" s="9" t="n"/>
    </row>
    <row r="298">
      <c r="A298" s="9" t="n"/>
      <c r="B298" s="10" t="n"/>
      <c r="C298" s="9" t="n"/>
      <c r="D298" s="9" t="n"/>
      <c r="E298" s="9" t="n"/>
      <c r="F298" s="9" t="n"/>
      <c r="G298" s="9" t="n"/>
      <c r="H298" s="11">
        <f>IF(G298="","",IFERROR(VLOOKUP(G298,'Остатки'!$A$5:$B$304,2,FALSE),""))</f>
        <v/>
      </c>
      <c r="I298" s="12" t="n"/>
      <c r="J298" s="12" t="n"/>
      <c r="K298" s="13">
        <f>IF(G298="","",SUMIF($G$6:G298,G298,$I$6:I298)-SUMIF($G$6:G298,G298,$J$6:J298))</f>
        <v/>
      </c>
      <c r="L298" s="9" t="n"/>
      <c r="M298" s="9" t="n"/>
      <c r="N298" s="9" t="n"/>
    </row>
    <row r="299">
      <c r="A299" s="9" t="n"/>
      <c r="B299" s="10" t="n"/>
      <c r="C299" s="9" t="n"/>
      <c r="D299" s="9" t="n"/>
      <c r="E299" s="9" t="n"/>
      <c r="F299" s="9" t="n"/>
      <c r="G299" s="9" t="n"/>
      <c r="H299" s="11">
        <f>IF(G299="","",IFERROR(VLOOKUP(G299,'Остатки'!$A$5:$B$304,2,FALSE),""))</f>
        <v/>
      </c>
      <c r="I299" s="12" t="n"/>
      <c r="J299" s="12" t="n"/>
      <c r="K299" s="13">
        <f>IF(G299="","",SUMIF($G$6:G299,G299,$I$6:I299)-SUMIF($G$6:G299,G299,$J$6:J299))</f>
        <v/>
      </c>
      <c r="L299" s="9" t="n"/>
      <c r="M299" s="9" t="n"/>
      <c r="N299" s="9" t="n"/>
    </row>
    <row r="300">
      <c r="A300" s="9" t="n"/>
      <c r="B300" s="10" t="n"/>
      <c r="C300" s="9" t="n"/>
      <c r="D300" s="9" t="n"/>
      <c r="E300" s="9" t="n"/>
      <c r="F300" s="9" t="n"/>
      <c r="G300" s="9" t="n"/>
      <c r="H300" s="11">
        <f>IF(G300="","",IFERROR(VLOOKUP(G300,'Остатки'!$A$5:$B$304,2,FALSE),""))</f>
        <v/>
      </c>
      <c r="I300" s="12" t="n"/>
      <c r="J300" s="12" t="n"/>
      <c r="K300" s="13">
        <f>IF(G300="","",SUMIF($G$6:G300,G300,$I$6:I300)-SUMIF($G$6:G300,G300,$J$6:J300))</f>
        <v/>
      </c>
      <c r="L300" s="9" t="n"/>
      <c r="M300" s="9" t="n"/>
      <c r="N300" s="9" t="n"/>
    </row>
    <row r="301">
      <c r="A301" s="9" t="n"/>
      <c r="B301" s="10" t="n"/>
      <c r="C301" s="9" t="n"/>
      <c r="D301" s="9" t="n"/>
      <c r="E301" s="9" t="n"/>
      <c r="F301" s="9" t="n"/>
      <c r="G301" s="9" t="n"/>
      <c r="H301" s="11">
        <f>IF(G301="","",IFERROR(VLOOKUP(G301,'Остатки'!$A$5:$B$304,2,FALSE),""))</f>
        <v/>
      </c>
      <c r="I301" s="12" t="n"/>
      <c r="J301" s="12" t="n"/>
      <c r="K301" s="13">
        <f>IF(G301="","",SUMIF($G$6:G301,G301,$I$6:I301)-SUMIF($G$6:G301,G301,$J$6:J301))</f>
        <v/>
      </c>
      <c r="L301" s="9" t="n"/>
      <c r="M301" s="9" t="n"/>
      <c r="N301" s="9" t="n"/>
    </row>
    <row r="302">
      <c r="A302" s="9" t="n"/>
      <c r="B302" s="10" t="n"/>
      <c r="C302" s="9" t="n"/>
      <c r="D302" s="9" t="n"/>
      <c r="E302" s="9" t="n"/>
      <c r="F302" s="9" t="n"/>
      <c r="G302" s="9" t="n"/>
      <c r="H302" s="11">
        <f>IF(G302="","",IFERROR(VLOOKUP(G302,'Остатки'!$A$5:$B$304,2,FALSE),""))</f>
        <v/>
      </c>
      <c r="I302" s="12" t="n"/>
      <c r="J302" s="12" t="n"/>
      <c r="K302" s="13">
        <f>IF(G302="","",SUMIF($G$6:G302,G302,$I$6:I302)-SUMIF($G$6:G302,G302,$J$6:J302))</f>
        <v/>
      </c>
      <c r="L302" s="9" t="n"/>
      <c r="M302" s="9" t="n"/>
      <c r="N302" s="9" t="n"/>
    </row>
    <row r="303">
      <c r="A303" s="9" t="n"/>
      <c r="B303" s="10" t="n"/>
      <c r="C303" s="9" t="n"/>
      <c r="D303" s="9" t="n"/>
      <c r="E303" s="9" t="n"/>
      <c r="F303" s="9" t="n"/>
      <c r="G303" s="9" t="n"/>
      <c r="H303" s="11">
        <f>IF(G303="","",IFERROR(VLOOKUP(G303,'Остатки'!$A$5:$B$304,2,FALSE),""))</f>
        <v/>
      </c>
      <c r="I303" s="12" t="n"/>
      <c r="J303" s="12" t="n"/>
      <c r="K303" s="13">
        <f>IF(G303="","",SUMIF($G$6:G303,G303,$I$6:I303)-SUMIF($G$6:G303,G303,$J$6:J303))</f>
        <v/>
      </c>
      <c r="L303" s="9" t="n"/>
      <c r="M303" s="9" t="n"/>
      <c r="N303" s="9" t="n"/>
    </row>
    <row r="304">
      <c r="A304" s="9" t="n"/>
      <c r="B304" s="10" t="n"/>
      <c r="C304" s="9" t="n"/>
      <c r="D304" s="9" t="n"/>
      <c r="E304" s="9" t="n"/>
      <c r="F304" s="9" t="n"/>
      <c r="G304" s="9" t="n"/>
      <c r="H304" s="11">
        <f>IF(G304="","",IFERROR(VLOOKUP(G304,'Остатки'!$A$5:$B$304,2,FALSE),""))</f>
        <v/>
      </c>
      <c r="I304" s="12" t="n"/>
      <c r="J304" s="12" t="n"/>
      <c r="K304" s="13">
        <f>IF(G304="","",SUMIF($G$6:G304,G304,$I$6:I304)-SUMIF($G$6:G304,G304,$J$6:J304))</f>
        <v/>
      </c>
      <c r="L304" s="9" t="n"/>
      <c r="M304" s="9" t="n"/>
      <c r="N304" s="9" t="n"/>
    </row>
    <row r="305">
      <c r="A305" s="9" t="n"/>
      <c r="B305" s="10" t="n"/>
      <c r="C305" s="9" t="n"/>
      <c r="D305" s="9" t="n"/>
      <c r="E305" s="9" t="n"/>
      <c r="F305" s="9" t="n"/>
      <c r="G305" s="9" t="n"/>
      <c r="H305" s="11">
        <f>IF(G305="","",IFERROR(VLOOKUP(G305,'Остатки'!$A$5:$B$304,2,FALSE),""))</f>
        <v/>
      </c>
      <c r="I305" s="12" t="n"/>
      <c r="J305" s="12" t="n"/>
      <c r="K305" s="13">
        <f>IF(G305="","",SUMIF($G$6:G305,G305,$I$6:I305)-SUMIF($G$6:G305,G305,$J$6:J305))</f>
        <v/>
      </c>
      <c r="L305" s="9" t="n"/>
      <c r="M305" s="9" t="n"/>
      <c r="N305" s="9" t="n"/>
    </row>
    <row r="306">
      <c r="A306" s="9" t="n"/>
      <c r="B306" s="10" t="n"/>
      <c r="C306" s="9" t="n"/>
      <c r="D306" s="9" t="n"/>
      <c r="E306" s="9" t="n"/>
      <c r="F306" s="9" t="n"/>
      <c r="G306" s="9" t="n"/>
      <c r="H306" s="11">
        <f>IF(G306="","",IFERROR(VLOOKUP(G306,'Остатки'!$A$5:$B$304,2,FALSE),""))</f>
        <v/>
      </c>
      <c r="I306" s="12" t="n"/>
      <c r="J306" s="12" t="n"/>
      <c r="K306" s="13">
        <f>IF(G306="","",SUMIF($G$6:G306,G306,$I$6:I306)-SUMIF($G$6:G306,G306,$J$6:J306))</f>
        <v/>
      </c>
      <c r="L306" s="9" t="n"/>
      <c r="M306" s="9" t="n"/>
      <c r="N306" s="9" t="n"/>
    </row>
    <row r="307">
      <c r="A307" s="9" t="n"/>
      <c r="B307" s="10" t="n"/>
      <c r="C307" s="9" t="n"/>
      <c r="D307" s="9" t="n"/>
      <c r="E307" s="9" t="n"/>
      <c r="F307" s="9" t="n"/>
      <c r="G307" s="9" t="n"/>
      <c r="H307" s="11">
        <f>IF(G307="","",IFERROR(VLOOKUP(G307,'Остатки'!$A$5:$B$304,2,FALSE),""))</f>
        <v/>
      </c>
      <c r="I307" s="12" t="n"/>
      <c r="J307" s="12" t="n"/>
      <c r="K307" s="13">
        <f>IF(G307="","",SUMIF($G$6:G307,G307,$I$6:I307)-SUMIF($G$6:G307,G307,$J$6:J307))</f>
        <v/>
      </c>
      <c r="L307" s="9" t="n"/>
      <c r="M307" s="9" t="n"/>
      <c r="N307" s="9" t="n"/>
    </row>
    <row r="308">
      <c r="A308" s="9" t="n"/>
      <c r="B308" s="10" t="n"/>
      <c r="C308" s="9" t="n"/>
      <c r="D308" s="9" t="n"/>
      <c r="E308" s="9" t="n"/>
      <c r="F308" s="9" t="n"/>
      <c r="G308" s="9" t="n"/>
      <c r="H308" s="11">
        <f>IF(G308="","",IFERROR(VLOOKUP(G308,'Остатки'!$A$5:$B$304,2,FALSE),""))</f>
        <v/>
      </c>
      <c r="I308" s="12" t="n"/>
      <c r="J308" s="12" t="n"/>
      <c r="K308" s="13">
        <f>IF(G308="","",SUMIF($G$6:G308,G308,$I$6:I308)-SUMIF($G$6:G308,G308,$J$6:J308))</f>
        <v/>
      </c>
      <c r="L308" s="9" t="n"/>
      <c r="M308" s="9" t="n"/>
      <c r="N308" s="9" t="n"/>
    </row>
    <row r="309">
      <c r="A309" s="9" t="n"/>
      <c r="B309" s="10" t="n"/>
      <c r="C309" s="9" t="n"/>
      <c r="D309" s="9" t="n"/>
      <c r="E309" s="9" t="n"/>
      <c r="F309" s="9" t="n"/>
      <c r="G309" s="9" t="n"/>
      <c r="H309" s="11">
        <f>IF(G309="","",IFERROR(VLOOKUP(G309,'Остатки'!$A$5:$B$304,2,FALSE),""))</f>
        <v/>
      </c>
      <c r="I309" s="12" t="n"/>
      <c r="J309" s="12" t="n"/>
      <c r="K309" s="13">
        <f>IF(G309="","",SUMIF($G$6:G309,G309,$I$6:I309)-SUMIF($G$6:G309,G309,$J$6:J309))</f>
        <v/>
      </c>
      <c r="L309" s="9" t="n"/>
      <c r="M309" s="9" t="n"/>
      <c r="N309" s="9" t="n"/>
    </row>
    <row r="310">
      <c r="A310" s="9" t="n"/>
      <c r="B310" s="10" t="n"/>
      <c r="C310" s="9" t="n"/>
      <c r="D310" s="9" t="n"/>
      <c r="E310" s="9" t="n"/>
      <c r="F310" s="9" t="n"/>
      <c r="G310" s="9" t="n"/>
      <c r="H310" s="11">
        <f>IF(G310="","",IFERROR(VLOOKUP(G310,'Остатки'!$A$5:$B$304,2,FALSE),""))</f>
        <v/>
      </c>
      <c r="I310" s="12" t="n"/>
      <c r="J310" s="12" t="n"/>
      <c r="K310" s="13">
        <f>IF(G310="","",SUMIF($G$6:G310,G310,$I$6:I310)-SUMIF($G$6:G310,G310,$J$6:J310))</f>
        <v/>
      </c>
      <c r="L310" s="9" t="n"/>
      <c r="M310" s="9" t="n"/>
      <c r="N310" s="9" t="n"/>
    </row>
    <row r="311">
      <c r="A311" s="9" t="n"/>
      <c r="B311" s="10" t="n"/>
      <c r="C311" s="9" t="n"/>
      <c r="D311" s="9" t="n"/>
      <c r="E311" s="9" t="n"/>
      <c r="F311" s="9" t="n"/>
      <c r="G311" s="9" t="n"/>
      <c r="H311" s="11">
        <f>IF(G311="","",IFERROR(VLOOKUP(G311,'Остатки'!$A$5:$B$304,2,FALSE),""))</f>
        <v/>
      </c>
      <c r="I311" s="12" t="n"/>
      <c r="J311" s="12" t="n"/>
      <c r="K311" s="13">
        <f>IF(G311="","",SUMIF($G$6:G311,G311,$I$6:I311)-SUMIF($G$6:G311,G311,$J$6:J311))</f>
        <v/>
      </c>
      <c r="L311" s="9" t="n"/>
      <c r="M311" s="9" t="n"/>
      <c r="N311" s="9" t="n"/>
    </row>
    <row r="312">
      <c r="A312" s="9" t="n"/>
      <c r="B312" s="10" t="n"/>
      <c r="C312" s="9" t="n"/>
      <c r="D312" s="9" t="n"/>
      <c r="E312" s="9" t="n"/>
      <c r="F312" s="9" t="n"/>
      <c r="G312" s="9" t="n"/>
      <c r="H312" s="11">
        <f>IF(G312="","",IFERROR(VLOOKUP(G312,'Остатки'!$A$5:$B$304,2,FALSE),""))</f>
        <v/>
      </c>
      <c r="I312" s="12" t="n"/>
      <c r="J312" s="12" t="n"/>
      <c r="K312" s="13">
        <f>IF(G312="","",SUMIF($G$6:G312,G312,$I$6:I312)-SUMIF($G$6:G312,G312,$J$6:J312))</f>
        <v/>
      </c>
      <c r="L312" s="9" t="n"/>
      <c r="M312" s="9" t="n"/>
      <c r="N312" s="9" t="n"/>
    </row>
    <row r="313">
      <c r="A313" s="9" t="n"/>
      <c r="B313" s="10" t="n"/>
      <c r="C313" s="9" t="n"/>
      <c r="D313" s="9" t="n"/>
      <c r="E313" s="9" t="n"/>
      <c r="F313" s="9" t="n"/>
      <c r="G313" s="9" t="n"/>
      <c r="H313" s="11">
        <f>IF(G313="","",IFERROR(VLOOKUP(G313,'Остатки'!$A$5:$B$304,2,FALSE),""))</f>
        <v/>
      </c>
      <c r="I313" s="12" t="n"/>
      <c r="J313" s="12" t="n"/>
      <c r="K313" s="13">
        <f>IF(G313="","",SUMIF($G$6:G313,G313,$I$6:I313)-SUMIF($G$6:G313,G313,$J$6:J313))</f>
        <v/>
      </c>
      <c r="L313" s="9" t="n"/>
      <c r="M313" s="9" t="n"/>
      <c r="N313" s="9" t="n"/>
    </row>
    <row r="314">
      <c r="A314" s="9" t="n"/>
      <c r="B314" s="10" t="n"/>
      <c r="C314" s="9" t="n"/>
      <c r="D314" s="9" t="n"/>
      <c r="E314" s="9" t="n"/>
      <c r="F314" s="9" t="n"/>
      <c r="G314" s="9" t="n"/>
      <c r="H314" s="11">
        <f>IF(G314="","",IFERROR(VLOOKUP(G314,'Остатки'!$A$5:$B$304,2,FALSE),""))</f>
        <v/>
      </c>
      <c r="I314" s="12" t="n"/>
      <c r="J314" s="12" t="n"/>
      <c r="K314" s="13">
        <f>IF(G314="","",SUMIF($G$6:G314,G314,$I$6:I314)-SUMIF($G$6:G314,G314,$J$6:J314))</f>
        <v/>
      </c>
      <c r="L314" s="9" t="n"/>
      <c r="M314" s="9" t="n"/>
      <c r="N314" s="9" t="n"/>
    </row>
    <row r="315">
      <c r="A315" s="9" t="n"/>
      <c r="B315" s="10" t="n"/>
      <c r="C315" s="9" t="n"/>
      <c r="D315" s="9" t="n"/>
      <c r="E315" s="9" t="n"/>
      <c r="F315" s="9" t="n"/>
      <c r="G315" s="9" t="n"/>
      <c r="H315" s="11">
        <f>IF(G315="","",IFERROR(VLOOKUP(G315,'Остатки'!$A$5:$B$304,2,FALSE),""))</f>
        <v/>
      </c>
      <c r="I315" s="12" t="n"/>
      <c r="J315" s="12" t="n"/>
      <c r="K315" s="13">
        <f>IF(G315="","",SUMIF($G$6:G315,G315,$I$6:I315)-SUMIF($G$6:G315,G315,$J$6:J315))</f>
        <v/>
      </c>
      <c r="L315" s="9" t="n"/>
      <c r="M315" s="9" t="n"/>
      <c r="N315" s="9" t="n"/>
    </row>
    <row r="316">
      <c r="A316" s="9" t="n"/>
      <c r="B316" s="10" t="n"/>
      <c r="C316" s="9" t="n"/>
      <c r="D316" s="9" t="n"/>
      <c r="E316" s="9" t="n"/>
      <c r="F316" s="9" t="n"/>
      <c r="G316" s="9" t="n"/>
      <c r="H316" s="11">
        <f>IF(G316="","",IFERROR(VLOOKUP(G316,'Остатки'!$A$5:$B$304,2,FALSE),""))</f>
        <v/>
      </c>
      <c r="I316" s="12" t="n"/>
      <c r="J316" s="12" t="n"/>
      <c r="K316" s="13">
        <f>IF(G316="","",SUMIF($G$6:G316,G316,$I$6:I316)-SUMIF($G$6:G316,G316,$J$6:J316))</f>
        <v/>
      </c>
      <c r="L316" s="9" t="n"/>
      <c r="M316" s="9" t="n"/>
      <c r="N316" s="9" t="n"/>
    </row>
    <row r="317">
      <c r="A317" s="9" t="n"/>
      <c r="B317" s="10" t="n"/>
      <c r="C317" s="9" t="n"/>
      <c r="D317" s="9" t="n"/>
      <c r="E317" s="9" t="n"/>
      <c r="F317" s="9" t="n"/>
      <c r="G317" s="9" t="n"/>
      <c r="H317" s="11">
        <f>IF(G317="","",IFERROR(VLOOKUP(G317,'Остатки'!$A$5:$B$304,2,FALSE),""))</f>
        <v/>
      </c>
      <c r="I317" s="12" t="n"/>
      <c r="J317" s="12" t="n"/>
      <c r="K317" s="13">
        <f>IF(G317="","",SUMIF($G$6:G317,G317,$I$6:I317)-SUMIF($G$6:G317,G317,$J$6:J317))</f>
        <v/>
      </c>
      <c r="L317" s="9" t="n"/>
      <c r="M317" s="9" t="n"/>
      <c r="N317" s="9" t="n"/>
    </row>
    <row r="318">
      <c r="A318" s="9" t="n"/>
      <c r="B318" s="10" t="n"/>
      <c r="C318" s="9" t="n"/>
      <c r="D318" s="9" t="n"/>
      <c r="E318" s="9" t="n"/>
      <c r="F318" s="9" t="n"/>
      <c r="G318" s="9" t="n"/>
      <c r="H318" s="11">
        <f>IF(G318="","",IFERROR(VLOOKUP(G318,'Остатки'!$A$5:$B$304,2,FALSE),""))</f>
        <v/>
      </c>
      <c r="I318" s="12" t="n"/>
      <c r="J318" s="12" t="n"/>
      <c r="K318" s="13">
        <f>IF(G318="","",SUMIF($G$6:G318,G318,$I$6:I318)-SUMIF($G$6:G318,G318,$J$6:J318))</f>
        <v/>
      </c>
      <c r="L318" s="9" t="n"/>
      <c r="M318" s="9" t="n"/>
      <c r="N318" s="9" t="n"/>
    </row>
    <row r="319">
      <c r="A319" s="9" t="n"/>
      <c r="B319" s="10" t="n"/>
      <c r="C319" s="9" t="n"/>
      <c r="D319" s="9" t="n"/>
      <c r="E319" s="9" t="n"/>
      <c r="F319" s="9" t="n"/>
      <c r="G319" s="9" t="n"/>
      <c r="H319" s="11">
        <f>IF(G319="","",IFERROR(VLOOKUP(G319,'Остатки'!$A$5:$B$304,2,FALSE),""))</f>
        <v/>
      </c>
      <c r="I319" s="12" t="n"/>
      <c r="J319" s="12" t="n"/>
      <c r="K319" s="13">
        <f>IF(G319="","",SUMIF($G$6:G319,G319,$I$6:I319)-SUMIF($G$6:G319,G319,$J$6:J319))</f>
        <v/>
      </c>
      <c r="L319" s="9" t="n"/>
      <c r="M319" s="9" t="n"/>
      <c r="N319" s="9" t="n"/>
    </row>
    <row r="320">
      <c r="A320" s="9" t="n"/>
      <c r="B320" s="10" t="n"/>
      <c r="C320" s="9" t="n"/>
      <c r="D320" s="9" t="n"/>
      <c r="E320" s="9" t="n"/>
      <c r="F320" s="9" t="n"/>
      <c r="G320" s="9" t="n"/>
      <c r="H320" s="11">
        <f>IF(G320="","",IFERROR(VLOOKUP(G320,'Остатки'!$A$5:$B$304,2,FALSE),""))</f>
        <v/>
      </c>
      <c r="I320" s="12" t="n"/>
      <c r="J320" s="12" t="n"/>
      <c r="K320" s="13">
        <f>IF(G320="","",SUMIF($G$6:G320,G320,$I$6:I320)-SUMIF($G$6:G320,G320,$J$6:J320))</f>
        <v/>
      </c>
      <c r="L320" s="9" t="n"/>
      <c r="M320" s="9" t="n"/>
      <c r="N320" s="9" t="n"/>
    </row>
    <row r="321">
      <c r="A321" s="9" t="n"/>
      <c r="B321" s="10" t="n"/>
      <c r="C321" s="9" t="n"/>
      <c r="D321" s="9" t="n"/>
      <c r="E321" s="9" t="n"/>
      <c r="F321" s="9" t="n"/>
      <c r="G321" s="9" t="n"/>
      <c r="H321" s="11">
        <f>IF(G321="","",IFERROR(VLOOKUP(G321,'Остатки'!$A$5:$B$304,2,FALSE),""))</f>
        <v/>
      </c>
      <c r="I321" s="12" t="n"/>
      <c r="J321" s="12" t="n"/>
      <c r="K321" s="13">
        <f>IF(G321="","",SUMIF($G$6:G321,G321,$I$6:I321)-SUMIF($G$6:G321,G321,$J$6:J321))</f>
        <v/>
      </c>
      <c r="L321" s="9" t="n"/>
      <c r="M321" s="9" t="n"/>
      <c r="N321" s="9" t="n"/>
    </row>
    <row r="322">
      <c r="A322" s="9" t="n"/>
      <c r="B322" s="10" t="n"/>
      <c r="C322" s="9" t="n"/>
      <c r="D322" s="9" t="n"/>
      <c r="E322" s="9" t="n"/>
      <c r="F322" s="9" t="n"/>
      <c r="G322" s="9" t="n"/>
      <c r="H322" s="11">
        <f>IF(G322="","",IFERROR(VLOOKUP(G322,'Остатки'!$A$5:$B$304,2,FALSE),""))</f>
        <v/>
      </c>
      <c r="I322" s="12" t="n"/>
      <c r="J322" s="12" t="n"/>
      <c r="K322" s="13">
        <f>IF(G322="","",SUMIF($G$6:G322,G322,$I$6:I322)-SUMIF($G$6:G322,G322,$J$6:J322))</f>
        <v/>
      </c>
      <c r="L322" s="9" t="n"/>
      <c r="M322" s="9" t="n"/>
      <c r="N322" s="9" t="n"/>
    </row>
    <row r="323">
      <c r="A323" s="9" t="n"/>
      <c r="B323" s="10" t="n"/>
      <c r="C323" s="9" t="n"/>
      <c r="D323" s="9" t="n"/>
      <c r="E323" s="9" t="n"/>
      <c r="F323" s="9" t="n"/>
      <c r="G323" s="9" t="n"/>
      <c r="H323" s="11">
        <f>IF(G323="","",IFERROR(VLOOKUP(G323,'Остатки'!$A$5:$B$304,2,FALSE),""))</f>
        <v/>
      </c>
      <c r="I323" s="12" t="n"/>
      <c r="J323" s="12" t="n"/>
      <c r="K323" s="13">
        <f>IF(G323="","",SUMIF($G$6:G323,G323,$I$6:I323)-SUMIF($G$6:G323,G323,$J$6:J323))</f>
        <v/>
      </c>
      <c r="L323" s="9" t="n"/>
      <c r="M323" s="9" t="n"/>
      <c r="N323" s="9" t="n"/>
    </row>
    <row r="324">
      <c r="A324" s="9" t="n"/>
      <c r="B324" s="10" t="n"/>
      <c r="C324" s="9" t="n"/>
      <c r="D324" s="9" t="n"/>
      <c r="E324" s="9" t="n"/>
      <c r="F324" s="9" t="n"/>
      <c r="G324" s="9" t="n"/>
      <c r="H324" s="11">
        <f>IF(G324="","",IFERROR(VLOOKUP(G324,'Остатки'!$A$5:$B$304,2,FALSE),""))</f>
        <v/>
      </c>
      <c r="I324" s="12" t="n"/>
      <c r="J324" s="12" t="n"/>
      <c r="K324" s="13">
        <f>IF(G324="","",SUMIF($G$6:G324,G324,$I$6:I324)-SUMIF($G$6:G324,G324,$J$6:J324))</f>
        <v/>
      </c>
      <c r="L324" s="9" t="n"/>
      <c r="M324" s="9" t="n"/>
      <c r="N324" s="9" t="n"/>
    </row>
    <row r="325">
      <c r="A325" s="9" t="n"/>
      <c r="B325" s="10" t="n"/>
      <c r="C325" s="9" t="n"/>
      <c r="D325" s="9" t="n"/>
      <c r="E325" s="9" t="n"/>
      <c r="F325" s="9" t="n"/>
      <c r="G325" s="9" t="n"/>
      <c r="H325" s="11">
        <f>IF(G325="","",IFERROR(VLOOKUP(G325,'Остатки'!$A$5:$B$304,2,FALSE),""))</f>
        <v/>
      </c>
      <c r="I325" s="12" t="n"/>
      <c r="J325" s="12" t="n"/>
      <c r="K325" s="13">
        <f>IF(G325="","",SUMIF($G$6:G325,G325,$I$6:I325)-SUMIF($G$6:G325,G325,$J$6:J325))</f>
        <v/>
      </c>
      <c r="L325" s="9" t="n"/>
      <c r="M325" s="9" t="n"/>
      <c r="N325" s="9" t="n"/>
    </row>
    <row r="326">
      <c r="A326" s="9" t="n"/>
      <c r="B326" s="10" t="n"/>
      <c r="C326" s="9" t="n"/>
      <c r="D326" s="9" t="n"/>
      <c r="E326" s="9" t="n"/>
      <c r="F326" s="9" t="n"/>
      <c r="G326" s="9" t="n"/>
      <c r="H326" s="11">
        <f>IF(G326="","",IFERROR(VLOOKUP(G326,'Остатки'!$A$5:$B$304,2,FALSE),""))</f>
        <v/>
      </c>
      <c r="I326" s="12" t="n"/>
      <c r="J326" s="12" t="n"/>
      <c r="K326" s="13">
        <f>IF(G326="","",SUMIF($G$6:G326,G326,$I$6:I326)-SUMIF($G$6:G326,G326,$J$6:J326))</f>
        <v/>
      </c>
      <c r="L326" s="9" t="n"/>
      <c r="M326" s="9" t="n"/>
      <c r="N326" s="9" t="n"/>
    </row>
    <row r="327">
      <c r="A327" s="9" t="n"/>
      <c r="B327" s="10" t="n"/>
      <c r="C327" s="9" t="n"/>
      <c r="D327" s="9" t="n"/>
      <c r="E327" s="9" t="n"/>
      <c r="F327" s="9" t="n"/>
      <c r="G327" s="9" t="n"/>
      <c r="H327" s="11">
        <f>IF(G327="","",IFERROR(VLOOKUP(G327,'Остатки'!$A$5:$B$304,2,FALSE),""))</f>
        <v/>
      </c>
      <c r="I327" s="12" t="n"/>
      <c r="J327" s="12" t="n"/>
      <c r="K327" s="13">
        <f>IF(G327="","",SUMIF($G$6:G327,G327,$I$6:I327)-SUMIF($G$6:G327,G327,$J$6:J327))</f>
        <v/>
      </c>
      <c r="L327" s="9" t="n"/>
      <c r="M327" s="9" t="n"/>
      <c r="N327" s="9" t="n"/>
    </row>
    <row r="328">
      <c r="A328" s="9" t="n"/>
      <c r="B328" s="10" t="n"/>
      <c r="C328" s="9" t="n"/>
      <c r="D328" s="9" t="n"/>
      <c r="E328" s="9" t="n"/>
      <c r="F328" s="9" t="n"/>
      <c r="G328" s="9" t="n"/>
      <c r="H328" s="11">
        <f>IF(G328="","",IFERROR(VLOOKUP(G328,'Остатки'!$A$5:$B$304,2,FALSE),""))</f>
        <v/>
      </c>
      <c r="I328" s="12" t="n"/>
      <c r="J328" s="12" t="n"/>
      <c r="K328" s="13">
        <f>IF(G328="","",SUMIF($G$6:G328,G328,$I$6:I328)-SUMIF($G$6:G328,G328,$J$6:J328))</f>
        <v/>
      </c>
      <c r="L328" s="9" t="n"/>
      <c r="M328" s="9" t="n"/>
      <c r="N328" s="9" t="n"/>
    </row>
    <row r="329">
      <c r="A329" s="9" t="n"/>
      <c r="B329" s="10" t="n"/>
      <c r="C329" s="9" t="n"/>
      <c r="D329" s="9" t="n"/>
      <c r="E329" s="9" t="n"/>
      <c r="F329" s="9" t="n"/>
      <c r="G329" s="9" t="n"/>
      <c r="H329" s="11">
        <f>IF(G329="","",IFERROR(VLOOKUP(G329,'Остатки'!$A$5:$B$304,2,FALSE),""))</f>
        <v/>
      </c>
      <c r="I329" s="12" t="n"/>
      <c r="J329" s="12" t="n"/>
      <c r="K329" s="13">
        <f>IF(G329="","",SUMIF($G$6:G329,G329,$I$6:I329)-SUMIF($G$6:G329,G329,$J$6:J329))</f>
        <v/>
      </c>
      <c r="L329" s="9" t="n"/>
      <c r="M329" s="9" t="n"/>
      <c r="N329" s="9" t="n"/>
    </row>
    <row r="330">
      <c r="A330" s="9" t="n"/>
      <c r="B330" s="10" t="n"/>
      <c r="C330" s="9" t="n"/>
      <c r="D330" s="9" t="n"/>
      <c r="E330" s="9" t="n"/>
      <c r="F330" s="9" t="n"/>
      <c r="G330" s="9" t="n"/>
      <c r="H330" s="11">
        <f>IF(G330="","",IFERROR(VLOOKUP(G330,'Остатки'!$A$5:$B$304,2,FALSE),""))</f>
        <v/>
      </c>
      <c r="I330" s="12" t="n"/>
      <c r="J330" s="12" t="n"/>
      <c r="K330" s="13">
        <f>IF(G330="","",SUMIF($G$6:G330,G330,$I$6:I330)-SUMIF($G$6:G330,G330,$J$6:J330))</f>
        <v/>
      </c>
      <c r="L330" s="9" t="n"/>
      <c r="M330" s="9" t="n"/>
      <c r="N330" s="9" t="n"/>
    </row>
    <row r="331">
      <c r="A331" s="9" t="n"/>
      <c r="B331" s="10" t="n"/>
      <c r="C331" s="9" t="n"/>
      <c r="D331" s="9" t="n"/>
      <c r="E331" s="9" t="n"/>
      <c r="F331" s="9" t="n"/>
      <c r="G331" s="9" t="n"/>
      <c r="H331" s="11">
        <f>IF(G331="","",IFERROR(VLOOKUP(G331,'Остатки'!$A$5:$B$304,2,FALSE),""))</f>
        <v/>
      </c>
      <c r="I331" s="12" t="n"/>
      <c r="J331" s="12" t="n"/>
      <c r="K331" s="13">
        <f>IF(G331="","",SUMIF($G$6:G331,G331,$I$6:I331)-SUMIF($G$6:G331,G331,$J$6:J331))</f>
        <v/>
      </c>
      <c r="L331" s="9" t="n"/>
      <c r="M331" s="9" t="n"/>
      <c r="N331" s="9" t="n"/>
    </row>
    <row r="332">
      <c r="A332" s="9" t="n"/>
      <c r="B332" s="10" t="n"/>
      <c r="C332" s="9" t="n"/>
      <c r="D332" s="9" t="n"/>
      <c r="E332" s="9" t="n"/>
      <c r="F332" s="9" t="n"/>
      <c r="G332" s="9" t="n"/>
      <c r="H332" s="11">
        <f>IF(G332="","",IFERROR(VLOOKUP(G332,'Остатки'!$A$5:$B$304,2,FALSE),""))</f>
        <v/>
      </c>
      <c r="I332" s="12" t="n"/>
      <c r="J332" s="12" t="n"/>
      <c r="K332" s="13">
        <f>IF(G332="","",SUMIF($G$6:G332,G332,$I$6:I332)-SUMIF($G$6:G332,G332,$J$6:J332))</f>
        <v/>
      </c>
      <c r="L332" s="9" t="n"/>
      <c r="M332" s="9" t="n"/>
      <c r="N332" s="9" t="n"/>
    </row>
    <row r="333">
      <c r="A333" s="9" t="n"/>
      <c r="B333" s="10" t="n"/>
      <c r="C333" s="9" t="n"/>
      <c r="D333" s="9" t="n"/>
      <c r="E333" s="9" t="n"/>
      <c r="F333" s="9" t="n"/>
      <c r="G333" s="9" t="n"/>
      <c r="H333" s="11">
        <f>IF(G333="","",IFERROR(VLOOKUP(G333,'Остатки'!$A$5:$B$304,2,FALSE),""))</f>
        <v/>
      </c>
      <c r="I333" s="12" t="n"/>
      <c r="J333" s="12" t="n"/>
      <c r="K333" s="13">
        <f>IF(G333="","",SUMIF($G$6:G333,G333,$I$6:I333)-SUMIF($G$6:G333,G333,$J$6:J333))</f>
        <v/>
      </c>
      <c r="L333" s="9" t="n"/>
      <c r="M333" s="9" t="n"/>
      <c r="N333" s="9" t="n"/>
    </row>
    <row r="334">
      <c r="A334" s="9" t="n"/>
      <c r="B334" s="10" t="n"/>
      <c r="C334" s="9" t="n"/>
      <c r="D334" s="9" t="n"/>
      <c r="E334" s="9" t="n"/>
      <c r="F334" s="9" t="n"/>
      <c r="G334" s="9" t="n"/>
      <c r="H334" s="11">
        <f>IF(G334="","",IFERROR(VLOOKUP(G334,'Остатки'!$A$5:$B$304,2,FALSE),""))</f>
        <v/>
      </c>
      <c r="I334" s="12" t="n"/>
      <c r="J334" s="12" t="n"/>
      <c r="K334" s="13">
        <f>IF(G334="","",SUMIF($G$6:G334,G334,$I$6:I334)-SUMIF($G$6:G334,G334,$J$6:J334))</f>
        <v/>
      </c>
      <c r="L334" s="9" t="n"/>
      <c r="M334" s="9" t="n"/>
      <c r="N334" s="9" t="n"/>
    </row>
    <row r="335">
      <c r="A335" s="9" t="n"/>
      <c r="B335" s="10" t="n"/>
      <c r="C335" s="9" t="n"/>
      <c r="D335" s="9" t="n"/>
      <c r="E335" s="9" t="n"/>
      <c r="F335" s="9" t="n"/>
      <c r="G335" s="9" t="n"/>
      <c r="H335" s="11">
        <f>IF(G335="","",IFERROR(VLOOKUP(G335,'Остатки'!$A$5:$B$304,2,FALSE),""))</f>
        <v/>
      </c>
      <c r="I335" s="12" t="n"/>
      <c r="J335" s="12" t="n"/>
      <c r="K335" s="13">
        <f>IF(G335="","",SUMIF($G$6:G335,G335,$I$6:I335)-SUMIF($G$6:G335,G335,$J$6:J335))</f>
        <v/>
      </c>
      <c r="L335" s="9" t="n"/>
      <c r="M335" s="9" t="n"/>
      <c r="N335" s="9" t="n"/>
    </row>
    <row r="336">
      <c r="A336" s="9" t="n"/>
      <c r="B336" s="10" t="n"/>
      <c r="C336" s="9" t="n"/>
      <c r="D336" s="9" t="n"/>
      <c r="E336" s="9" t="n"/>
      <c r="F336" s="9" t="n"/>
      <c r="G336" s="9" t="n"/>
      <c r="H336" s="11">
        <f>IF(G336="","",IFERROR(VLOOKUP(G336,'Остатки'!$A$5:$B$304,2,FALSE),""))</f>
        <v/>
      </c>
      <c r="I336" s="12" t="n"/>
      <c r="J336" s="12" t="n"/>
      <c r="K336" s="13">
        <f>IF(G336="","",SUMIF($G$6:G336,G336,$I$6:I336)-SUMIF($G$6:G336,G336,$J$6:J336))</f>
        <v/>
      </c>
      <c r="L336" s="9" t="n"/>
      <c r="M336" s="9" t="n"/>
      <c r="N336" s="9" t="n"/>
    </row>
    <row r="337">
      <c r="A337" s="9" t="n"/>
      <c r="B337" s="10" t="n"/>
      <c r="C337" s="9" t="n"/>
      <c r="D337" s="9" t="n"/>
      <c r="E337" s="9" t="n"/>
      <c r="F337" s="9" t="n"/>
      <c r="G337" s="9" t="n"/>
      <c r="H337" s="11">
        <f>IF(G337="","",IFERROR(VLOOKUP(G337,'Остатки'!$A$5:$B$304,2,FALSE),""))</f>
        <v/>
      </c>
      <c r="I337" s="12" t="n"/>
      <c r="J337" s="12" t="n"/>
      <c r="K337" s="13">
        <f>IF(G337="","",SUMIF($G$6:G337,G337,$I$6:I337)-SUMIF($G$6:G337,G337,$J$6:J337))</f>
        <v/>
      </c>
      <c r="L337" s="9" t="n"/>
      <c r="M337" s="9" t="n"/>
      <c r="N337" s="9" t="n"/>
    </row>
    <row r="338">
      <c r="A338" s="9" t="n"/>
      <c r="B338" s="10" t="n"/>
      <c r="C338" s="9" t="n"/>
      <c r="D338" s="9" t="n"/>
      <c r="E338" s="9" t="n"/>
      <c r="F338" s="9" t="n"/>
      <c r="G338" s="9" t="n"/>
      <c r="H338" s="11">
        <f>IF(G338="","",IFERROR(VLOOKUP(G338,'Остатки'!$A$5:$B$304,2,FALSE),""))</f>
        <v/>
      </c>
      <c r="I338" s="12" t="n"/>
      <c r="J338" s="12" t="n"/>
      <c r="K338" s="13">
        <f>IF(G338="","",SUMIF($G$6:G338,G338,$I$6:I338)-SUMIF($G$6:G338,G338,$J$6:J338))</f>
        <v/>
      </c>
      <c r="L338" s="9" t="n"/>
      <c r="M338" s="9" t="n"/>
      <c r="N338" s="9" t="n"/>
    </row>
    <row r="339">
      <c r="A339" s="9" t="n"/>
      <c r="B339" s="10" t="n"/>
      <c r="C339" s="9" t="n"/>
      <c r="D339" s="9" t="n"/>
      <c r="E339" s="9" t="n"/>
      <c r="F339" s="9" t="n"/>
      <c r="G339" s="9" t="n"/>
      <c r="H339" s="11">
        <f>IF(G339="","",IFERROR(VLOOKUP(G339,'Остатки'!$A$5:$B$304,2,FALSE),""))</f>
        <v/>
      </c>
      <c r="I339" s="12" t="n"/>
      <c r="J339" s="12" t="n"/>
      <c r="K339" s="13">
        <f>IF(G339="","",SUMIF($G$6:G339,G339,$I$6:I339)-SUMIF($G$6:G339,G339,$J$6:J339))</f>
        <v/>
      </c>
      <c r="L339" s="9" t="n"/>
      <c r="M339" s="9" t="n"/>
      <c r="N339" s="9" t="n"/>
    </row>
    <row r="340">
      <c r="A340" s="9" t="n"/>
      <c r="B340" s="10" t="n"/>
      <c r="C340" s="9" t="n"/>
      <c r="D340" s="9" t="n"/>
      <c r="E340" s="9" t="n"/>
      <c r="F340" s="9" t="n"/>
      <c r="G340" s="9" t="n"/>
      <c r="H340" s="11">
        <f>IF(G340="","",IFERROR(VLOOKUP(G340,'Остатки'!$A$5:$B$304,2,FALSE),""))</f>
        <v/>
      </c>
      <c r="I340" s="12" t="n"/>
      <c r="J340" s="12" t="n"/>
      <c r="K340" s="13">
        <f>IF(G340="","",SUMIF($G$6:G340,G340,$I$6:I340)-SUMIF($G$6:G340,G340,$J$6:J340))</f>
        <v/>
      </c>
      <c r="L340" s="9" t="n"/>
      <c r="M340" s="9" t="n"/>
      <c r="N340" s="9" t="n"/>
    </row>
    <row r="341">
      <c r="A341" s="9" t="n"/>
      <c r="B341" s="10" t="n"/>
      <c r="C341" s="9" t="n"/>
      <c r="D341" s="9" t="n"/>
      <c r="E341" s="9" t="n"/>
      <c r="F341" s="9" t="n"/>
      <c r="G341" s="9" t="n"/>
      <c r="H341" s="11">
        <f>IF(G341="","",IFERROR(VLOOKUP(G341,'Остатки'!$A$5:$B$304,2,FALSE),""))</f>
        <v/>
      </c>
      <c r="I341" s="12" t="n"/>
      <c r="J341" s="12" t="n"/>
      <c r="K341" s="13">
        <f>IF(G341="","",SUMIF($G$6:G341,G341,$I$6:I341)-SUMIF($G$6:G341,G341,$J$6:J341))</f>
        <v/>
      </c>
      <c r="L341" s="9" t="n"/>
      <c r="M341" s="9" t="n"/>
      <c r="N341" s="9" t="n"/>
    </row>
    <row r="342">
      <c r="A342" s="9" t="n"/>
      <c r="B342" s="10" t="n"/>
      <c r="C342" s="9" t="n"/>
      <c r="D342" s="9" t="n"/>
      <c r="E342" s="9" t="n"/>
      <c r="F342" s="9" t="n"/>
      <c r="G342" s="9" t="n"/>
      <c r="H342" s="11">
        <f>IF(G342="","",IFERROR(VLOOKUP(G342,'Остатки'!$A$5:$B$304,2,FALSE),""))</f>
        <v/>
      </c>
      <c r="I342" s="12" t="n"/>
      <c r="J342" s="12" t="n"/>
      <c r="K342" s="13">
        <f>IF(G342="","",SUMIF($G$6:G342,G342,$I$6:I342)-SUMIF($G$6:G342,G342,$J$6:J342))</f>
        <v/>
      </c>
      <c r="L342" s="9" t="n"/>
      <c r="M342" s="9" t="n"/>
      <c r="N342" s="9" t="n"/>
    </row>
    <row r="343">
      <c r="A343" s="9" t="n"/>
      <c r="B343" s="10" t="n"/>
      <c r="C343" s="9" t="n"/>
      <c r="D343" s="9" t="n"/>
      <c r="E343" s="9" t="n"/>
      <c r="F343" s="9" t="n"/>
      <c r="G343" s="9" t="n"/>
      <c r="H343" s="11">
        <f>IF(G343="","",IFERROR(VLOOKUP(G343,'Остатки'!$A$5:$B$304,2,FALSE),""))</f>
        <v/>
      </c>
      <c r="I343" s="12" t="n"/>
      <c r="J343" s="12" t="n"/>
      <c r="K343" s="13">
        <f>IF(G343="","",SUMIF($G$6:G343,G343,$I$6:I343)-SUMIF($G$6:G343,G343,$J$6:J343))</f>
        <v/>
      </c>
      <c r="L343" s="9" t="n"/>
      <c r="M343" s="9" t="n"/>
      <c r="N343" s="9" t="n"/>
    </row>
    <row r="344">
      <c r="A344" s="9" t="n"/>
      <c r="B344" s="10" t="n"/>
      <c r="C344" s="9" t="n"/>
      <c r="D344" s="9" t="n"/>
      <c r="E344" s="9" t="n"/>
      <c r="F344" s="9" t="n"/>
      <c r="G344" s="9" t="n"/>
      <c r="H344" s="11">
        <f>IF(G344="","",IFERROR(VLOOKUP(G344,'Остатки'!$A$5:$B$304,2,FALSE),""))</f>
        <v/>
      </c>
      <c r="I344" s="12" t="n"/>
      <c r="J344" s="12" t="n"/>
      <c r="K344" s="13">
        <f>IF(G344="","",SUMIF($G$6:G344,G344,$I$6:I344)-SUMIF($G$6:G344,G344,$J$6:J344))</f>
        <v/>
      </c>
      <c r="L344" s="9" t="n"/>
      <c r="M344" s="9" t="n"/>
      <c r="N344" s="9" t="n"/>
    </row>
    <row r="345">
      <c r="A345" s="9" t="n"/>
      <c r="B345" s="10" t="n"/>
      <c r="C345" s="9" t="n"/>
      <c r="D345" s="9" t="n"/>
      <c r="E345" s="9" t="n"/>
      <c r="F345" s="9" t="n"/>
      <c r="G345" s="9" t="n"/>
      <c r="H345" s="11">
        <f>IF(G345="","",IFERROR(VLOOKUP(G345,'Остатки'!$A$5:$B$304,2,FALSE),""))</f>
        <v/>
      </c>
      <c r="I345" s="12" t="n"/>
      <c r="J345" s="12" t="n"/>
      <c r="K345" s="13">
        <f>IF(G345="","",SUMIF($G$6:G345,G345,$I$6:I345)-SUMIF($G$6:G345,G345,$J$6:J345))</f>
        <v/>
      </c>
      <c r="L345" s="9" t="n"/>
      <c r="M345" s="9" t="n"/>
      <c r="N345" s="9" t="n"/>
    </row>
    <row r="346">
      <c r="A346" s="9" t="n"/>
      <c r="B346" s="10" t="n"/>
      <c r="C346" s="9" t="n"/>
      <c r="D346" s="9" t="n"/>
      <c r="E346" s="9" t="n"/>
      <c r="F346" s="9" t="n"/>
      <c r="G346" s="9" t="n"/>
      <c r="H346" s="11">
        <f>IF(G346="","",IFERROR(VLOOKUP(G346,'Остатки'!$A$5:$B$304,2,FALSE),""))</f>
        <v/>
      </c>
      <c r="I346" s="12" t="n"/>
      <c r="J346" s="12" t="n"/>
      <c r="K346" s="13">
        <f>IF(G346="","",SUMIF($G$6:G346,G346,$I$6:I346)-SUMIF($G$6:G346,G346,$J$6:J346))</f>
        <v/>
      </c>
      <c r="L346" s="9" t="n"/>
      <c r="M346" s="9" t="n"/>
      <c r="N346" s="9" t="n"/>
    </row>
    <row r="347">
      <c r="A347" s="9" t="n"/>
      <c r="B347" s="10" t="n"/>
      <c r="C347" s="9" t="n"/>
      <c r="D347" s="9" t="n"/>
      <c r="E347" s="9" t="n"/>
      <c r="F347" s="9" t="n"/>
      <c r="G347" s="9" t="n"/>
      <c r="H347" s="11">
        <f>IF(G347="","",IFERROR(VLOOKUP(G347,'Остатки'!$A$5:$B$304,2,FALSE),""))</f>
        <v/>
      </c>
      <c r="I347" s="12" t="n"/>
      <c r="J347" s="12" t="n"/>
      <c r="K347" s="13">
        <f>IF(G347="","",SUMIF($G$6:G347,G347,$I$6:I347)-SUMIF($G$6:G347,G347,$J$6:J347))</f>
        <v/>
      </c>
      <c r="L347" s="9" t="n"/>
      <c r="M347" s="9" t="n"/>
      <c r="N347" s="9" t="n"/>
    </row>
    <row r="348">
      <c r="A348" s="9" t="n"/>
      <c r="B348" s="10" t="n"/>
      <c r="C348" s="9" t="n"/>
      <c r="D348" s="9" t="n"/>
      <c r="E348" s="9" t="n"/>
      <c r="F348" s="9" t="n"/>
      <c r="G348" s="9" t="n"/>
      <c r="H348" s="11">
        <f>IF(G348="","",IFERROR(VLOOKUP(G348,'Остатки'!$A$5:$B$304,2,FALSE),""))</f>
        <v/>
      </c>
      <c r="I348" s="12" t="n"/>
      <c r="J348" s="12" t="n"/>
      <c r="K348" s="13">
        <f>IF(G348="","",SUMIF($G$6:G348,G348,$I$6:I348)-SUMIF($G$6:G348,G348,$J$6:J348))</f>
        <v/>
      </c>
      <c r="L348" s="9" t="n"/>
      <c r="M348" s="9" t="n"/>
      <c r="N348" s="9" t="n"/>
    </row>
    <row r="349">
      <c r="A349" s="9" t="n"/>
      <c r="B349" s="10" t="n"/>
      <c r="C349" s="9" t="n"/>
      <c r="D349" s="9" t="n"/>
      <c r="E349" s="9" t="n"/>
      <c r="F349" s="9" t="n"/>
      <c r="G349" s="9" t="n"/>
      <c r="H349" s="11">
        <f>IF(G349="","",IFERROR(VLOOKUP(G349,'Остатки'!$A$5:$B$304,2,FALSE),""))</f>
        <v/>
      </c>
      <c r="I349" s="12" t="n"/>
      <c r="J349" s="12" t="n"/>
      <c r="K349" s="13">
        <f>IF(G349="","",SUMIF($G$6:G349,G349,$I$6:I349)-SUMIF($G$6:G349,G349,$J$6:J349))</f>
        <v/>
      </c>
      <c r="L349" s="9" t="n"/>
      <c r="M349" s="9" t="n"/>
      <c r="N349" s="9" t="n"/>
    </row>
    <row r="350">
      <c r="A350" s="9" t="n"/>
      <c r="B350" s="10" t="n"/>
      <c r="C350" s="9" t="n"/>
      <c r="D350" s="9" t="n"/>
      <c r="E350" s="9" t="n"/>
      <c r="F350" s="9" t="n"/>
      <c r="G350" s="9" t="n"/>
      <c r="H350" s="11">
        <f>IF(G350="","",IFERROR(VLOOKUP(G350,'Остатки'!$A$5:$B$304,2,FALSE),""))</f>
        <v/>
      </c>
      <c r="I350" s="12" t="n"/>
      <c r="J350" s="12" t="n"/>
      <c r="K350" s="13">
        <f>IF(G350="","",SUMIF($G$6:G350,G350,$I$6:I350)-SUMIF($G$6:G350,G350,$J$6:J350))</f>
        <v/>
      </c>
      <c r="L350" s="9" t="n"/>
      <c r="M350" s="9" t="n"/>
      <c r="N350" s="9" t="n"/>
    </row>
    <row r="351">
      <c r="A351" s="9" t="n"/>
      <c r="B351" s="10" t="n"/>
      <c r="C351" s="9" t="n"/>
      <c r="D351" s="9" t="n"/>
      <c r="E351" s="9" t="n"/>
      <c r="F351" s="9" t="n"/>
      <c r="G351" s="9" t="n"/>
      <c r="H351" s="11">
        <f>IF(G351="","",IFERROR(VLOOKUP(G351,'Остатки'!$A$5:$B$304,2,FALSE),""))</f>
        <v/>
      </c>
      <c r="I351" s="12" t="n"/>
      <c r="J351" s="12" t="n"/>
      <c r="K351" s="13">
        <f>IF(G351="","",SUMIF($G$6:G351,G351,$I$6:I351)-SUMIF($G$6:G351,G351,$J$6:J351))</f>
        <v/>
      </c>
      <c r="L351" s="9" t="n"/>
      <c r="M351" s="9" t="n"/>
      <c r="N351" s="9" t="n"/>
    </row>
    <row r="352">
      <c r="A352" s="9" t="n"/>
      <c r="B352" s="10" t="n"/>
      <c r="C352" s="9" t="n"/>
      <c r="D352" s="9" t="n"/>
      <c r="E352" s="9" t="n"/>
      <c r="F352" s="9" t="n"/>
      <c r="G352" s="9" t="n"/>
      <c r="H352" s="11">
        <f>IF(G352="","",IFERROR(VLOOKUP(G352,'Остатки'!$A$5:$B$304,2,FALSE),""))</f>
        <v/>
      </c>
      <c r="I352" s="12" t="n"/>
      <c r="J352" s="12" t="n"/>
      <c r="K352" s="13">
        <f>IF(G352="","",SUMIF($G$6:G352,G352,$I$6:I352)-SUMIF($G$6:G352,G352,$J$6:J352))</f>
        <v/>
      </c>
      <c r="L352" s="9" t="n"/>
      <c r="M352" s="9" t="n"/>
      <c r="N352" s="9" t="n"/>
    </row>
    <row r="353">
      <c r="A353" s="9" t="n"/>
      <c r="B353" s="10" t="n"/>
      <c r="C353" s="9" t="n"/>
      <c r="D353" s="9" t="n"/>
      <c r="E353" s="9" t="n"/>
      <c r="F353" s="9" t="n"/>
      <c r="G353" s="9" t="n"/>
      <c r="H353" s="11">
        <f>IF(G353="","",IFERROR(VLOOKUP(G353,'Остатки'!$A$5:$B$304,2,FALSE),""))</f>
        <v/>
      </c>
      <c r="I353" s="12" t="n"/>
      <c r="J353" s="12" t="n"/>
      <c r="K353" s="13">
        <f>IF(G353="","",SUMIF($G$6:G353,G353,$I$6:I353)-SUMIF($G$6:G353,G353,$J$6:J353))</f>
        <v/>
      </c>
      <c r="L353" s="9" t="n"/>
      <c r="M353" s="9" t="n"/>
      <c r="N353" s="9" t="n"/>
    </row>
    <row r="354">
      <c r="A354" s="9" t="n"/>
      <c r="B354" s="10" t="n"/>
      <c r="C354" s="9" t="n"/>
      <c r="D354" s="9" t="n"/>
      <c r="E354" s="9" t="n"/>
      <c r="F354" s="9" t="n"/>
      <c r="G354" s="9" t="n"/>
      <c r="H354" s="11">
        <f>IF(G354="","",IFERROR(VLOOKUP(G354,'Остатки'!$A$5:$B$304,2,FALSE),""))</f>
        <v/>
      </c>
      <c r="I354" s="12" t="n"/>
      <c r="J354" s="12" t="n"/>
      <c r="K354" s="13">
        <f>IF(G354="","",SUMIF($G$6:G354,G354,$I$6:I354)-SUMIF($G$6:G354,G354,$J$6:J354))</f>
        <v/>
      </c>
      <c r="L354" s="9" t="n"/>
      <c r="M354" s="9" t="n"/>
      <c r="N354" s="9" t="n"/>
    </row>
    <row r="355">
      <c r="A355" s="9" t="n"/>
      <c r="B355" s="10" t="n"/>
      <c r="C355" s="9" t="n"/>
      <c r="D355" s="9" t="n"/>
      <c r="E355" s="9" t="n"/>
      <c r="F355" s="9" t="n"/>
      <c r="G355" s="9" t="n"/>
      <c r="H355" s="11">
        <f>IF(G355="","",IFERROR(VLOOKUP(G355,'Остатки'!$A$5:$B$304,2,FALSE),""))</f>
        <v/>
      </c>
      <c r="I355" s="12" t="n"/>
      <c r="J355" s="12" t="n"/>
      <c r="K355" s="13">
        <f>IF(G355="","",SUMIF($G$6:G355,G355,$I$6:I355)-SUMIF($G$6:G355,G355,$J$6:J355))</f>
        <v/>
      </c>
      <c r="L355" s="9" t="n"/>
      <c r="M355" s="9" t="n"/>
      <c r="N355" s="9" t="n"/>
    </row>
    <row r="356">
      <c r="A356" s="9" t="n"/>
      <c r="B356" s="10" t="n"/>
      <c r="C356" s="9" t="n"/>
      <c r="D356" s="9" t="n"/>
      <c r="E356" s="9" t="n"/>
      <c r="F356" s="9" t="n"/>
      <c r="G356" s="9" t="n"/>
      <c r="H356" s="11">
        <f>IF(G356="","",IFERROR(VLOOKUP(G356,'Остатки'!$A$5:$B$304,2,FALSE),""))</f>
        <v/>
      </c>
      <c r="I356" s="12" t="n"/>
      <c r="J356" s="12" t="n"/>
      <c r="K356" s="13">
        <f>IF(G356="","",SUMIF($G$6:G356,G356,$I$6:I356)-SUMIF($G$6:G356,G356,$J$6:J356))</f>
        <v/>
      </c>
      <c r="L356" s="9" t="n"/>
      <c r="M356" s="9" t="n"/>
      <c r="N356" s="9" t="n"/>
    </row>
    <row r="357">
      <c r="A357" s="9" t="n"/>
      <c r="B357" s="10" t="n"/>
      <c r="C357" s="9" t="n"/>
      <c r="D357" s="9" t="n"/>
      <c r="E357" s="9" t="n"/>
      <c r="F357" s="9" t="n"/>
      <c r="G357" s="9" t="n"/>
      <c r="H357" s="11">
        <f>IF(G357="","",IFERROR(VLOOKUP(G357,'Остатки'!$A$5:$B$304,2,FALSE),""))</f>
        <v/>
      </c>
      <c r="I357" s="12" t="n"/>
      <c r="J357" s="12" t="n"/>
      <c r="K357" s="13">
        <f>IF(G357="","",SUMIF($G$6:G357,G357,$I$6:I357)-SUMIF($G$6:G357,G357,$J$6:J357))</f>
        <v/>
      </c>
      <c r="L357" s="9" t="n"/>
      <c r="M357" s="9" t="n"/>
      <c r="N357" s="9" t="n"/>
    </row>
    <row r="358">
      <c r="A358" s="9" t="n"/>
      <c r="B358" s="10" t="n"/>
      <c r="C358" s="9" t="n"/>
      <c r="D358" s="9" t="n"/>
      <c r="E358" s="9" t="n"/>
      <c r="F358" s="9" t="n"/>
      <c r="G358" s="9" t="n"/>
      <c r="H358" s="11">
        <f>IF(G358="","",IFERROR(VLOOKUP(G358,'Остатки'!$A$5:$B$304,2,FALSE),""))</f>
        <v/>
      </c>
      <c r="I358" s="12" t="n"/>
      <c r="J358" s="12" t="n"/>
      <c r="K358" s="13">
        <f>IF(G358="","",SUMIF($G$6:G358,G358,$I$6:I358)-SUMIF($G$6:G358,G358,$J$6:J358))</f>
        <v/>
      </c>
      <c r="L358" s="9" t="n"/>
      <c r="M358" s="9" t="n"/>
      <c r="N358" s="9" t="n"/>
    </row>
    <row r="359">
      <c r="A359" s="9" t="n"/>
      <c r="B359" s="10" t="n"/>
      <c r="C359" s="9" t="n"/>
      <c r="D359" s="9" t="n"/>
      <c r="E359" s="9" t="n"/>
      <c r="F359" s="9" t="n"/>
      <c r="G359" s="9" t="n"/>
      <c r="H359" s="11">
        <f>IF(G359="","",IFERROR(VLOOKUP(G359,'Остатки'!$A$5:$B$304,2,FALSE),""))</f>
        <v/>
      </c>
      <c r="I359" s="12" t="n"/>
      <c r="J359" s="12" t="n"/>
      <c r="K359" s="13">
        <f>IF(G359="","",SUMIF($G$6:G359,G359,$I$6:I359)-SUMIF($G$6:G359,G359,$J$6:J359))</f>
        <v/>
      </c>
      <c r="L359" s="9" t="n"/>
      <c r="M359" s="9" t="n"/>
      <c r="N359" s="9" t="n"/>
    </row>
    <row r="360">
      <c r="A360" s="9" t="n"/>
      <c r="B360" s="10" t="n"/>
      <c r="C360" s="9" t="n"/>
      <c r="D360" s="9" t="n"/>
      <c r="E360" s="9" t="n"/>
      <c r="F360" s="9" t="n"/>
      <c r="G360" s="9" t="n"/>
      <c r="H360" s="11">
        <f>IF(G360="","",IFERROR(VLOOKUP(G360,'Остатки'!$A$5:$B$304,2,FALSE),""))</f>
        <v/>
      </c>
      <c r="I360" s="12" t="n"/>
      <c r="J360" s="12" t="n"/>
      <c r="K360" s="13">
        <f>IF(G360="","",SUMIF($G$6:G360,G360,$I$6:I360)-SUMIF($G$6:G360,G360,$J$6:J360))</f>
        <v/>
      </c>
      <c r="L360" s="9" t="n"/>
      <c r="M360" s="9" t="n"/>
      <c r="N360" s="9" t="n"/>
    </row>
    <row r="361">
      <c r="A361" s="9" t="n"/>
      <c r="B361" s="10" t="n"/>
      <c r="C361" s="9" t="n"/>
      <c r="D361" s="9" t="n"/>
      <c r="E361" s="9" t="n"/>
      <c r="F361" s="9" t="n"/>
      <c r="G361" s="9" t="n"/>
      <c r="H361" s="11">
        <f>IF(G361="","",IFERROR(VLOOKUP(G361,'Остатки'!$A$5:$B$304,2,FALSE),""))</f>
        <v/>
      </c>
      <c r="I361" s="12" t="n"/>
      <c r="J361" s="12" t="n"/>
      <c r="K361" s="13">
        <f>IF(G361="","",SUMIF($G$6:G361,G361,$I$6:I361)-SUMIF($G$6:G361,G361,$J$6:J361))</f>
        <v/>
      </c>
      <c r="L361" s="9" t="n"/>
      <c r="M361" s="9" t="n"/>
      <c r="N361" s="9" t="n"/>
    </row>
    <row r="362">
      <c r="A362" s="9" t="n"/>
      <c r="B362" s="10" t="n"/>
      <c r="C362" s="9" t="n"/>
      <c r="D362" s="9" t="n"/>
      <c r="E362" s="9" t="n"/>
      <c r="F362" s="9" t="n"/>
      <c r="G362" s="9" t="n"/>
      <c r="H362" s="11">
        <f>IF(G362="","",IFERROR(VLOOKUP(G362,'Остатки'!$A$5:$B$304,2,FALSE),""))</f>
        <v/>
      </c>
      <c r="I362" s="12" t="n"/>
      <c r="J362" s="12" t="n"/>
      <c r="K362" s="13">
        <f>IF(G362="","",SUMIF($G$6:G362,G362,$I$6:I362)-SUMIF($G$6:G362,G362,$J$6:J362))</f>
        <v/>
      </c>
      <c r="L362" s="9" t="n"/>
      <c r="M362" s="9" t="n"/>
      <c r="N362" s="9" t="n"/>
    </row>
    <row r="363">
      <c r="A363" s="9" t="n"/>
      <c r="B363" s="10" t="n"/>
      <c r="C363" s="9" t="n"/>
      <c r="D363" s="9" t="n"/>
      <c r="E363" s="9" t="n"/>
      <c r="F363" s="9" t="n"/>
      <c r="G363" s="9" t="n"/>
      <c r="H363" s="11">
        <f>IF(G363="","",IFERROR(VLOOKUP(G363,'Остатки'!$A$5:$B$304,2,FALSE),""))</f>
        <v/>
      </c>
      <c r="I363" s="12" t="n"/>
      <c r="J363" s="12" t="n"/>
      <c r="K363" s="13">
        <f>IF(G363="","",SUMIF($G$6:G363,G363,$I$6:I363)-SUMIF($G$6:G363,G363,$J$6:J363))</f>
        <v/>
      </c>
      <c r="L363" s="9" t="n"/>
      <c r="M363" s="9" t="n"/>
      <c r="N363" s="9" t="n"/>
    </row>
    <row r="364">
      <c r="A364" s="9" t="n"/>
      <c r="B364" s="10" t="n"/>
      <c r="C364" s="9" t="n"/>
      <c r="D364" s="9" t="n"/>
      <c r="E364" s="9" t="n"/>
      <c r="F364" s="9" t="n"/>
      <c r="G364" s="9" t="n"/>
      <c r="H364" s="11">
        <f>IF(G364="","",IFERROR(VLOOKUP(G364,'Остатки'!$A$5:$B$304,2,FALSE),""))</f>
        <v/>
      </c>
      <c r="I364" s="12" t="n"/>
      <c r="J364" s="12" t="n"/>
      <c r="K364" s="13">
        <f>IF(G364="","",SUMIF($G$6:G364,G364,$I$6:I364)-SUMIF($G$6:G364,G364,$J$6:J364))</f>
        <v/>
      </c>
      <c r="L364" s="9" t="n"/>
      <c r="M364" s="9" t="n"/>
      <c r="N364" s="9" t="n"/>
    </row>
    <row r="365">
      <c r="A365" s="9" t="n"/>
      <c r="B365" s="10" t="n"/>
      <c r="C365" s="9" t="n"/>
      <c r="D365" s="9" t="n"/>
      <c r="E365" s="9" t="n"/>
      <c r="F365" s="9" t="n"/>
      <c r="G365" s="9" t="n"/>
      <c r="H365" s="11">
        <f>IF(G365="","",IFERROR(VLOOKUP(G365,'Остатки'!$A$5:$B$304,2,FALSE),""))</f>
        <v/>
      </c>
      <c r="I365" s="12" t="n"/>
      <c r="J365" s="12" t="n"/>
      <c r="K365" s="13">
        <f>IF(G365="","",SUMIF($G$6:G365,G365,$I$6:I365)-SUMIF($G$6:G365,G365,$J$6:J365))</f>
        <v/>
      </c>
      <c r="L365" s="9" t="n"/>
      <c r="M365" s="9" t="n"/>
      <c r="N365" s="9" t="n"/>
    </row>
    <row r="366">
      <c r="A366" s="9" t="n"/>
      <c r="B366" s="10" t="n"/>
      <c r="C366" s="9" t="n"/>
      <c r="D366" s="9" t="n"/>
      <c r="E366" s="9" t="n"/>
      <c r="F366" s="9" t="n"/>
      <c r="G366" s="9" t="n"/>
      <c r="H366" s="11">
        <f>IF(G366="","",IFERROR(VLOOKUP(G366,'Остатки'!$A$5:$B$304,2,FALSE),""))</f>
        <v/>
      </c>
      <c r="I366" s="12" t="n"/>
      <c r="J366" s="12" t="n"/>
      <c r="K366" s="13">
        <f>IF(G366="","",SUMIF($G$6:G366,G366,$I$6:I366)-SUMIF($G$6:G366,G366,$J$6:J366))</f>
        <v/>
      </c>
      <c r="L366" s="9" t="n"/>
      <c r="M366" s="9" t="n"/>
      <c r="N366" s="9" t="n"/>
    </row>
    <row r="367">
      <c r="A367" s="9" t="n"/>
      <c r="B367" s="10" t="n"/>
      <c r="C367" s="9" t="n"/>
      <c r="D367" s="9" t="n"/>
      <c r="E367" s="9" t="n"/>
      <c r="F367" s="9" t="n"/>
      <c r="G367" s="9" t="n"/>
      <c r="H367" s="11">
        <f>IF(G367="","",IFERROR(VLOOKUP(G367,'Остатки'!$A$5:$B$304,2,FALSE),""))</f>
        <v/>
      </c>
      <c r="I367" s="12" t="n"/>
      <c r="J367" s="12" t="n"/>
      <c r="K367" s="13">
        <f>IF(G367="","",SUMIF($G$6:G367,G367,$I$6:I367)-SUMIF($G$6:G367,G367,$J$6:J367))</f>
        <v/>
      </c>
      <c r="L367" s="9" t="n"/>
      <c r="M367" s="9" t="n"/>
      <c r="N367" s="9" t="n"/>
    </row>
    <row r="368">
      <c r="A368" s="9" t="n"/>
      <c r="B368" s="10" t="n"/>
      <c r="C368" s="9" t="n"/>
      <c r="D368" s="9" t="n"/>
      <c r="E368" s="9" t="n"/>
      <c r="F368" s="9" t="n"/>
      <c r="G368" s="9" t="n"/>
      <c r="H368" s="11">
        <f>IF(G368="","",IFERROR(VLOOKUP(G368,'Остатки'!$A$5:$B$304,2,FALSE),""))</f>
        <v/>
      </c>
      <c r="I368" s="12" t="n"/>
      <c r="J368" s="12" t="n"/>
      <c r="K368" s="13">
        <f>IF(G368="","",SUMIF($G$6:G368,G368,$I$6:I368)-SUMIF($G$6:G368,G368,$J$6:J368))</f>
        <v/>
      </c>
      <c r="L368" s="9" t="n"/>
      <c r="M368" s="9" t="n"/>
      <c r="N368" s="9" t="n"/>
    </row>
    <row r="369">
      <c r="A369" s="9" t="n"/>
      <c r="B369" s="10" t="n"/>
      <c r="C369" s="9" t="n"/>
      <c r="D369" s="9" t="n"/>
      <c r="E369" s="9" t="n"/>
      <c r="F369" s="9" t="n"/>
      <c r="G369" s="9" t="n"/>
      <c r="H369" s="11">
        <f>IF(G369="","",IFERROR(VLOOKUP(G369,'Остатки'!$A$5:$B$304,2,FALSE),""))</f>
        <v/>
      </c>
      <c r="I369" s="12" t="n"/>
      <c r="J369" s="12" t="n"/>
      <c r="K369" s="13">
        <f>IF(G369="","",SUMIF($G$6:G369,G369,$I$6:I369)-SUMIF($G$6:G369,G369,$J$6:J369))</f>
        <v/>
      </c>
      <c r="L369" s="9" t="n"/>
      <c r="M369" s="9" t="n"/>
      <c r="N369" s="9" t="n"/>
    </row>
    <row r="370">
      <c r="A370" s="9" t="n"/>
      <c r="B370" s="10" t="n"/>
      <c r="C370" s="9" t="n"/>
      <c r="D370" s="9" t="n"/>
      <c r="E370" s="9" t="n"/>
      <c r="F370" s="9" t="n"/>
      <c r="G370" s="9" t="n"/>
      <c r="H370" s="11">
        <f>IF(G370="","",IFERROR(VLOOKUP(G370,'Остатки'!$A$5:$B$304,2,FALSE),""))</f>
        <v/>
      </c>
      <c r="I370" s="12" t="n"/>
      <c r="J370" s="12" t="n"/>
      <c r="K370" s="13">
        <f>IF(G370="","",SUMIF($G$6:G370,G370,$I$6:I370)-SUMIF($G$6:G370,G370,$J$6:J370))</f>
        <v/>
      </c>
      <c r="L370" s="9" t="n"/>
      <c r="M370" s="9" t="n"/>
      <c r="N370" s="9" t="n"/>
    </row>
    <row r="371">
      <c r="A371" s="9" t="n"/>
      <c r="B371" s="10" t="n"/>
      <c r="C371" s="9" t="n"/>
      <c r="D371" s="9" t="n"/>
      <c r="E371" s="9" t="n"/>
      <c r="F371" s="9" t="n"/>
      <c r="G371" s="9" t="n"/>
      <c r="H371" s="11">
        <f>IF(G371="","",IFERROR(VLOOKUP(G371,'Остатки'!$A$5:$B$304,2,FALSE),""))</f>
        <v/>
      </c>
      <c r="I371" s="12" t="n"/>
      <c r="J371" s="12" t="n"/>
      <c r="K371" s="13">
        <f>IF(G371="","",SUMIF($G$6:G371,G371,$I$6:I371)-SUMIF($G$6:G371,G371,$J$6:J371))</f>
        <v/>
      </c>
      <c r="L371" s="9" t="n"/>
      <c r="M371" s="9" t="n"/>
      <c r="N371" s="9" t="n"/>
    </row>
    <row r="372">
      <c r="A372" s="9" t="n"/>
      <c r="B372" s="10" t="n"/>
      <c r="C372" s="9" t="n"/>
      <c r="D372" s="9" t="n"/>
      <c r="E372" s="9" t="n"/>
      <c r="F372" s="9" t="n"/>
      <c r="G372" s="9" t="n"/>
      <c r="H372" s="11">
        <f>IF(G372="","",IFERROR(VLOOKUP(G372,'Остатки'!$A$5:$B$304,2,FALSE),""))</f>
        <v/>
      </c>
      <c r="I372" s="12" t="n"/>
      <c r="J372" s="12" t="n"/>
      <c r="K372" s="13">
        <f>IF(G372="","",SUMIF($G$6:G372,G372,$I$6:I372)-SUMIF($G$6:G372,G372,$J$6:J372))</f>
        <v/>
      </c>
      <c r="L372" s="9" t="n"/>
      <c r="M372" s="9" t="n"/>
      <c r="N372" s="9" t="n"/>
    </row>
    <row r="373">
      <c r="A373" s="9" t="n"/>
      <c r="B373" s="10" t="n"/>
      <c r="C373" s="9" t="n"/>
      <c r="D373" s="9" t="n"/>
      <c r="E373" s="9" t="n"/>
      <c r="F373" s="9" t="n"/>
      <c r="G373" s="9" t="n"/>
      <c r="H373" s="11">
        <f>IF(G373="","",IFERROR(VLOOKUP(G373,'Остатки'!$A$5:$B$304,2,FALSE),""))</f>
        <v/>
      </c>
      <c r="I373" s="12" t="n"/>
      <c r="J373" s="12" t="n"/>
      <c r="K373" s="13">
        <f>IF(G373="","",SUMIF($G$6:G373,G373,$I$6:I373)-SUMIF($G$6:G373,G373,$J$6:J373))</f>
        <v/>
      </c>
      <c r="L373" s="9" t="n"/>
      <c r="M373" s="9" t="n"/>
      <c r="N373" s="9" t="n"/>
    </row>
    <row r="374">
      <c r="A374" s="9" t="n"/>
      <c r="B374" s="10" t="n"/>
      <c r="C374" s="9" t="n"/>
      <c r="D374" s="9" t="n"/>
      <c r="E374" s="9" t="n"/>
      <c r="F374" s="9" t="n"/>
      <c r="G374" s="9" t="n"/>
      <c r="H374" s="11">
        <f>IF(G374="","",IFERROR(VLOOKUP(G374,'Остатки'!$A$5:$B$304,2,FALSE),""))</f>
        <v/>
      </c>
      <c r="I374" s="12" t="n"/>
      <c r="J374" s="12" t="n"/>
      <c r="K374" s="13">
        <f>IF(G374="","",SUMIF($G$6:G374,G374,$I$6:I374)-SUMIF($G$6:G374,G374,$J$6:J374))</f>
        <v/>
      </c>
      <c r="L374" s="9" t="n"/>
      <c r="M374" s="9" t="n"/>
      <c r="N374" s="9" t="n"/>
    </row>
    <row r="375">
      <c r="A375" s="9" t="n"/>
      <c r="B375" s="10" t="n"/>
      <c r="C375" s="9" t="n"/>
      <c r="D375" s="9" t="n"/>
      <c r="E375" s="9" t="n"/>
      <c r="F375" s="9" t="n"/>
      <c r="G375" s="9" t="n"/>
      <c r="H375" s="11">
        <f>IF(G375="","",IFERROR(VLOOKUP(G375,'Остатки'!$A$5:$B$304,2,FALSE),""))</f>
        <v/>
      </c>
      <c r="I375" s="12" t="n"/>
      <c r="J375" s="12" t="n"/>
      <c r="K375" s="13">
        <f>IF(G375="","",SUMIF($G$6:G375,G375,$I$6:I375)-SUMIF($G$6:G375,G375,$J$6:J375))</f>
        <v/>
      </c>
      <c r="L375" s="9" t="n"/>
      <c r="M375" s="9" t="n"/>
      <c r="N375" s="9" t="n"/>
    </row>
    <row r="376">
      <c r="A376" s="9" t="n"/>
      <c r="B376" s="10" t="n"/>
      <c r="C376" s="9" t="n"/>
      <c r="D376" s="9" t="n"/>
      <c r="E376" s="9" t="n"/>
      <c r="F376" s="9" t="n"/>
      <c r="G376" s="9" t="n"/>
      <c r="H376" s="11">
        <f>IF(G376="","",IFERROR(VLOOKUP(G376,'Остатки'!$A$5:$B$304,2,FALSE),""))</f>
        <v/>
      </c>
      <c r="I376" s="12" t="n"/>
      <c r="J376" s="12" t="n"/>
      <c r="K376" s="13">
        <f>IF(G376="","",SUMIF($G$6:G376,G376,$I$6:I376)-SUMIF($G$6:G376,G376,$J$6:J376))</f>
        <v/>
      </c>
      <c r="L376" s="9" t="n"/>
      <c r="M376" s="9" t="n"/>
      <c r="N376" s="9" t="n"/>
    </row>
    <row r="377">
      <c r="A377" s="9" t="n"/>
      <c r="B377" s="10" t="n"/>
      <c r="C377" s="9" t="n"/>
      <c r="D377" s="9" t="n"/>
      <c r="E377" s="9" t="n"/>
      <c r="F377" s="9" t="n"/>
      <c r="G377" s="9" t="n"/>
      <c r="H377" s="11">
        <f>IF(G377="","",IFERROR(VLOOKUP(G377,'Остатки'!$A$5:$B$304,2,FALSE),""))</f>
        <v/>
      </c>
      <c r="I377" s="12" t="n"/>
      <c r="J377" s="12" t="n"/>
      <c r="K377" s="13">
        <f>IF(G377="","",SUMIF($G$6:G377,G377,$I$6:I377)-SUMIF($G$6:G377,G377,$J$6:J377))</f>
        <v/>
      </c>
      <c r="L377" s="9" t="n"/>
      <c r="M377" s="9" t="n"/>
      <c r="N377" s="9" t="n"/>
    </row>
    <row r="378">
      <c r="A378" s="9" t="n"/>
      <c r="B378" s="10" t="n"/>
      <c r="C378" s="9" t="n"/>
      <c r="D378" s="9" t="n"/>
      <c r="E378" s="9" t="n"/>
      <c r="F378" s="9" t="n"/>
      <c r="G378" s="9" t="n"/>
      <c r="H378" s="11">
        <f>IF(G378="","",IFERROR(VLOOKUP(G378,'Остатки'!$A$5:$B$304,2,FALSE),""))</f>
        <v/>
      </c>
      <c r="I378" s="12" t="n"/>
      <c r="J378" s="12" t="n"/>
      <c r="K378" s="13">
        <f>IF(G378="","",SUMIF($G$6:G378,G378,$I$6:I378)-SUMIF($G$6:G378,G378,$J$6:J378))</f>
        <v/>
      </c>
      <c r="L378" s="9" t="n"/>
      <c r="M378" s="9" t="n"/>
      <c r="N378" s="9" t="n"/>
    </row>
    <row r="379">
      <c r="A379" s="9" t="n"/>
      <c r="B379" s="10" t="n"/>
      <c r="C379" s="9" t="n"/>
      <c r="D379" s="9" t="n"/>
      <c r="E379" s="9" t="n"/>
      <c r="F379" s="9" t="n"/>
      <c r="G379" s="9" t="n"/>
      <c r="H379" s="11">
        <f>IF(G379="","",IFERROR(VLOOKUP(G379,'Остатки'!$A$5:$B$304,2,FALSE),""))</f>
        <v/>
      </c>
      <c r="I379" s="12" t="n"/>
      <c r="J379" s="12" t="n"/>
      <c r="K379" s="13">
        <f>IF(G379="","",SUMIF($G$6:G379,G379,$I$6:I379)-SUMIF($G$6:G379,G379,$J$6:J379))</f>
        <v/>
      </c>
      <c r="L379" s="9" t="n"/>
      <c r="M379" s="9" t="n"/>
      <c r="N379" s="9" t="n"/>
    </row>
    <row r="380">
      <c r="A380" s="9" t="n"/>
      <c r="B380" s="10" t="n"/>
      <c r="C380" s="9" t="n"/>
      <c r="D380" s="9" t="n"/>
      <c r="E380" s="9" t="n"/>
      <c r="F380" s="9" t="n"/>
      <c r="G380" s="9" t="n"/>
      <c r="H380" s="11">
        <f>IF(G380="","",IFERROR(VLOOKUP(G380,'Остатки'!$A$5:$B$304,2,FALSE),""))</f>
        <v/>
      </c>
      <c r="I380" s="12" t="n"/>
      <c r="J380" s="12" t="n"/>
      <c r="K380" s="13">
        <f>IF(G380="","",SUMIF($G$6:G380,G380,$I$6:I380)-SUMIF($G$6:G380,G380,$J$6:J380))</f>
        <v/>
      </c>
      <c r="L380" s="9" t="n"/>
      <c r="M380" s="9" t="n"/>
      <c r="N380" s="9" t="n"/>
    </row>
    <row r="381">
      <c r="A381" s="9" t="n"/>
      <c r="B381" s="10" t="n"/>
      <c r="C381" s="9" t="n"/>
      <c r="D381" s="9" t="n"/>
      <c r="E381" s="9" t="n"/>
      <c r="F381" s="9" t="n"/>
      <c r="G381" s="9" t="n"/>
      <c r="H381" s="11">
        <f>IF(G381="","",IFERROR(VLOOKUP(G381,'Остатки'!$A$5:$B$304,2,FALSE),""))</f>
        <v/>
      </c>
      <c r="I381" s="12" t="n"/>
      <c r="J381" s="12" t="n"/>
      <c r="K381" s="13">
        <f>IF(G381="","",SUMIF($G$6:G381,G381,$I$6:I381)-SUMIF($G$6:G381,G381,$J$6:J381))</f>
        <v/>
      </c>
      <c r="L381" s="9" t="n"/>
      <c r="M381" s="9" t="n"/>
      <c r="N381" s="9" t="n"/>
    </row>
    <row r="382">
      <c r="A382" s="9" t="n"/>
      <c r="B382" s="10" t="n"/>
      <c r="C382" s="9" t="n"/>
      <c r="D382" s="9" t="n"/>
      <c r="E382" s="9" t="n"/>
      <c r="F382" s="9" t="n"/>
      <c r="G382" s="9" t="n"/>
      <c r="H382" s="11">
        <f>IF(G382="","",IFERROR(VLOOKUP(G382,'Остатки'!$A$5:$B$304,2,FALSE),""))</f>
        <v/>
      </c>
      <c r="I382" s="12" t="n"/>
      <c r="J382" s="12" t="n"/>
      <c r="K382" s="13">
        <f>IF(G382="","",SUMIF($G$6:G382,G382,$I$6:I382)-SUMIF($G$6:G382,G382,$J$6:J382))</f>
        <v/>
      </c>
      <c r="L382" s="9" t="n"/>
      <c r="M382" s="9" t="n"/>
      <c r="N382" s="9" t="n"/>
    </row>
    <row r="383">
      <c r="A383" s="9" t="n"/>
      <c r="B383" s="10" t="n"/>
      <c r="C383" s="9" t="n"/>
      <c r="D383" s="9" t="n"/>
      <c r="E383" s="9" t="n"/>
      <c r="F383" s="9" t="n"/>
      <c r="G383" s="9" t="n"/>
      <c r="H383" s="11">
        <f>IF(G383="","",IFERROR(VLOOKUP(G383,'Остатки'!$A$5:$B$304,2,FALSE),""))</f>
        <v/>
      </c>
      <c r="I383" s="12" t="n"/>
      <c r="J383" s="12" t="n"/>
      <c r="K383" s="13">
        <f>IF(G383="","",SUMIF($G$6:G383,G383,$I$6:I383)-SUMIF($G$6:G383,G383,$J$6:J383))</f>
        <v/>
      </c>
      <c r="L383" s="9" t="n"/>
      <c r="M383" s="9" t="n"/>
      <c r="N383" s="9" t="n"/>
    </row>
    <row r="384">
      <c r="A384" s="9" t="n"/>
      <c r="B384" s="10" t="n"/>
      <c r="C384" s="9" t="n"/>
      <c r="D384" s="9" t="n"/>
      <c r="E384" s="9" t="n"/>
      <c r="F384" s="9" t="n"/>
      <c r="G384" s="9" t="n"/>
      <c r="H384" s="11">
        <f>IF(G384="","",IFERROR(VLOOKUP(G384,'Остатки'!$A$5:$B$304,2,FALSE),""))</f>
        <v/>
      </c>
      <c r="I384" s="12" t="n"/>
      <c r="J384" s="12" t="n"/>
      <c r="K384" s="13">
        <f>IF(G384="","",SUMIF($G$6:G384,G384,$I$6:I384)-SUMIF($G$6:G384,G384,$J$6:J384))</f>
        <v/>
      </c>
      <c r="L384" s="9" t="n"/>
      <c r="M384" s="9" t="n"/>
      <c r="N384" s="9" t="n"/>
    </row>
    <row r="385">
      <c r="A385" s="9" t="n"/>
      <c r="B385" s="10" t="n"/>
      <c r="C385" s="9" t="n"/>
      <c r="D385" s="9" t="n"/>
      <c r="E385" s="9" t="n"/>
      <c r="F385" s="9" t="n"/>
      <c r="G385" s="9" t="n"/>
      <c r="H385" s="11">
        <f>IF(G385="","",IFERROR(VLOOKUP(G385,'Остатки'!$A$5:$B$304,2,FALSE),""))</f>
        <v/>
      </c>
      <c r="I385" s="12" t="n"/>
      <c r="J385" s="12" t="n"/>
      <c r="K385" s="13">
        <f>IF(G385="","",SUMIF($G$6:G385,G385,$I$6:I385)-SUMIF($G$6:G385,G385,$J$6:J385))</f>
        <v/>
      </c>
      <c r="L385" s="9" t="n"/>
      <c r="M385" s="9" t="n"/>
      <c r="N385" s="9" t="n"/>
    </row>
    <row r="386">
      <c r="A386" s="9" t="n"/>
      <c r="B386" s="10" t="n"/>
      <c r="C386" s="9" t="n"/>
      <c r="D386" s="9" t="n"/>
      <c r="E386" s="9" t="n"/>
      <c r="F386" s="9" t="n"/>
      <c r="G386" s="9" t="n"/>
      <c r="H386" s="11">
        <f>IF(G386="","",IFERROR(VLOOKUP(G386,'Остатки'!$A$5:$B$304,2,FALSE),""))</f>
        <v/>
      </c>
      <c r="I386" s="12" t="n"/>
      <c r="J386" s="12" t="n"/>
      <c r="K386" s="13">
        <f>IF(G386="","",SUMIF($G$6:G386,G386,$I$6:I386)-SUMIF($G$6:G386,G386,$J$6:J386))</f>
        <v/>
      </c>
      <c r="L386" s="9" t="n"/>
      <c r="M386" s="9" t="n"/>
      <c r="N386" s="9" t="n"/>
    </row>
    <row r="387">
      <c r="A387" s="9" t="n"/>
      <c r="B387" s="10" t="n"/>
      <c r="C387" s="9" t="n"/>
      <c r="D387" s="9" t="n"/>
      <c r="E387" s="9" t="n"/>
      <c r="F387" s="9" t="n"/>
      <c r="G387" s="9" t="n"/>
      <c r="H387" s="11">
        <f>IF(G387="","",IFERROR(VLOOKUP(G387,'Остатки'!$A$5:$B$304,2,FALSE),""))</f>
        <v/>
      </c>
      <c r="I387" s="12" t="n"/>
      <c r="J387" s="12" t="n"/>
      <c r="K387" s="13">
        <f>IF(G387="","",SUMIF($G$6:G387,G387,$I$6:I387)-SUMIF($G$6:G387,G387,$J$6:J387))</f>
        <v/>
      </c>
      <c r="L387" s="9" t="n"/>
      <c r="M387" s="9" t="n"/>
      <c r="N387" s="9" t="n"/>
    </row>
    <row r="388">
      <c r="A388" s="9" t="n"/>
      <c r="B388" s="10" t="n"/>
      <c r="C388" s="9" t="n"/>
      <c r="D388" s="9" t="n"/>
      <c r="E388" s="9" t="n"/>
      <c r="F388" s="9" t="n"/>
      <c r="G388" s="9" t="n"/>
      <c r="H388" s="11">
        <f>IF(G388="","",IFERROR(VLOOKUP(G388,'Остатки'!$A$5:$B$304,2,FALSE),""))</f>
        <v/>
      </c>
      <c r="I388" s="12" t="n"/>
      <c r="J388" s="12" t="n"/>
      <c r="K388" s="13">
        <f>IF(G388="","",SUMIF($G$6:G388,G388,$I$6:I388)-SUMIF($G$6:G388,G388,$J$6:J388))</f>
        <v/>
      </c>
      <c r="L388" s="9" t="n"/>
      <c r="M388" s="9" t="n"/>
      <c r="N388" s="9" t="n"/>
    </row>
    <row r="389">
      <c r="A389" s="9" t="n"/>
      <c r="B389" s="10" t="n"/>
      <c r="C389" s="9" t="n"/>
      <c r="D389" s="9" t="n"/>
      <c r="E389" s="9" t="n"/>
      <c r="F389" s="9" t="n"/>
      <c r="G389" s="9" t="n"/>
      <c r="H389" s="11">
        <f>IF(G389="","",IFERROR(VLOOKUP(G389,'Остатки'!$A$5:$B$304,2,FALSE),""))</f>
        <v/>
      </c>
      <c r="I389" s="12" t="n"/>
      <c r="J389" s="12" t="n"/>
      <c r="K389" s="13">
        <f>IF(G389="","",SUMIF($G$6:G389,G389,$I$6:I389)-SUMIF($G$6:G389,G389,$J$6:J389))</f>
        <v/>
      </c>
      <c r="L389" s="9" t="n"/>
      <c r="M389" s="9" t="n"/>
      <c r="N389" s="9" t="n"/>
    </row>
    <row r="390">
      <c r="A390" s="9" t="n"/>
      <c r="B390" s="10" t="n"/>
      <c r="C390" s="9" t="n"/>
      <c r="D390" s="9" t="n"/>
      <c r="E390" s="9" t="n"/>
      <c r="F390" s="9" t="n"/>
      <c r="G390" s="9" t="n"/>
      <c r="H390" s="11">
        <f>IF(G390="","",IFERROR(VLOOKUP(G390,'Остатки'!$A$5:$B$304,2,FALSE),""))</f>
        <v/>
      </c>
      <c r="I390" s="12" t="n"/>
      <c r="J390" s="12" t="n"/>
      <c r="K390" s="13">
        <f>IF(G390="","",SUMIF($G$6:G390,G390,$I$6:I390)-SUMIF($G$6:G390,G390,$J$6:J390))</f>
        <v/>
      </c>
      <c r="L390" s="9" t="n"/>
      <c r="M390" s="9" t="n"/>
      <c r="N390" s="9" t="n"/>
    </row>
    <row r="391">
      <c r="A391" s="9" t="n"/>
      <c r="B391" s="10" t="n"/>
      <c r="C391" s="9" t="n"/>
      <c r="D391" s="9" t="n"/>
      <c r="E391" s="9" t="n"/>
      <c r="F391" s="9" t="n"/>
      <c r="G391" s="9" t="n"/>
      <c r="H391" s="11">
        <f>IF(G391="","",IFERROR(VLOOKUP(G391,'Остатки'!$A$5:$B$304,2,FALSE),""))</f>
        <v/>
      </c>
      <c r="I391" s="12" t="n"/>
      <c r="J391" s="12" t="n"/>
      <c r="K391" s="13">
        <f>IF(G391="","",SUMIF($G$6:G391,G391,$I$6:I391)-SUMIF($G$6:G391,G391,$J$6:J391))</f>
        <v/>
      </c>
      <c r="L391" s="9" t="n"/>
      <c r="M391" s="9" t="n"/>
      <c r="N391" s="9" t="n"/>
    </row>
    <row r="392">
      <c r="A392" s="9" t="n"/>
      <c r="B392" s="10" t="n"/>
      <c r="C392" s="9" t="n"/>
      <c r="D392" s="9" t="n"/>
      <c r="E392" s="9" t="n"/>
      <c r="F392" s="9" t="n"/>
      <c r="G392" s="9" t="n"/>
      <c r="H392" s="11">
        <f>IF(G392="","",IFERROR(VLOOKUP(G392,'Остатки'!$A$5:$B$304,2,FALSE),""))</f>
        <v/>
      </c>
      <c r="I392" s="12" t="n"/>
      <c r="J392" s="12" t="n"/>
      <c r="K392" s="13">
        <f>IF(G392="","",SUMIF($G$6:G392,G392,$I$6:I392)-SUMIF($G$6:G392,G392,$J$6:J392))</f>
        <v/>
      </c>
      <c r="L392" s="9" t="n"/>
      <c r="M392" s="9" t="n"/>
      <c r="N392" s="9" t="n"/>
    </row>
    <row r="393">
      <c r="A393" s="9" t="n"/>
      <c r="B393" s="10" t="n"/>
      <c r="C393" s="9" t="n"/>
      <c r="D393" s="9" t="n"/>
      <c r="E393" s="9" t="n"/>
      <c r="F393" s="9" t="n"/>
      <c r="G393" s="9" t="n"/>
      <c r="H393" s="11">
        <f>IF(G393="","",IFERROR(VLOOKUP(G393,'Остатки'!$A$5:$B$304,2,FALSE),""))</f>
        <v/>
      </c>
      <c r="I393" s="12" t="n"/>
      <c r="J393" s="12" t="n"/>
      <c r="K393" s="13">
        <f>IF(G393="","",SUMIF($G$6:G393,G393,$I$6:I393)-SUMIF($G$6:G393,G393,$J$6:J393))</f>
        <v/>
      </c>
      <c r="L393" s="9" t="n"/>
      <c r="M393" s="9" t="n"/>
      <c r="N393" s="9" t="n"/>
    </row>
    <row r="394">
      <c r="A394" s="9" t="n"/>
      <c r="B394" s="10" t="n"/>
      <c r="C394" s="9" t="n"/>
      <c r="D394" s="9" t="n"/>
      <c r="E394" s="9" t="n"/>
      <c r="F394" s="9" t="n"/>
      <c r="G394" s="9" t="n"/>
      <c r="H394" s="11">
        <f>IF(G394="","",IFERROR(VLOOKUP(G394,'Остатки'!$A$5:$B$304,2,FALSE),""))</f>
        <v/>
      </c>
      <c r="I394" s="12" t="n"/>
      <c r="J394" s="12" t="n"/>
      <c r="K394" s="13">
        <f>IF(G394="","",SUMIF($G$6:G394,G394,$I$6:I394)-SUMIF($G$6:G394,G394,$J$6:J394))</f>
        <v/>
      </c>
      <c r="L394" s="9" t="n"/>
      <c r="M394" s="9" t="n"/>
      <c r="N394" s="9" t="n"/>
    </row>
    <row r="395">
      <c r="A395" s="9" t="n"/>
      <c r="B395" s="10" t="n"/>
      <c r="C395" s="9" t="n"/>
      <c r="D395" s="9" t="n"/>
      <c r="E395" s="9" t="n"/>
      <c r="F395" s="9" t="n"/>
      <c r="G395" s="9" t="n"/>
      <c r="H395" s="11">
        <f>IF(G395="","",IFERROR(VLOOKUP(G395,'Остатки'!$A$5:$B$304,2,FALSE),""))</f>
        <v/>
      </c>
      <c r="I395" s="12" t="n"/>
      <c r="J395" s="12" t="n"/>
      <c r="K395" s="13">
        <f>IF(G395="","",SUMIF($G$6:G395,G395,$I$6:I395)-SUMIF($G$6:G395,G395,$J$6:J395))</f>
        <v/>
      </c>
      <c r="L395" s="9" t="n"/>
      <c r="M395" s="9" t="n"/>
      <c r="N395" s="9" t="n"/>
    </row>
    <row r="396">
      <c r="A396" s="9" t="n"/>
      <c r="B396" s="10" t="n"/>
      <c r="C396" s="9" t="n"/>
      <c r="D396" s="9" t="n"/>
      <c r="E396" s="9" t="n"/>
      <c r="F396" s="9" t="n"/>
      <c r="G396" s="9" t="n"/>
      <c r="H396" s="11">
        <f>IF(G396="","",IFERROR(VLOOKUP(G396,'Остатки'!$A$5:$B$304,2,FALSE),""))</f>
        <v/>
      </c>
      <c r="I396" s="12" t="n"/>
      <c r="J396" s="12" t="n"/>
      <c r="K396" s="13">
        <f>IF(G396="","",SUMIF($G$6:G396,G396,$I$6:I396)-SUMIF($G$6:G396,G396,$J$6:J396))</f>
        <v/>
      </c>
      <c r="L396" s="9" t="n"/>
      <c r="M396" s="9" t="n"/>
      <c r="N396" s="9" t="n"/>
    </row>
    <row r="397">
      <c r="A397" s="9" t="n"/>
      <c r="B397" s="10" t="n"/>
      <c r="C397" s="9" t="n"/>
      <c r="D397" s="9" t="n"/>
      <c r="E397" s="9" t="n"/>
      <c r="F397" s="9" t="n"/>
      <c r="G397" s="9" t="n"/>
      <c r="H397" s="11">
        <f>IF(G397="","",IFERROR(VLOOKUP(G397,'Остатки'!$A$5:$B$304,2,FALSE),""))</f>
        <v/>
      </c>
      <c r="I397" s="12" t="n"/>
      <c r="J397" s="12" t="n"/>
      <c r="K397" s="13">
        <f>IF(G397="","",SUMIF($G$6:G397,G397,$I$6:I397)-SUMIF($G$6:G397,G397,$J$6:J397))</f>
        <v/>
      </c>
      <c r="L397" s="9" t="n"/>
      <c r="M397" s="9" t="n"/>
      <c r="N397" s="9" t="n"/>
    </row>
    <row r="398">
      <c r="A398" s="9" t="n"/>
      <c r="B398" s="10" t="n"/>
      <c r="C398" s="9" t="n"/>
      <c r="D398" s="9" t="n"/>
      <c r="E398" s="9" t="n"/>
      <c r="F398" s="9" t="n"/>
      <c r="G398" s="9" t="n"/>
      <c r="H398" s="11">
        <f>IF(G398="","",IFERROR(VLOOKUP(G398,'Остатки'!$A$5:$B$304,2,FALSE),""))</f>
        <v/>
      </c>
      <c r="I398" s="12" t="n"/>
      <c r="J398" s="12" t="n"/>
      <c r="K398" s="13">
        <f>IF(G398="","",SUMIF($G$6:G398,G398,$I$6:I398)-SUMIF($G$6:G398,G398,$J$6:J398))</f>
        <v/>
      </c>
      <c r="L398" s="9" t="n"/>
      <c r="M398" s="9" t="n"/>
      <c r="N398" s="9" t="n"/>
    </row>
    <row r="399">
      <c r="A399" s="9" t="n"/>
      <c r="B399" s="10" t="n"/>
      <c r="C399" s="9" t="n"/>
      <c r="D399" s="9" t="n"/>
      <c r="E399" s="9" t="n"/>
      <c r="F399" s="9" t="n"/>
      <c r="G399" s="9" t="n"/>
      <c r="H399" s="11">
        <f>IF(G399="","",IFERROR(VLOOKUP(G399,'Остатки'!$A$5:$B$304,2,FALSE),""))</f>
        <v/>
      </c>
      <c r="I399" s="12" t="n"/>
      <c r="J399" s="12" t="n"/>
      <c r="K399" s="13">
        <f>IF(G399="","",SUMIF($G$6:G399,G399,$I$6:I399)-SUMIF($G$6:G399,G399,$J$6:J399))</f>
        <v/>
      </c>
      <c r="L399" s="9" t="n"/>
      <c r="M399" s="9" t="n"/>
      <c r="N399" s="9" t="n"/>
    </row>
    <row r="400">
      <c r="A400" s="9" t="n"/>
      <c r="B400" s="10" t="n"/>
      <c r="C400" s="9" t="n"/>
      <c r="D400" s="9" t="n"/>
      <c r="E400" s="9" t="n"/>
      <c r="F400" s="9" t="n"/>
      <c r="G400" s="9" t="n"/>
      <c r="H400" s="11">
        <f>IF(G400="","",IFERROR(VLOOKUP(G400,'Остатки'!$A$5:$B$304,2,FALSE),""))</f>
        <v/>
      </c>
      <c r="I400" s="12" t="n"/>
      <c r="J400" s="12" t="n"/>
      <c r="K400" s="13">
        <f>IF(G400="","",SUMIF($G$6:G400,G400,$I$6:I400)-SUMIF($G$6:G400,G400,$J$6:J400))</f>
        <v/>
      </c>
      <c r="L400" s="9" t="n"/>
      <c r="M400" s="9" t="n"/>
      <c r="N400" s="9" t="n"/>
    </row>
    <row r="401">
      <c r="A401" s="9" t="n"/>
      <c r="B401" s="10" t="n"/>
      <c r="C401" s="9" t="n"/>
      <c r="D401" s="9" t="n"/>
      <c r="E401" s="9" t="n"/>
      <c r="F401" s="9" t="n"/>
      <c r="G401" s="9" t="n"/>
      <c r="H401" s="11">
        <f>IF(G401="","",IFERROR(VLOOKUP(G401,'Остатки'!$A$5:$B$304,2,FALSE),""))</f>
        <v/>
      </c>
      <c r="I401" s="12" t="n"/>
      <c r="J401" s="12" t="n"/>
      <c r="K401" s="13">
        <f>IF(G401="","",SUMIF($G$6:G401,G401,$I$6:I401)-SUMIF($G$6:G401,G401,$J$6:J401))</f>
        <v/>
      </c>
      <c r="L401" s="9" t="n"/>
      <c r="M401" s="9" t="n"/>
      <c r="N401" s="9" t="n"/>
    </row>
    <row r="402">
      <c r="A402" s="9" t="n"/>
      <c r="B402" s="10" t="n"/>
      <c r="C402" s="9" t="n"/>
      <c r="D402" s="9" t="n"/>
      <c r="E402" s="9" t="n"/>
      <c r="F402" s="9" t="n"/>
      <c r="G402" s="9" t="n"/>
      <c r="H402" s="11">
        <f>IF(G402="","",IFERROR(VLOOKUP(G402,'Остатки'!$A$5:$B$304,2,FALSE),""))</f>
        <v/>
      </c>
      <c r="I402" s="12" t="n"/>
      <c r="J402" s="12" t="n"/>
      <c r="K402" s="13">
        <f>IF(G402="","",SUMIF($G$6:G402,G402,$I$6:I402)-SUMIF($G$6:G402,G402,$J$6:J402))</f>
        <v/>
      </c>
      <c r="L402" s="9" t="n"/>
      <c r="M402" s="9" t="n"/>
      <c r="N402" s="9" t="n"/>
    </row>
    <row r="403">
      <c r="A403" s="9" t="n"/>
      <c r="B403" s="10" t="n"/>
      <c r="C403" s="9" t="n"/>
      <c r="D403" s="9" t="n"/>
      <c r="E403" s="9" t="n"/>
      <c r="F403" s="9" t="n"/>
      <c r="G403" s="9" t="n"/>
      <c r="H403" s="11">
        <f>IF(G403="","",IFERROR(VLOOKUP(G403,'Остатки'!$A$5:$B$304,2,FALSE),""))</f>
        <v/>
      </c>
      <c r="I403" s="12" t="n"/>
      <c r="J403" s="12" t="n"/>
      <c r="K403" s="13">
        <f>IF(G403="","",SUMIF($G$6:G403,G403,$I$6:I403)-SUMIF($G$6:G403,G403,$J$6:J403))</f>
        <v/>
      </c>
      <c r="L403" s="9" t="n"/>
      <c r="M403" s="9" t="n"/>
      <c r="N403" s="9" t="n"/>
    </row>
    <row r="404">
      <c r="A404" s="9" t="n"/>
      <c r="B404" s="10" t="n"/>
      <c r="C404" s="9" t="n"/>
      <c r="D404" s="9" t="n"/>
      <c r="E404" s="9" t="n"/>
      <c r="F404" s="9" t="n"/>
      <c r="G404" s="9" t="n"/>
      <c r="H404" s="11">
        <f>IF(G404="","",IFERROR(VLOOKUP(G404,'Остатки'!$A$5:$B$304,2,FALSE),""))</f>
        <v/>
      </c>
      <c r="I404" s="12" t="n"/>
      <c r="J404" s="12" t="n"/>
      <c r="K404" s="13">
        <f>IF(G404="","",SUMIF($G$6:G404,G404,$I$6:I404)-SUMIF($G$6:G404,G404,$J$6:J404))</f>
        <v/>
      </c>
      <c r="L404" s="9" t="n"/>
      <c r="M404" s="9" t="n"/>
      <c r="N404" s="9" t="n"/>
    </row>
    <row r="405">
      <c r="A405" s="9" t="n"/>
      <c r="B405" s="10" t="n"/>
      <c r="C405" s="9" t="n"/>
      <c r="D405" s="9" t="n"/>
      <c r="E405" s="9" t="n"/>
      <c r="F405" s="9" t="n"/>
      <c r="G405" s="9" t="n"/>
      <c r="H405" s="11">
        <f>IF(G405="","",IFERROR(VLOOKUP(G405,'Остатки'!$A$5:$B$304,2,FALSE),""))</f>
        <v/>
      </c>
      <c r="I405" s="12" t="n"/>
      <c r="J405" s="12" t="n"/>
      <c r="K405" s="13">
        <f>IF(G405="","",SUMIF($G$6:G405,G405,$I$6:I405)-SUMIF($G$6:G405,G405,$J$6:J405))</f>
        <v/>
      </c>
      <c r="L405" s="9" t="n"/>
      <c r="M405" s="9" t="n"/>
      <c r="N405" s="9" t="n"/>
    </row>
    <row r="406">
      <c r="A406" s="9" t="n"/>
      <c r="B406" s="10" t="n"/>
      <c r="C406" s="9" t="n"/>
      <c r="D406" s="9" t="n"/>
      <c r="E406" s="9" t="n"/>
      <c r="F406" s="9" t="n"/>
      <c r="G406" s="9" t="n"/>
      <c r="H406" s="11">
        <f>IF(G406="","",IFERROR(VLOOKUP(G406,'Остатки'!$A$5:$B$304,2,FALSE),""))</f>
        <v/>
      </c>
      <c r="I406" s="12" t="n"/>
      <c r="J406" s="12" t="n"/>
      <c r="K406" s="13">
        <f>IF(G406="","",SUMIF($G$6:G406,G406,$I$6:I406)-SUMIF($G$6:G406,G406,$J$6:J406))</f>
        <v/>
      </c>
      <c r="L406" s="9" t="n"/>
      <c r="M406" s="9" t="n"/>
      <c r="N406" s="9" t="n"/>
    </row>
    <row r="407">
      <c r="A407" s="9" t="n"/>
      <c r="B407" s="10" t="n"/>
      <c r="C407" s="9" t="n"/>
      <c r="D407" s="9" t="n"/>
      <c r="E407" s="9" t="n"/>
      <c r="F407" s="9" t="n"/>
      <c r="G407" s="9" t="n"/>
      <c r="H407" s="11">
        <f>IF(G407="","",IFERROR(VLOOKUP(G407,'Остатки'!$A$5:$B$304,2,FALSE),""))</f>
        <v/>
      </c>
      <c r="I407" s="12" t="n"/>
      <c r="J407" s="12" t="n"/>
      <c r="K407" s="13">
        <f>IF(G407="","",SUMIF($G$6:G407,G407,$I$6:I407)-SUMIF($G$6:G407,G407,$J$6:J407))</f>
        <v/>
      </c>
      <c r="L407" s="9" t="n"/>
      <c r="M407" s="9" t="n"/>
      <c r="N407" s="9" t="n"/>
    </row>
    <row r="408">
      <c r="A408" s="9" t="n"/>
      <c r="B408" s="10" t="n"/>
      <c r="C408" s="9" t="n"/>
      <c r="D408" s="9" t="n"/>
      <c r="E408" s="9" t="n"/>
      <c r="F408" s="9" t="n"/>
      <c r="G408" s="9" t="n"/>
      <c r="H408" s="11">
        <f>IF(G408="","",IFERROR(VLOOKUP(G408,'Остатки'!$A$5:$B$304,2,FALSE),""))</f>
        <v/>
      </c>
      <c r="I408" s="12" t="n"/>
      <c r="J408" s="12" t="n"/>
      <c r="K408" s="13">
        <f>IF(G408="","",SUMIF($G$6:G408,G408,$I$6:I408)-SUMIF($G$6:G408,G408,$J$6:J408))</f>
        <v/>
      </c>
      <c r="L408" s="9" t="n"/>
      <c r="M408" s="9" t="n"/>
      <c r="N408" s="9" t="n"/>
    </row>
    <row r="409">
      <c r="A409" s="9" t="n"/>
      <c r="B409" s="10" t="n"/>
      <c r="C409" s="9" t="n"/>
      <c r="D409" s="9" t="n"/>
      <c r="E409" s="9" t="n"/>
      <c r="F409" s="9" t="n"/>
      <c r="G409" s="9" t="n"/>
      <c r="H409" s="11">
        <f>IF(G409="","",IFERROR(VLOOKUP(G409,'Остатки'!$A$5:$B$304,2,FALSE),""))</f>
        <v/>
      </c>
      <c r="I409" s="12" t="n"/>
      <c r="J409" s="12" t="n"/>
      <c r="K409" s="13">
        <f>IF(G409="","",SUMIF($G$6:G409,G409,$I$6:I409)-SUMIF($G$6:G409,G409,$J$6:J409))</f>
        <v/>
      </c>
      <c r="L409" s="9" t="n"/>
      <c r="M409" s="9" t="n"/>
      <c r="N409" s="9" t="n"/>
    </row>
    <row r="410">
      <c r="A410" s="9" t="n"/>
      <c r="B410" s="10" t="n"/>
      <c r="C410" s="9" t="n"/>
      <c r="D410" s="9" t="n"/>
      <c r="E410" s="9" t="n"/>
      <c r="F410" s="9" t="n"/>
      <c r="G410" s="9" t="n"/>
      <c r="H410" s="11">
        <f>IF(G410="","",IFERROR(VLOOKUP(G410,'Остатки'!$A$5:$B$304,2,FALSE),""))</f>
        <v/>
      </c>
      <c r="I410" s="12" t="n"/>
      <c r="J410" s="12" t="n"/>
      <c r="K410" s="13">
        <f>IF(G410="","",SUMIF($G$6:G410,G410,$I$6:I410)-SUMIF($G$6:G410,G410,$J$6:J410))</f>
        <v/>
      </c>
      <c r="L410" s="9" t="n"/>
      <c r="M410" s="9" t="n"/>
      <c r="N410" s="9" t="n"/>
    </row>
    <row r="411">
      <c r="A411" s="9" t="n"/>
      <c r="B411" s="10" t="n"/>
      <c r="C411" s="9" t="n"/>
      <c r="D411" s="9" t="n"/>
      <c r="E411" s="9" t="n"/>
      <c r="F411" s="9" t="n"/>
      <c r="G411" s="9" t="n"/>
      <c r="H411" s="11">
        <f>IF(G411="","",IFERROR(VLOOKUP(G411,'Остатки'!$A$5:$B$304,2,FALSE),""))</f>
        <v/>
      </c>
      <c r="I411" s="12" t="n"/>
      <c r="J411" s="12" t="n"/>
      <c r="K411" s="13">
        <f>IF(G411="","",SUMIF($G$6:G411,G411,$I$6:I411)-SUMIF($G$6:G411,G411,$J$6:J411))</f>
        <v/>
      </c>
      <c r="L411" s="9" t="n"/>
      <c r="M411" s="9" t="n"/>
      <c r="N411" s="9" t="n"/>
    </row>
    <row r="412">
      <c r="A412" s="9" t="n"/>
      <c r="B412" s="10" t="n"/>
      <c r="C412" s="9" t="n"/>
      <c r="D412" s="9" t="n"/>
      <c r="E412" s="9" t="n"/>
      <c r="F412" s="9" t="n"/>
      <c r="G412" s="9" t="n"/>
      <c r="H412" s="11">
        <f>IF(G412="","",IFERROR(VLOOKUP(G412,'Остатки'!$A$5:$B$304,2,FALSE),""))</f>
        <v/>
      </c>
      <c r="I412" s="12" t="n"/>
      <c r="J412" s="12" t="n"/>
      <c r="K412" s="13">
        <f>IF(G412="","",SUMIF($G$6:G412,G412,$I$6:I412)-SUMIF($G$6:G412,G412,$J$6:J412))</f>
        <v/>
      </c>
      <c r="L412" s="9" t="n"/>
      <c r="M412" s="9" t="n"/>
      <c r="N412" s="9" t="n"/>
    </row>
    <row r="413">
      <c r="A413" s="9" t="n"/>
      <c r="B413" s="10" t="n"/>
      <c r="C413" s="9" t="n"/>
      <c r="D413" s="9" t="n"/>
      <c r="E413" s="9" t="n"/>
      <c r="F413" s="9" t="n"/>
      <c r="G413" s="9" t="n"/>
      <c r="H413" s="11">
        <f>IF(G413="","",IFERROR(VLOOKUP(G413,'Остатки'!$A$5:$B$304,2,FALSE),""))</f>
        <v/>
      </c>
      <c r="I413" s="12" t="n"/>
      <c r="J413" s="12" t="n"/>
      <c r="K413" s="13">
        <f>IF(G413="","",SUMIF($G$6:G413,G413,$I$6:I413)-SUMIF($G$6:G413,G413,$J$6:J413))</f>
        <v/>
      </c>
      <c r="L413" s="9" t="n"/>
      <c r="M413" s="9" t="n"/>
      <c r="N413" s="9" t="n"/>
    </row>
    <row r="414">
      <c r="A414" s="9" t="n"/>
      <c r="B414" s="10" t="n"/>
      <c r="C414" s="9" t="n"/>
      <c r="D414" s="9" t="n"/>
      <c r="E414" s="9" t="n"/>
      <c r="F414" s="9" t="n"/>
      <c r="G414" s="9" t="n"/>
      <c r="H414" s="11">
        <f>IF(G414="","",IFERROR(VLOOKUP(G414,'Остатки'!$A$5:$B$304,2,FALSE),""))</f>
        <v/>
      </c>
      <c r="I414" s="12" t="n"/>
      <c r="J414" s="12" t="n"/>
      <c r="K414" s="13">
        <f>IF(G414="","",SUMIF($G$6:G414,G414,$I$6:I414)-SUMIF($G$6:G414,G414,$J$6:J414))</f>
        <v/>
      </c>
      <c r="L414" s="9" t="n"/>
      <c r="M414" s="9" t="n"/>
      <c r="N414" s="9" t="n"/>
    </row>
    <row r="415">
      <c r="A415" s="9" t="n"/>
      <c r="B415" s="10" t="n"/>
      <c r="C415" s="9" t="n"/>
      <c r="D415" s="9" t="n"/>
      <c r="E415" s="9" t="n"/>
      <c r="F415" s="9" t="n"/>
      <c r="G415" s="9" t="n"/>
      <c r="H415" s="11">
        <f>IF(G415="","",IFERROR(VLOOKUP(G415,'Остатки'!$A$5:$B$304,2,FALSE),""))</f>
        <v/>
      </c>
      <c r="I415" s="12" t="n"/>
      <c r="J415" s="12" t="n"/>
      <c r="K415" s="13">
        <f>IF(G415="","",SUMIF($G$6:G415,G415,$I$6:I415)-SUMIF($G$6:G415,G415,$J$6:J415))</f>
        <v/>
      </c>
      <c r="L415" s="9" t="n"/>
      <c r="M415" s="9" t="n"/>
      <c r="N415" s="9" t="n"/>
    </row>
    <row r="416">
      <c r="A416" s="9" t="n"/>
      <c r="B416" s="10" t="n"/>
      <c r="C416" s="9" t="n"/>
      <c r="D416" s="9" t="n"/>
      <c r="E416" s="9" t="n"/>
      <c r="F416" s="9" t="n"/>
      <c r="G416" s="9" t="n"/>
      <c r="H416" s="11">
        <f>IF(G416="","",IFERROR(VLOOKUP(G416,'Остатки'!$A$5:$B$304,2,FALSE),""))</f>
        <v/>
      </c>
      <c r="I416" s="12" t="n"/>
      <c r="J416" s="12" t="n"/>
      <c r="K416" s="13">
        <f>IF(G416="","",SUMIF($G$6:G416,G416,$I$6:I416)-SUMIF($G$6:G416,G416,$J$6:J416))</f>
        <v/>
      </c>
      <c r="L416" s="9" t="n"/>
      <c r="M416" s="9" t="n"/>
      <c r="N416" s="9" t="n"/>
    </row>
    <row r="417">
      <c r="A417" s="9" t="n"/>
      <c r="B417" s="10" t="n"/>
      <c r="C417" s="9" t="n"/>
      <c r="D417" s="9" t="n"/>
      <c r="E417" s="9" t="n"/>
      <c r="F417" s="9" t="n"/>
      <c r="G417" s="9" t="n"/>
      <c r="H417" s="11">
        <f>IF(G417="","",IFERROR(VLOOKUP(G417,'Остатки'!$A$5:$B$304,2,FALSE),""))</f>
        <v/>
      </c>
      <c r="I417" s="12" t="n"/>
      <c r="J417" s="12" t="n"/>
      <c r="K417" s="13">
        <f>IF(G417="","",SUMIF($G$6:G417,G417,$I$6:I417)-SUMIF($G$6:G417,G417,$J$6:J417))</f>
        <v/>
      </c>
      <c r="L417" s="9" t="n"/>
      <c r="M417" s="9" t="n"/>
      <c r="N417" s="9" t="n"/>
    </row>
    <row r="418">
      <c r="A418" s="9" t="n"/>
      <c r="B418" s="10" t="n"/>
      <c r="C418" s="9" t="n"/>
      <c r="D418" s="9" t="n"/>
      <c r="E418" s="9" t="n"/>
      <c r="F418" s="9" t="n"/>
      <c r="G418" s="9" t="n"/>
      <c r="H418" s="11">
        <f>IF(G418="","",IFERROR(VLOOKUP(G418,'Остатки'!$A$5:$B$304,2,FALSE),""))</f>
        <v/>
      </c>
      <c r="I418" s="12" t="n"/>
      <c r="J418" s="12" t="n"/>
      <c r="K418" s="13">
        <f>IF(G418="","",SUMIF($G$6:G418,G418,$I$6:I418)-SUMIF($G$6:G418,G418,$J$6:J418))</f>
        <v/>
      </c>
      <c r="L418" s="9" t="n"/>
      <c r="M418" s="9" t="n"/>
      <c r="N418" s="9" t="n"/>
    </row>
    <row r="419">
      <c r="A419" s="9" t="n"/>
      <c r="B419" s="10" t="n"/>
      <c r="C419" s="9" t="n"/>
      <c r="D419" s="9" t="n"/>
      <c r="E419" s="9" t="n"/>
      <c r="F419" s="9" t="n"/>
      <c r="G419" s="9" t="n"/>
      <c r="H419" s="11">
        <f>IF(G419="","",IFERROR(VLOOKUP(G419,'Остатки'!$A$5:$B$304,2,FALSE),""))</f>
        <v/>
      </c>
      <c r="I419" s="12" t="n"/>
      <c r="J419" s="12" t="n"/>
      <c r="K419" s="13">
        <f>IF(G419="","",SUMIF($G$6:G419,G419,$I$6:I419)-SUMIF($G$6:G419,G419,$J$6:J419))</f>
        <v/>
      </c>
      <c r="L419" s="9" t="n"/>
      <c r="M419" s="9" t="n"/>
      <c r="N419" s="9" t="n"/>
    </row>
    <row r="420">
      <c r="A420" s="9" t="n"/>
      <c r="B420" s="10" t="n"/>
      <c r="C420" s="9" t="n"/>
      <c r="D420" s="9" t="n"/>
      <c r="E420" s="9" t="n"/>
      <c r="F420" s="9" t="n"/>
      <c r="G420" s="9" t="n"/>
      <c r="H420" s="11">
        <f>IF(G420="","",IFERROR(VLOOKUP(G420,'Остатки'!$A$5:$B$304,2,FALSE),""))</f>
        <v/>
      </c>
      <c r="I420" s="12" t="n"/>
      <c r="J420" s="12" t="n"/>
      <c r="K420" s="13">
        <f>IF(G420="","",SUMIF($G$6:G420,G420,$I$6:I420)-SUMIF($G$6:G420,G420,$J$6:J420))</f>
        <v/>
      </c>
      <c r="L420" s="9" t="n"/>
      <c r="M420" s="9" t="n"/>
      <c r="N420" s="9" t="n"/>
    </row>
    <row r="421">
      <c r="A421" s="9" t="n"/>
      <c r="B421" s="10" t="n"/>
      <c r="C421" s="9" t="n"/>
      <c r="D421" s="9" t="n"/>
      <c r="E421" s="9" t="n"/>
      <c r="F421" s="9" t="n"/>
      <c r="G421" s="9" t="n"/>
      <c r="H421" s="11">
        <f>IF(G421="","",IFERROR(VLOOKUP(G421,'Остатки'!$A$5:$B$304,2,FALSE),""))</f>
        <v/>
      </c>
      <c r="I421" s="12" t="n"/>
      <c r="J421" s="12" t="n"/>
      <c r="K421" s="13">
        <f>IF(G421="","",SUMIF($G$6:G421,G421,$I$6:I421)-SUMIF($G$6:G421,G421,$J$6:J421))</f>
        <v/>
      </c>
      <c r="L421" s="9" t="n"/>
      <c r="M421" s="9" t="n"/>
      <c r="N421" s="9" t="n"/>
    </row>
    <row r="422">
      <c r="A422" s="9" t="n"/>
      <c r="B422" s="10" t="n"/>
      <c r="C422" s="9" t="n"/>
      <c r="D422" s="9" t="n"/>
      <c r="E422" s="9" t="n"/>
      <c r="F422" s="9" t="n"/>
      <c r="G422" s="9" t="n"/>
      <c r="H422" s="11">
        <f>IF(G422="","",IFERROR(VLOOKUP(G422,'Остатки'!$A$5:$B$304,2,FALSE),""))</f>
        <v/>
      </c>
      <c r="I422" s="12" t="n"/>
      <c r="J422" s="12" t="n"/>
      <c r="K422" s="13">
        <f>IF(G422="","",SUMIF($G$6:G422,G422,$I$6:I422)-SUMIF($G$6:G422,G422,$J$6:J422))</f>
        <v/>
      </c>
      <c r="L422" s="9" t="n"/>
      <c r="M422" s="9" t="n"/>
      <c r="N422" s="9" t="n"/>
    </row>
    <row r="423">
      <c r="A423" s="9" t="n"/>
      <c r="B423" s="10" t="n"/>
      <c r="C423" s="9" t="n"/>
      <c r="D423" s="9" t="n"/>
      <c r="E423" s="9" t="n"/>
      <c r="F423" s="9" t="n"/>
      <c r="G423" s="9" t="n"/>
      <c r="H423" s="11">
        <f>IF(G423="","",IFERROR(VLOOKUP(G423,'Остатки'!$A$5:$B$304,2,FALSE),""))</f>
        <v/>
      </c>
      <c r="I423" s="12" t="n"/>
      <c r="J423" s="12" t="n"/>
      <c r="K423" s="13">
        <f>IF(G423="","",SUMIF($G$6:G423,G423,$I$6:I423)-SUMIF($G$6:G423,G423,$J$6:J423))</f>
        <v/>
      </c>
      <c r="L423" s="9" t="n"/>
      <c r="M423" s="9" t="n"/>
      <c r="N423" s="9" t="n"/>
    </row>
    <row r="424">
      <c r="A424" s="9" t="n"/>
      <c r="B424" s="10" t="n"/>
      <c r="C424" s="9" t="n"/>
      <c r="D424" s="9" t="n"/>
      <c r="E424" s="9" t="n"/>
      <c r="F424" s="9" t="n"/>
      <c r="G424" s="9" t="n"/>
      <c r="H424" s="11">
        <f>IF(G424="","",IFERROR(VLOOKUP(G424,'Остатки'!$A$5:$B$304,2,FALSE),""))</f>
        <v/>
      </c>
      <c r="I424" s="12" t="n"/>
      <c r="J424" s="12" t="n"/>
      <c r="K424" s="13">
        <f>IF(G424="","",SUMIF($G$6:G424,G424,$I$6:I424)-SUMIF($G$6:G424,G424,$J$6:J424))</f>
        <v/>
      </c>
      <c r="L424" s="9" t="n"/>
      <c r="M424" s="9" t="n"/>
      <c r="N424" s="9" t="n"/>
    </row>
    <row r="425">
      <c r="A425" s="9" t="n"/>
      <c r="B425" s="10" t="n"/>
      <c r="C425" s="9" t="n"/>
      <c r="D425" s="9" t="n"/>
      <c r="E425" s="9" t="n"/>
      <c r="F425" s="9" t="n"/>
      <c r="G425" s="9" t="n"/>
      <c r="H425" s="11">
        <f>IF(G425="","",IFERROR(VLOOKUP(G425,'Остатки'!$A$5:$B$304,2,FALSE),""))</f>
        <v/>
      </c>
      <c r="I425" s="12" t="n"/>
      <c r="J425" s="12" t="n"/>
      <c r="K425" s="13">
        <f>IF(G425="","",SUMIF($G$6:G425,G425,$I$6:I425)-SUMIF($G$6:G425,G425,$J$6:J425))</f>
        <v/>
      </c>
      <c r="L425" s="9" t="n"/>
      <c r="M425" s="9" t="n"/>
      <c r="N425" s="9" t="n"/>
    </row>
    <row r="426">
      <c r="A426" s="9" t="n"/>
      <c r="B426" s="10" t="n"/>
      <c r="C426" s="9" t="n"/>
      <c r="D426" s="9" t="n"/>
      <c r="E426" s="9" t="n"/>
      <c r="F426" s="9" t="n"/>
      <c r="G426" s="9" t="n"/>
      <c r="H426" s="11">
        <f>IF(G426="","",IFERROR(VLOOKUP(G426,'Остатки'!$A$5:$B$304,2,FALSE),""))</f>
        <v/>
      </c>
      <c r="I426" s="12" t="n"/>
      <c r="J426" s="12" t="n"/>
      <c r="K426" s="13">
        <f>IF(G426="","",SUMIF($G$6:G426,G426,$I$6:I426)-SUMIF($G$6:G426,G426,$J$6:J426))</f>
        <v/>
      </c>
      <c r="L426" s="9" t="n"/>
      <c r="M426" s="9" t="n"/>
      <c r="N426" s="9" t="n"/>
    </row>
    <row r="427">
      <c r="A427" s="9" t="n"/>
      <c r="B427" s="10" t="n"/>
      <c r="C427" s="9" t="n"/>
      <c r="D427" s="9" t="n"/>
      <c r="E427" s="9" t="n"/>
      <c r="F427" s="9" t="n"/>
      <c r="G427" s="9" t="n"/>
      <c r="H427" s="11">
        <f>IF(G427="","",IFERROR(VLOOKUP(G427,'Остатки'!$A$5:$B$304,2,FALSE),""))</f>
        <v/>
      </c>
      <c r="I427" s="12" t="n"/>
      <c r="J427" s="12" t="n"/>
      <c r="K427" s="13">
        <f>IF(G427="","",SUMIF($G$6:G427,G427,$I$6:I427)-SUMIF($G$6:G427,G427,$J$6:J427))</f>
        <v/>
      </c>
      <c r="L427" s="9" t="n"/>
      <c r="M427" s="9" t="n"/>
      <c r="N427" s="9" t="n"/>
    </row>
    <row r="428">
      <c r="A428" s="9" t="n"/>
      <c r="B428" s="10" t="n"/>
      <c r="C428" s="9" t="n"/>
      <c r="D428" s="9" t="n"/>
      <c r="E428" s="9" t="n"/>
      <c r="F428" s="9" t="n"/>
      <c r="G428" s="9" t="n"/>
      <c r="H428" s="11">
        <f>IF(G428="","",IFERROR(VLOOKUP(G428,'Остатки'!$A$5:$B$304,2,FALSE),""))</f>
        <v/>
      </c>
      <c r="I428" s="12" t="n"/>
      <c r="J428" s="12" t="n"/>
      <c r="K428" s="13">
        <f>IF(G428="","",SUMIF($G$6:G428,G428,$I$6:I428)-SUMIF($G$6:G428,G428,$J$6:J428))</f>
        <v/>
      </c>
      <c r="L428" s="9" t="n"/>
      <c r="M428" s="9" t="n"/>
      <c r="N428" s="9" t="n"/>
    </row>
    <row r="429">
      <c r="A429" s="9" t="n"/>
      <c r="B429" s="10" t="n"/>
      <c r="C429" s="9" t="n"/>
      <c r="D429" s="9" t="n"/>
      <c r="E429" s="9" t="n"/>
      <c r="F429" s="9" t="n"/>
      <c r="G429" s="9" t="n"/>
      <c r="H429" s="11">
        <f>IF(G429="","",IFERROR(VLOOKUP(G429,'Остатки'!$A$5:$B$304,2,FALSE),""))</f>
        <v/>
      </c>
      <c r="I429" s="12" t="n"/>
      <c r="J429" s="12" t="n"/>
      <c r="K429" s="13">
        <f>IF(G429="","",SUMIF($G$6:G429,G429,$I$6:I429)-SUMIF($G$6:G429,G429,$J$6:J429))</f>
        <v/>
      </c>
      <c r="L429" s="9" t="n"/>
      <c r="M429" s="9" t="n"/>
      <c r="N429" s="9" t="n"/>
    </row>
    <row r="430">
      <c r="A430" s="9" t="n"/>
      <c r="B430" s="10" t="n"/>
      <c r="C430" s="9" t="n"/>
      <c r="D430" s="9" t="n"/>
      <c r="E430" s="9" t="n"/>
      <c r="F430" s="9" t="n"/>
      <c r="G430" s="9" t="n"/>
      <c r="H430" s="11">
        <f>IF(G430="","",IFERROR(VLOOKUP(G430,'Остатки'!$A$5:$B$304,2,FALSE),""))</f>
        <v/>
      </c>
      <c r="I430" s="12" t="n"/>
      <c r="J430" s="12" t="n"/>
      <c r="K430" s="13">
        <f>IF(G430="","",SUMIF($G$6:G430,G430,$I$6:I430)-SUMIF($G$6:G430,G430,$J$6:J430))</f>
        <v/>
      </c>
      <c r="L430" s="9" t="n"/>
      <c r="M430" s="9" t="n"/>
      <c r="N430" s="9" t="n"/>
    </row>
    <row r="431">
      <c r="A431" s="9" t="n"/>
      <c r="B431" s="10" t="n"/>
      <c r="C431" s="9" t="n"/>
      <c r="D431" s="9" t="n"/>
      <c r="E431" s="9" t="n"/>
      <c r="F431" s="9" t="n"/>
      <c r="G431" s="9" t="n"/>
      <c r="H431" s="11">
        <f>IF(G431="","",IFERROR(VLOOKUP(G431,'Остатки'!$A$5:$B$304,2,FALSE),""))</f>
        <v/>
      </c>
      <c r="I431" s="12" t="n"/>
      <c r="J431" s="12" t="n"/>
      <c r="K431" s="13">
        <f>IF(G431="","",SUMIF($G$6:G431,G431,$I$6:I431)-SUMIF($G$6:G431,G431,$J$6:J431))</f>
        <v/>
      </c>
      <c r="L431" s="9" t="n"/>
      <c r="M431" s="9" t="n"/>
      <c r="N431" s="9" t="n"/>
    </row>
    <row r="432">
      <c r="A432" s="9" t="n"/>
      <c r="B432" s="10" t="n"/>
      <c r="C432" s="9" t="n"/>
      <c r="D432" s="9" t="n"/>
      <c r="E432" s="9" t="n"/>
      <c r="F432" s="9" t="n"/>
      <c r="G432" s="9" t="n"/>
      <c r="H432" s="11">
        <f>IF(G432="","",IFERROR(VLOOKUP(G432,'Остатки'!$A$5:$B$304,2,FALSE),""))</f>
        <v/>
      </c>
      <c r="I432" s="12" t="n"/>
      <c r="J432" s="12" t="n"/>
      <c r="K432" s="13">
        <f>IF(G432="","",SUMIF($G$6:G432,G432,$I$6:I432)-SUMIF($G$6:G432,G432,$J$6:J432))</f>
        <v/>
      </c>
      <c r="L432" s="9" t="n"/>
      <c r="M432" s="9" t="n"/>
      <c r="N432" s="9" t="n"/>
    </row>
    <row r="433">
      <c r="A433" s="9" t="n"/>
      <c r="B433" s="10" t="n"/>
      <c r="C433" s="9" t="n"/>
      <c r="D433" s="9" t="n"/>
      <c r="E433" s="9" t="n"/>
      <c r="F433" s="9" t="n"/>
      <c r="G433" s="9" t="n"/>
      <c r="H433" s="11">
        <f>IF(G433="","",IFERROR(VLOOKUP(G433,'Остатки'!$A$5:$B$304,2,FALSE),""))</f>
        <v/>
      </c>
      <c r="I433" s="12" t="n"/>
      <c r="J433" s="12" t="n"/>
      <c r="K433" s="13">
        <f>IF(G433="","",SUMIF($G$6:G433,G433,$I$6:I433)-SUMIF($G$6:G433,G433,$J$6:J433))</f>
        <v/>
      </c>
      <c r="L433" s="9" t="n"/>
      <c r="M433" s="9" t="n"/>
      <c r="N433" s="9" t="n"/>
    </row>
    <row r="434">
      <c r="A434" s="9" t="n"/>
      <c r="B434" s="10" t="n"/>
      <c r="C434" s="9" t="n"/>
      <c r="D434" s="9" t="n"/>
      <c r="E434" s="9" t="n"/>
      <c r="F434" s="9" t="n"/>
      <c r="G434" s="9" t="n"/>
      <c r="H434" s="11">
        <f>IF(G434="","",IFERROR(VLOOKUP(G434,'Остатки'!$A$5:$B$304,2,FALSE),""))</f>
        <v/>
      </c>
      <c r="I434" s="12" t="n"/>
      <c r="J434" s="12" t="n"/>
      <c r="K434" s="13">
        <f>IF(G434="","",SUMIF($G$6:G434,G434,$I$6:I434)-SUMIF($G$6:G434,G434,$J$6:J434))</f>
        <v/>
      </c>
      <c r="L434" s="9" t="n"/>
      <c r="M434" s="9" t="n"/>
      <c r="N434" s="9" t="n"/>
    </row>
    <row r="435">
      <c r="A435" s="9" t="n"/>
      <c r="B435" s="10" t="n"/>
      <c r="C435" s="9" t="n"/>
      <c r="D435" s="9" t="n"/>
      <c r="E435" s="9" t="n"/>
      <c r="F435" s="9" t="n"/>
      <c r="G435" s="9" t="n"/>
      <c r="H435" s="11">
        <f>IF(G435="","",IFERROR(VLOOKUP(G435,'Остатки'!$A$5:$B$304,2,FALSE),""))</f>
        <v/>
      </c>
      <c r="I435" s="12" t="n"/>
      <c r="J435" s="12" t="n"/>
      <c r="K435" s="13">
        <f>IF(G435="","",SUMIF($G$6:G435,G435,$I$6:I435)-SUMIF($G$6:G435,G435,$J$6:J435))</f>
        <v/>
      </c>
      <c r="L435" s="9" t="n"/>
      <c r="M435" s="9" t="n"/>
      <c r="N435" s="9" t="n"/>
    </row>
    <row r="436">
      <c r="A436" s="9" t="n"/>
      <c r="B436" s="10" t="n"/>
      <c r="C436" s="9" t="n"/>
      <c r="D436" s="9" t="n"/>
      <c r="E436" s="9" t="n"/>
      <c r="F436" s="9" t="n"/>
      <c r="G436" s="9" t="n"/>
      <c r="H436" s="11">
        <f>IF(G436="","",IFERROR(VLOOKUP(G436,'Остатки'!$A$5:$B$304,2,FALSE),""))</f>
        <v/>
      </c>
      <c r="I436" s="12" t="n"/>
      <c r="J436" s="12" t="n"/>
      <c r="K436" s="13">
        <f>IF(G436="","",SUMIF($G$6:G436,G436,$I$6:I436)-SUMIF($G$6:G436,G436,$J$6:J436))</f>
        <v/>
      </c>
      <c r="L436" s="9" t="n"/>
      <c r="M436" s="9" t="n"/>
      <c r="N436" s="9" t="n"/>
    </row>
    <row r="437">
      <c r="A437" s="9" t="n"/>
      <c r="B437" s="10" t="n"/>
      <c r="C437" s="9" t="n"/>
      <c r="D437" s="9" t="n"/>
      <c r="E437" s="9" t="n"/>
      <c r="F437" s="9" t="n"/>
      <c r="G437" s="9" t="n"/>
      <c r="H437" s="11">
        <f>IF(G437="","",IFERROR(VLOOKUP(G437,'Остатки'!$A$5:$B$304,2,FALSE),""))</f>
        <v/>
      </c>
      <c r="I437" s="12" t="n"/>
      <c r="J437" s="12" t="n"/>
      <c r="K437" s="13">
        <f>IF(G437="","",SUMIF($G$6:G437,G437,$I$6:I437)-SUMIF($G$6:G437,G437,$J$6:J437))</f>
        <v/>
      </c>
      <c r="L437" s="9" t="n"/>
      <c r="M437" s="9" t="n"/>
      <c r="N437" s="9" t="n"/>
    </row>
    <row r="438">
      <c r="A438" s="9" t="n"/>
      <c r="B438" s="10" t="n"/>
      <c r="C438" s="9" t="n"/>
      <c r="D438" s="9" t="n"/>
      <c r="E438" s="9" t="n"/>
      <c r="F438" s="9" t="n"/>
      <c r="G438" s="9" t="n"/>
      <c r="H438" s="11">
        <f>IF(G438="","",IFERROR(VLOOKUP(G438,'Остатки'!$A$5:$B$304,2,FALSE),""))</f>
        <v/>
      </c>
      <c r="I438" s="12" t="n"/>
      <c r="J438" s="12" t="n"/>
      <c r="K438" s="13">
        <f>IF(G438="","",SUMIF($G$6:G438,G438,$I$6:I438)-SUMIF($G$6:G438,G438,$J$6:J438))</f>
        <v/>
      </c>
      <c r="L438" s="9" t="n"/>
      <c r="M438" s="9" t="n"/>
      <c r="N438" s="9" t="n"/>
    </row>
    <row r="439">
      <c r="A439" s="9" t="n"/>
      <c r="B439" s="10" t="n"/>
      <c r="C439" s="9" t="n"/>
      <c r="D439" s="9" t="n"/>
      <c r="E439" s="9" t="n"/>
      <c r="F439" s="9" t="n"/>
      <c r="G439" s="9" t="n"/>
      <c r="H439" s="11">
        <f>IF(G439="","",IFERROR(VLOOKUP(G439,'Остатки'!$A$5:$B$304,2,FALSE),""))</f>
        <v/>
      </c>
      <c r="I439" s="12" t="n"/>
      <c r="J439" s="12" t="n"/>
      <c r="K439" s="13">
        <f>IF(G439="","",SUMIF($G$6:G439,G439,$I$6:I439)-SUMIF($G$6:G439,G439,$J$6:J439))</f>
        <v/>
      </c>
      <c r="L439" s="9" t="n"/>
      <c r="M439" s="9" t="n"/>
      <c r="N439" s="9" t="n"/>
    </row>
    <row r="440">
      <c r="A440" s="9" t="n"/>
      <c r="B440" s="10" t="n"/>
      <c r="C440" s="9" t="n"/>
      <c r="D440" s="9" t="n"/>
      <c r="E440" s="9" t="n"/>
      <c r="F440" s="9" t="n"/>
      <c r="G440" s="9" t="n"/>
      <c r="H440" s="11">
        <f>IF(G440="","",IFERROR(VLOOKUP(G440,'Остатки'!$A$5:$B$304,2,FALSE),""))</f>
        <v/>
      </c>
      <c r="I440" s="12" t="n"/>
      <c r="J440" s="12" t="n"/>
      <c r="K440" s="13">
        <f>IF(G440="","",SUMIF($G$6:G440,G440,$I$6:I440)-SUMIF($G$6:G440,G440,$J$6:J440))</f>
        <v/>
      </c>
      <c r="L440" s="9" t="n"/>
      <c r="M440" s="9" t="n"/>
      <c r="N440" s="9" t="n"/>
    </row>
    <row r="441">
      <c r="A441" s="9" t="n"/>
      <c r="B441" s="10" t="n"/>
      <c r="C441" s="9" t="n"/>
      <c r="D441" s="9" t="n"/>
      <c r="E441" s="9" t="n"/>
      <c r="F441" s="9" t="n"/>
      <c r="G441" s="9" t="n"/>
      <c r="H441" s="11">
        <f>IF(G441="","",IFERROR(VLOOKUP(G441,'Остатки'!$A$5:$B$304,2,FALSE),""))</f>
        <v/>
      </c>
      <c r="I441" s="12" t="n"/>
      <c r="J441" s="12" t="n"/>
      <c r="K441" s="13">
        <f>IF(G441="","",SUMIF($G$6:G441,G441,$I$6:I441)-SUMIF($G$6:G441,G441,$J$6:J441))</f>
        <v/>
      </c>
      <c r="L441" s="9" t="n"/>
      <c r="M441" s="9" t="n"/>
      <c r="N441" s="9" t="n"/>
    </row>
    <row r="442">
      <c r="A442" s="9" t="n"/>
      <c r="B442" s="10" t="n"/>
      <c r="C442" s="9" t="n"/>
      <c r="D442" s="9" t="n"/>
      <c r="E442" s="9" t="n"/>
      <c r="F442" s="9" t="n"/>
      <c r="G442" s="9" t="n"/>
      <c r="H442" s="11">
        <f>IF(G442="","",IFERROR(VLOOKUP(G442,'Остатки'!$A$5:$B$304,2,FALSE),""))</f>
        <v/>
      </c>
      <c r="I442" s="12" t="n"/>
      <c r="J442" s="12" t="n"/>
      <c r="K442" s="13">
        <f>IF(G442="","",SUMIF($G$6:G442,G442,$I$6:I442)-SUMIF($G$6:G442,G442,$J$6:J442))</f>
        <v/>
      </c>
      <c r="L442" s="9" t="n"/>
      <c r="M442" s="9" t="n"/>
      <c r="N442" s="9" t="n"/>
    </row>
    <row r="443">
      <c r="A443" s="9" t="n"/>
      <c r="B443" s="10" t="n"/>
      <c r="C443" s="9" t="n"/>
      <c r="D443" s="9" t="n"/>
      <c r="E443" s="9" t="n"/>
      <c r="F443" s="9" t="n"/>
      <c r="G443" s="9" t="n"/>
      <c r="H443" s="11">
        <f>IF(G443="","",IFERROR(VLOOKUP(G443,'Остатки'!$A$5:$B$304,2,FALSE),""))</f>
        <v/>
      </c>
      <c r="I443" s="12" t="n"/>
      <c r="J443" s="12" t="n"/>
      <c r="K443" s="13">
        <f>IF(G443="","",SUMIF($G$6:G443,G443,$I$6:I443)-SUMIF($G$6:G443,G443,$J$6:J443))</f>
        <v/>
      </c>
      <c r="L443" s="9" t="n"/>
      <c r="M443" s="9" t="n"/>
      <c r="N443" s="9" t="n"/>
    </row>
    <row r="444">
      <c r="A444" s="9" t="n"/>
      <c r="B444" s="10" t="n"/>
      <c r="C444" s="9" t="n"/>
      <c r="D444" s="9" t="n"/>
      <c r="E444" s="9" t="n"/>
      <c r="F444" s="9" t="n"/>
      <c r="G444" s="9" t="n"/>
      <c r="H444" s="11">
        <f>IF(G444="","",IFERROR(VLOOKUP(G444,'Остатки'!$A$5:$B$304,2,FALSE),""))</f>
        <v/>
      </c>
      <c r="I444" s="12" t="n"/>
      <c r="J444" s="12" t="n"/>
      <c r="K444" s="13">
        <f>IF(G444="","",SUMIF($G$6:G444,G444,$I$6:I444)-SUMIF($G$6:G444,G444,$J$6:J444))</f>
        <v/>
      </c>
      <c r="L444" s="9" t="n"/>
      <c r="M444" s="9" t="n"/>
      <c r="N444" s="9" t="n"/>
    </row>
    <row r="445">
      <c r="A445" s="9" t="n"/>
      <c r="B445" s="10" t="n"/>
      <c r="C445" s="9" t="n"/>
      <c r="D445" s="9" t="n"/>
      <c r="E445" s="9" t="n"/>
      <c r="F445" s="9" t="n"/>
      <c r="G445" s="9" t="n"/>
      <c r="H445" s="11">
        <f>IF(G445="","",IFERROR(VLOOKUP(G445,'Остатки'!$A$5:$B$304,2,FALSE),""))</f>
        <v/>
      </c>
      <c r="I445" s="12" t="n"/>
      <c r="J445" s="12" t="n"/>
      <c r="K445" s="13">
        <f>IF(G445="","",SUMIF($G$6:G445,G445,$I$6:I445)-SUMIF($G$6:G445,G445,$J$6:J445))</f>
        <v/>
      </c>
      <c r="L445" s="9" t="n"/>
      <c r="M445" s="9" t="n"/>
      <c r="N445" s="9" t="n"/>
    </row>
    <row r="446">
      <c r="A446" s="9" t="n"/>
      <c r="B446" s="10" t="n"/>
      <c r="C446" s="9" t="n"/>
      <c r="D446" s="9" t="n"/>
      <c r="E446" s="9" t="n"/>
      <c r="F446" s="9" t="n"/>
      <c r="G446" s="9" t="n"/>
      <c r="H446" s="11">
        <f>IF(G446="","",IFERROR(VLOOKUP(G446,'Остатки'!$A$5:$B$304,2,FALSE),""))</f>
        <v/>
      </c>
      <c r="I446" s="12" t="n"/>
      <c r="J446" s="12" t="n"/>
      <c r="K446" s="13">
        <f>IF(G446="","",SUMIF($G$6:G446,G446,$I$6:I446)-SUMIF($G$6:G446,G446,$J$6:J446))</f>
        <v/>
      </c>
      <c r="L446" s="9" t="n"/>
      <c r="M446" s="9" t="n"/>
      <c r="N446" s="9" t="n"/>
    </row>
    <row r="447">
      <c r="A447" s="9" t="n"/>
      <c r="B447" s="10" t="n"/>
      <c r="C447" s="9" t="n"/>
      <c r="D447" s="9" t="n"/>
      <c r="E447" s="9" t="n"/>
      <c r="F447" s="9" t="n"/>
      <c r="G447" s="9" t="n"/>
      <c r="H447" s="11">
        <f>IF(G447="","",IFERROR(VLOOKUP(G447,'Остатки'!$A$5:$B$304,2,FALSE),""))</f>
        <v/>
      </c>
      <c r="I447" s="12" t="n"/>
      <c r="J447" s="12" t="n"/>
      <c r="K447" s="13">
        <f>IF(G447="","",SUMIF($G$6:G447,G447,$I$6:I447)-SUMIF($G$6:G447,G447,$J$6:J447))</f>
        <v/>
      </c>
      <c r="L447" s="9" t="n"/>
      <c r="M447" s="9" t="n"/>
      <c r="N447" s="9" t="n"/>
    </row>
    <row r="448">
      <c r="A448" s="9" t="n"/>
      <c r="B448" s="10" t="n"/>
      <c r="C448" s="9" t="n"/>
      <c r="D448" s="9" t="n"/>
      <c r="E448" s="9" t="n"/>
      <c r="F448" s="9" t="n"/>
      <c r="G448" s="9" t="n"/>
      <c r="H448" s="11">
        <f>IF(G448="","",IFERROR(VLOOKUP(G448,'Остатки'!$A$5:$B$304,2,FALSE),""))</f>
        <v/>
      </c>
      <c r="I448" s="12" t="n"/>
      <c r="J448" s="12" t="n"/>
      <c r="K448" s="13">
        <f>IF(G448="","",SUMIF($G$6:G448,G448,$I$6:I448)-SUMIF($G$6:G448,G448,$J$6:J448))</f>
        <v/>
      </c>
      <c r="L448" s="9" t="n"/>
      <c r="M448" s="9" t="n"/>
      <c r="N448" s="9" t="n"/>
    </row>
    <row r="449">
      <c r="A449" s="9" t="n"/>
      <c r="B449" s="10" t="n"/>
      <c r="C449" s="9" t="n"/>
      <c r="D449" s="9" t="n"/>
      <c r="E449" s="9" t="n"/>
      <c r="F449" s="9" t="n"/>
      <c r="G449" s="9" t="n"/>
      <c r="H449" s="11">
        <f>IF(G449="","",IFERROR(VLOOKUP(G449,'Остатки'!$A$5:$B$304,2,FALSE),""))</f>
        <v/>
      </c>
      <c r="I449" s="12" t="n"/>
      <c r="J449" s="12" t="n"/>
      <c r="K449" s="13">
        <f>IF(G449="","",SUMIF($G$6:G449,G449,$I$6:I449)-SUMIF($G$6:G449,G449,$J$6:J449))</f>
        <v/>
      </c>
      <c r="L449" s="9" t="n"/>
      <c r="M449" s="9" t="n"/>
      <c r="N449" s="9" t="n"/>
    </row>
    <row r="450">
      <c r="A450" s="9" t="n"/>
      <c r="B450" s="10" t="n"/>
      <c r="C450" s="9" t="n"/>
      <c r="D450" s="9" t="n"/>
      <c r="E450" s="9" t="n"/>
      <c r="F450" s="9" t="n"/>
      <c r="G450" s="9" t="n"/>
      <c r="H450" s="11">
        <f>IF(G450="","",IFERROR(VLOOKUP(G450,'Остатки'!$A$5:$B$304,2,FALSE),""))</f>
        <v/>
      </c>
      <c r="I450" s="12" t="n"/>
      <c r="J450" s="12" t="n"/>
      <c r="K450" s="13">
        <f>IF(G450="","",SUMIF($G$6:G450,G450,$I$6:I450)-SUMIF($G$6:G450,G450,$J$6:J450))</f>
        <v/>
      </c>
      <c r="L450" s="9" t="n"/>
      <c r="M450" s="9" t="n"/>
      <c r="N450" s="9" t="n"/>
    </row>
    <row r="451">
      <c r="A451" s="9" t="n"/>
      <c r="B451" s="10" t="n"/>
      <c r="C451" s="9" t="n"/>
      <c r="D451" s="9" t="n"/>
      <c r="E451" s="9" t="n"/>
      <c r="F451" s="9" t="n"/>
      <c r="G451" s="9" t="n"/>
      <c r="H451" s="11">
        <f>IF(G451="","",IFERROR(VLOOKUP(G451,'Остатки'!$A$5:$B$304,2,FALSE),""))</f>
        <v/>
      </c>
      <c r="I451" s="12" t="n"/>
      <c r="J451" s="12" t="n"/>
      <c r="K451" s="13">
        <f>IF(G451="","",SUMIF($G$6:G451,G451,$I$6:I451)-SUMIF($G$6:G451,G451,$J$6:J451))</f>
        <v/>
      </c>
      <c r="L451" s="9" t="n"/>
      <c r="M451" s="9" t="n"/>
      <c r="N451" s="9" t="n"/>
    </row>
    <row r="452">
      <c r="A452" s="9" t="n"/>
      <c r="B452" s="10" t="n"/>
      <c r="C452" s="9" t="n"/>
      <c r="D452" s="9" t="n"/>
      <c r="E452" s="9" t="n"/>
      <c r="F452" s="9" t="n"/>
      <c r="G452" s="9" t="n"/>
      <c r="H452" s="11">
        <f>IF(G452="","",IFERROR(VLOOKUP(G452,'Остатки'!$A$5:$B$304,2,FALSE),""))</f>
        <v/>
      </c>
      <c r="I452" s="12" t="n"/>
      <c r="J452" s="12" t="n"/>
      <c r="K452" s="13">
        <f>IF(G452="","",SUMIF($G$6:G452,G452,$I$6:I452)-SUMIF($G$6:G452,G452,$J$6:J452))</f>
        <v/>
      </c>
      <c r="L452" s="9" t="n"/>
      <c r="M452" s="9" t="n"/>
      <c r="N452" s="9" t="n"/>
    </row>
    <row r="453">
      <c r="A453" s="9" t="n"/>
      <c r="B453" s="10" t="n"/>
      <c r="C453" s="9" t="n"/>
      <c r="D453" s="9" t="n"/>
      <c r="E453" s="9" t="n"/>
      <c r="F453" s="9" t="n"/>
      <c r="G453" s="9" t="n"/>
      <c r="H453" s="11">
        <f>IF(G453="","",IFERROR(VLOOKUP(G453,'Остатки'!$A$5:$B$304,2,FALSE),""))</f>
        <v/>
      </c>
      <c r="I453" s="12" t="n"/>
      <c r="J453" s="12" t="n"/>
      <c r="K453" s="13">
        <f>IF(G453="","",SUMIF($G$6:G453,G453,$I$6:I453)-SUMIF($G$6:G453,G453,$J$6:J453))</f>
        <v/>
      </c>
      <c r="L453" s="9" t="n"/>
      <c r="M453" s="9" t="n"/>
      <c r="N453" s="9" t="n"/>
    </row>
    <row r="454">
      <c r="A454" s="9" t="n"/>
      <c r="B454" s="10" t="n"/>
      <c r="C454" s="9" t="n"/>
      <c r="D454" s="9" t="n"/>
      <c r="E454" s="9" t="n"/>
      <c r="F454" s="9" t="n"/>
      <c r="G454" s="9" t="n"/>
      <c r="H454" s="11">
        <f>IF(G454="","",IFERROR(VLOOKUP(G454,'Остатки'!$A$5:$B$304,2,FALSE),""))</f>
        <v/>
      </c>
      <c r="I454" s="12" t="n"/>
      <c r="J454" s="12" t="n"/>
      <c r="K454" s="13">
        <f>IF(G454="","",SUMIF($G$6:G454,G454,$I$6:I454)-SUMIF($G$6:G454,G454,$J$6:J454))</f>
        <v/>
      </c>
      <c r="L454" s="9" t="n"/>
      <c r="M454" s="9" t="n"/>
      <c r="N454" s="9" t="n"/>
    </row>
    <row r="455">
      <c r="A455" s="9" t="n"/>
      <c r="B455" s="10" t="n"/>
      <c r="C455" s="9" t="n"/>
      <c r="D455" s="9" t="n"/>
      <c r="E455" s="9" t="n"/>
      <c r="F455" s="9" t="n"/>
      <c r="G455" s="9" t="n"/>
      <c r="H455" s="11">
        <f>IF(G455="","",IFERROR(VLOOKUP(G455,'Остатки'!$A$5:$B$304,2,FALSE),""))</f>
        <v/>
      </c>
      <c r="I455" s="12" t="n"/>
      <c r="J455" s="12" t="n"/>
      <c r="K455" s="13">
        <f>IF(G455="","",SUMIF($G$6:G455,G455,$I$6:I455)-SUMIF($G$6:G455,G455,$J$6:J455))</f>
        <v/>
      </c>
      <c r="L455" s="9" t="n"/>
      <c r="M455" s="9" t="n"/>
      <c r="N455" s="9" t="n"/>
    </row>
    <row r="456">
      <c r="A456" s="9" t="n"/>
      <c r="B456" s="10" t="n"/>
      <c r="C456" s="9" t="n"/>
      <c r="D456" s="9" t="n"/>
      <c r="E456" s="9" t="n"/>
      <c r="F456" s="9" t="n"/>
      <c r="G456" s="9" t="n"/>
      <c r="H456" s="11">
        <f>IF(G456="","",IFERROR(VLOOKUP(G456,'Остатки'!$A$5:$B$304,2,FALSE),""))</f>
        <v/>
      </c>
      <c r="I456" s="12" t="n"/>
      <c r="J456" s="12" t="n"/>
      <c r="K456" s="13">
        <f>IF(G456="","",SUMIF($G$6:G456,G456,$I$6:I456)-SUMIF($G$6:G456,G456,$J$6:J456))</f>
        <v/>
      </c>
      <c r="L456" s="9" t="n"/>
      <c r="M456" s="9" t="n"/>
      <c r="N456" s="9" t="n"/>
    </row>
    <row r="457">
      <c r="A457" s="9" t="n"/>
      <c r="B457" s="10" t="n"/>
      <c r="C457" s="9" t="n"/>
      <c r="D457" s="9" t="n"/>
      <c r="E457" s="9" t="n"/>
      <c r="F457" s="9" t="n"/>
      <c r="G457" s="9" t="n"/>
      <c r="H457" s="11">
        <f>IF(G457="","",IFERROR(VLOOKUP(G457,'Остатки'!$A$5:$B$304,2,FALSE),""))</f>
        <v/>
      </c>
      <c r="I457" s="12" t="n"/>
      <c r="J457" s="12" t="n"/>
      <c r="K457" s="13">
        <f>IF(G457="","",SUMIF($G$6:G457,G457,$I$6:I457)-SUMIF($G$6:G457,G457,$J$6:J457))</f>
        <v/>
      </c>
      <c r="L457" s="9" t="n"/>
      <c r="M457" s="9" t="n"/>
      <c r="N457" s="9" t="n"/>
    </row>
    <row r="458">
      <c r="A458" s="9" t="n"/>
      <c r="B458" s="10" t="n"/>
      <c r="C458" s="9" t="n"/>
      <c r="D458" s="9" t="n"/>
      <c r="E458" s="9" t="n"/>
      <c r="F458" s="9" t="n"/>
      <c r="G458" s="9" t="n"/>
      <c r="H458" s="11">
        <f>IF(G458="","",IFERROR(VLOOKUP(G458,'Остатки'!$A$5:$B$304,2,FALSE),""))</f>
        <v/>
      </c>
      <c r="I458" s="12" t="n"/>
      <c r="J458" s="12" t="n"/>
      <c r="K458" s="13">
        <f>IF(G458="","",SUMIF($G$6:G458,G458,$I$6:I458)-SUMIF($G$6:G458,G458,$J$6:J458))</f>
        <v/>
      </c>
      <c r="L458" s="9" t="n"/>
      <c r="M458" s="9" t="n"/>
      <c r="N458" s="9" t="n"/>
    </row>
    <row r="459">
      <c r="A459" s="9" t="n"/>
      <c r="B459" s="10" t="n"/>
      <c r="C459" s="9" t="n"/>
      <c r="D459" s="9" t="n"/>
      <c r="E459" s="9" t="n"/>
      <c r="F459" s="9" t="n"/>
      <c r="G459" s="9" t="n"/>
      <c r="H459" s="11">
        <f>IF(G459="","",IFERROR(VLOOKUP(G459,'Остатки'!$A$5:$B$304,2,FALSE),""))</f>
        <v/>
      </c>
      <c r="I459" s="12" t="n"/>
      <c r="J459" s="12" t="n"/>
      <c r="K459" s="13">
        <f>IF(G459="","",SUMIF($G$6:G459,G459,$I$6:I459)-SUMIF($G$6:G459,G459,$J$6:J459))</f>
        <v/>
      </c>
      <c r="L459" s="9" t="n"/>
      <c r="M459" s="9" t="n"/>
      <c r="N459" s="9" t="n"/>
    </row>
    <row r="460">
      <c r="A460" s="9" t="n"/>
      <c r="B460" s="10" t="n"/>
      <c r="C460" s="9" t="n"/>
      <c r="D460" s="9" t="n"/>
      <c r="E460" s="9" t="n"/>
      <c r="F460" s="9" t="n"/>
      <c r="G460" s="9" t="n"/>
      <c r="H460" s="11">
        <f>IF(G460="","",IFERROR(VLOOKUP(G460,'Остатки'!$A$5:$B$304,2,FALSE),""))</f>
        <v/>
      </c>
      <c r="I460" s="12" t="n"/>
      <c r="J460" s="12" t="n"/>
      <c r="K460" s="13">
        <f>IF(G460="","",SUMIF($G$6:G460,G460,$I$6:I460)-SUMIF($G$6:G460,G460,$J$6:J460))</f>
        <v/>
      </c>
      <c r="L460" s="9" t="n"/>
      <c r="M460" s="9" t="n"/>
      <c r="N460" s="9" t="n"/>
    </row>
    <row r="461">
      <c r="A461" s="9" t="n"/>
      <c r="B461" s="10" t="n"/>
      <c r="C461" s="9" t="n"/>
      <c r="D461" s="9" t="n"/>
      <c r="E461" s="9" t="n"/>
      <c r="F461" s="9" t="n"/>
      <c r="G461" s="9" t="n"/>
      <c r="H461" s="11">
        <f>IF(G461="","",IFERROR(VLOOKUP(G461,'Остатки'!$A$5:$B$304,2,FALSE),""))</f>
        <v/>
      </c>
      <c r="I461" s="12" t="n"/>
      <c r="J461" s="12" t="n"/>
      <c r="K461" s="13">
        <f>IF(G461="","",SUMIF($G$6:G461,G461,$I$6:I461)-SUMIF($G$6:G461,G461,$J$6:J461))</f>
        <v/>
      </c>
      <c r="L461" s="9" t="n"/>
      <c r="M461" s="9" t="n"/>
      <c r="N461" s="9" t="n"/>
    </row>
    <row r="462">
      <c r="A462" s="9" t="n"/>
      <c r="B462" s="10" t="n"/>
      <c r="C462" s="9" t="n"/>
      <c r="D462" s="9" t="n"/>
      <c r="E462" s="9" t="n"/>
      <c r="F462" s="9" t="n"/>
      <c r="G462" s="9" t="n"/>
      <c r="H462" s="11">
        <f>IF(G462="","",IFERROR(VLOOKUP(G462,'Остатки'!$A$5:$B$304,2,FALSE),""))</f>
        <v/>
      </c>
      <c r="I462" s="12" t="n"/>
      <c r="J462" s="12" t="n"/>
      <c r="K462" s="13">
        <f>IF(G462="","",SUMIF($G$6:G462,G462,$I$6:I462)-SUMIF($G$6:G462,G462,$J$6:J462))</f>
        <v/>
      </c>
      <c r="L462" s="9" t="n"/>
      <c r="M462" s="9" t="n"/>
      <c r="N462" s="9" t="n"/>
    </row>
    <row r="463">
      <c r="A463" s="9" t="n"/>
      <c r="B463" s="10" t="n"/>
      <c r="C463" s="9" t="n"/>
      <c r="D463" s="9" t="n"/>
      <c r="E463" s="9" t="n"/>
      <c r="F463" s="9" t="n"/>
      <c r="G463" s="9" t="n"/>
      <c r="H463" s="11">
        <f>IF(G463="","",IFERROR(VLOOKUP(G463,'Остатки'!$A$5:$B$304,2,FALSE),""))</f>
        <v/>
      </c>
      <c r="I463" s="12" t="n"/>
      <c r="J463" s="12" t="n"/>
      <c r="K463" s="13">
        <f>IF(G463="","",SUMIF($G$6:G463,G463,$I$6:I463)-SUMIF($G$6:G463,G463,$J$6:J463))</f>
        <v/>
      </c>
      <c r="L463" s="9" t="n"/>
      <c r="M463" s="9" t="n"/>
      <c r="N463" s="9" t="n"/>
    </row>
    <row r="464">
      <c r="A464" s="9" t="n"/>
      <c r="B464" s="10" t="n"/>
      <c r="C464" s="9" t="n"/>
      <c r="D464" s="9" t="n"/>
      <c r="E464" s="9" t="n"/>
      <c r="F464" s="9" t="n"/>
      <c r="G464" s="9" t="n"/>
      <c r="H464" s="11">
        <f>IF(G464="","",IFERROR(VLOOKUP(G464,'Остатки'!$A$5:$B$304,2,FALSE),""))</f>
        <v/>
      </c>
      <c r="I464" s="12" t="n"/>
      <c r="J464" s="12" t="n"/>
      <c r="K464" s="13">
        <f>IF(G464="","",SUMIF($G$6:G464,G464,$I$6:I464)-SUMIF($G$6:G464,G464,$J$6:J464))</f>
        <v/>
      </c>
      <c r="L464" s="9" t="n"/>
      <c r="M464" s="9" t="n"/>
      <c r="N464" s="9" t="n"/>
    </row>
    <row r="465">
      <c r="A465" s="9" t="n"/>
      <c r="B465" s="10" t="n"/>
      <c r="C465" s="9" t="n"/>
      <c r="D465" s="9" t="n"/>
      <c r="E465" s="9" t="n"/>
      <c r="F465" s="9" t="n"/>
      <c r="G465" s="9" t="n"/>
      <c r="H465" s="11">
        <f>IF(G465="","",IFERROR(VLOOKUP(G465,'Остатки'!$A$5:$B$304,2,FALSE),""))</f>
        <v/>
      </c>
      <c r="I465" s="12" t="n"/>
      <c r="J465" s="12" t="n"/>
      <c r="K465" s="13">
        <f>IF(G465="","",SUMIF($G$6:G465,G465,$I$6:I465)-SUMIF($G$6:G465,G465,$J$6:J465))</f>
        <v/>
      </c>
      <c r="L465" s="9" t="n"/>
      <c r="M465" s="9" t="n"/>
      <c r="N465" s="9" t="n"/>
    </row>
    <row r="466">
      <c r="A466" s="9" t="n"/>
      <c r="B466" s="10" t="n"/>
      <c r="C466" s="9" t="n"/>
      <c r="D466" s="9" t="n"/>
      <c r="E466" s="9" t="n"/>
      <c r="F466" s="9" t="n"/>
      <c r="G466" s="9" t="n"/>
      <c r="H466" s="11">
        <f>IF(G466="","",IFERROR(VLOOKUP(G466,'Остатки'!$A$5:$B$304,2,FALSE),""))</f>
        <v/>
      </c>
      <c r="I466" s="12" t="n"/>
      <c r="J466" s="12" t="n"/>
      <c r="K466" s="13">
        <f>IF(G466="","",SUMIF($G$6:G466,G466,$I$6:I466)-SUMIF($G$6:G466,G466,$J$6:J466))</f>
        <v/>
      </c>
      <c r="L466" s="9" t="n"/>
      <c r="M466" s="9" t="n"/>
      <c r="N466" s="9" t="n"/>
    </row>
    <row r="467">
      <c r="A467" s="9" t="n"/>
      <c r="B467" s="10" t="n"/>
      <c r="C467" s="9" t="n"/>
      <c r="D467" s="9" t="n"/>
      <c r="E467" s="9" t="n"/>
      <c r="F467" s="9" t="n"/>
      <c r="G467" s="9" t="n"/>
      <c r="H467" s="11">
        <f>IF(G467="","",IFERROR(VLOOKUP(G467,'Остатки'!$A$5:$B$304,2,FALSE),""))</f>
        <v/>
      </c>
      <c r="I467" s="12" t="n"/>
      <c r="J467" s="12" t="n"/>
      <c r="K467" s="13">
        <f>IF(G467="","",SUMIF($G$6:G467,G467,$I$6:I467)-SUMIF($G$6:G467,G467,$J$6:J467))</f>
        <v/>
      </c>
      <c r="L467" s="9" t="n"/>
      <c r="M467" s="9" t="n"/>
      <c r="N467" s="9" t="n"/>
    </row>
    <row r="468">
      <c r="A468" s="9" t="n"/>
      <c r="B468" s="10" t="n"/>
      <c r="C468" s="9" t="n"/>
      <c r="D468" s="9" t="n"/>
      <c r="E468" s="9" t="n"/>
      <c r="F468" s="9" t="n"/>
      <c r="G468" s="9" t="n"/>
      <c r="H468" s="11">
        <f>IF(G468="","",IFERROR(VLOOKUP(G468,'Остатки'!$A$5:$B$304,2,FALSE),""))</f>
        <v/>
      </c>
      <c r="I468" s="12" t="n"/>
      <c r="J468" s="12" t="n"/>
      <c r="K468" s="13">
        <f>IF(G468="","",SUMIF($G$6:G468,G468,$I$6:I468)-SUMIF($G$6:G468,G468,$J$6:J468))</f>
        <v/>
      </c>
      <c r="L468" s="9" t="n"/>
      <c r="M468" s="9" t="n"/>
      <c r="N468" s="9" t="n"/>
    </row>
    <row r="469">
      <c r="A469" s="9" t="n"/>
      <c r="B469" s="10" t="n"/>
      <c r="C469" s="9" t="n"/>
      <c r="D469" s="9" t="n"/>
      <c r="E469" s="9" t="n"/>
      <c r="F469" s="9" t="n"/>
      <c r="G469" s="9" t="n"/>
      <c r="H469" s="11">
        <f>IF(G469="","",IFERROR(VLOOKUP(G469,'Остатки'!$A$5:$B$304,2,FALSE),""))</f>
        <v/>
      </c>
      <c r="I469" s="12" t="n"/>
      <c r="J469" s="12" t="n"/>
      <c r="K469" s="13">
        <f>IF(G469="","",SUMIF($G$6:G469,G469,$I$6:I469)-SUMIF($G$6:G469,G469,$J$6:J469))</f>
        <v/>
      </c>
      <c r="L469" s="9" t="n"/>
      <c r="M469" s="9" t="n"/>
      <c r="N469" s="9" t="n"/>
    </row>
    <row r="470">
      <c r="A470" s="9" t="n"/>
      <c r="B470" s="10" t="n"/>
      <c r="C470" s="9" t="n"/>
      <c r="D470" s="9" t="n"/>
      <c r="E470" s="9" t="n"/>
      <c r="F470" s="9" t="n"/>
      <c r="G470" s="9" t="n"/>
      <c r="H470" s="11">
        <f>IF(G470="","",IFERROR(VLOOKUP(G470,'Остатки'!$A$5:$B$304,2,FALSE),""))</f>
        <v/>
      </c>
      <c r="I470" s="12" t="n"/>
      <c r="J470" s="12" t="n"/>
      <c r="K470" s="13">
        <f>IF(G470="","",SUMIF($G$6:G470,G470,$I$6:I470)-SUMIF($G$6:G470,G470,$J$6:J470))</f>
        <v/>
      </c>
      <c r="L470" s="9" t="n"/>
      <c r="M470" s="9" t="n"/>
      <c r="N470" s="9" t="n"/>
    </row>
    <row r="471">
      <c r="A471" s="9" t="n"/>
      <c r="B471" s="10" t="n"/>
      <c r="C471" s="9" t="n"/>
      <c r="D471" s="9" t="n"/>
      <c r="E471" s="9" t="n"/>
      <c r="F471" s="9" t="n"/>
      <c r="G471" s="9" t="n"/>
      <c r="H471" s="11">
        <f>IF(G471="","",IFERROR(VLOOKUP(G471,'Остатки'!$A$5:$B$304,2,FALSE),""))</f>
        <v/>
      </c>
      <c r="I471" s="12" t="n"/>
      <c r="J471" s="12" t="n"/>
      <c r="K471" s="13">
        <f>IF(G471="","",SUMIF($G$6:G471,G471,$I$6:I471)-SUMIF($G$6:G471,G471,$J$6:J471))</f>
        <v/>
      </c>
      <c r="L471" s="9" t="n"/>
      <c r="M471" s="9" t="n"/>
      <c r="N471" s="9" t="n"/>
    </row>
    <row r="472">
      <c r="A472" s="9" t="n"/>
      <c r="B472" s="10" t="n"/>
      <c r="C472" s="9" t="n"/>
      <c r="D472" s="9" t="n"/>
      <c r="E472" s="9" t="n"/>
      <c r="F472" s="9" t="n"/>
      <c r="G472" s="9" t="n"/>
      <c r="H472" s="11">
        <f>IF(G472="","",IFERROR(VLOOKUP(G472,'Остатки'!$A$5:$B$304,2,FALSE),""))</f>
        <v/>
      </c>
      <c r="I472" s="12" t="n"/>
      <c r="J472" s="12" t="n"/>
      <c r="K472" s="13">
        <f>IF(G472="","",SUMIF($G$6:G472,G472,$I$6:I472)-SUMIF($G$6:G472,G472,$J$6:J472))</f>
        <v/>
      </c>
      <c r="L472" s="9" t="n"/>
      <c r="M472" s="9" t="n"/>
      <c r="N472" s="9" t="n"/>
    </row>
    <row r="473">
      <c r="A473" s="9" t="n"/>
      <c r="B473" s="10" t="n"/>
      <c r="C473" s="9" t="n"/>
      <c r="D473" s="9" t="n"/>
      <c r="E473" s="9" t="n"/>
      <c r="F473" s="9" t="n"/>
      <c r="G473" s="9" t="n"/>
      <c r="H473" s="11">
        <f>IF(G473="","",IFERROR(VLOOKUP(G473,'Остатки'!$A$5:$B$304,2,FALSE),""))</f>
        <v/>
      </c>
      <c r="I473" s="12" t="n"/>
      <c r="J473" s="12" t="n"/>
      <c r="K473" s="13">
        <f>IF(G473="","",SUMIF($G$6:G473,G473,$I$6:I473)-SUMIF($G$6:G473,G473,$J$6:J473))</f>
        <v/>
      </c>
      <c r="L473" s="9" t="n"/>
      <c r="M473" s="9" t="n"/>
      <c r="N473" s="9" t="n"/>
    </row>
    <row r="474">
      <c r="A474" s="9" t="n"/>
      <c r="B474" s="10" t="n"/>
      <c r="C474" s="9" t="n"/>
      <c r="D474" s="9" t="n"/>
      <c r="E474" s="9" t="n"/>
      <c r="F474" s="9" t="n"/>
      <c r="G474" s="9" t="n"/>
      <c r="H474" s="11">
        <f>IF(G474="","",IFERROR(VLOOKUP(G474,'Остатки'!$A$5:$B$304,2,FALSE),""))</f>
        <v/>
      </c>
      <c r="I474" s="12" t="n"/>
      <c r="J474" s="12" t="n"/>
      <c r="K474" s="13">
        <f>IF(G474="","",SUMIF($G$6:G474,G474,$I$6:I474)-SUMIF($G$6:G474,G474,$J$6:J474))</f>
        <v/>
      </c>
      <c r="L474" s="9" t="n"/>
      <c r="M474" s="9" t="n"/>
      <c r="N474" s="9" t="n"/>
    </row>
    <row r="475">
      <c r="A475" s="9" t="n"/>
      <c r="B475" s="10" t="n"/>
      <c r="C475" s="9" t="n"/>
      <c r="D475" s="9" t="n"/>
      <c r="E475" s="9" t="n"/>
      <c r="F475" s="9" t="n"/>
      <c r="G475" s="9" t="n"/>
      <c r="H475" s="11">
        <f>IF(G475="","",IFERROR(VLOOKUP(G475,'Остатки'!$A$5:$B$304,2,FALSE),""))</f>
        <v/>
      </c>
      <c r="I475" s="12" t="n"/>
      <c r="J475" s="12" t="n"/>
      <c r="K475" s="13">
        <f>IF(G475="","",SUMIF($G$6:G475,G475,$I$6:I475)-SUMIF($G$6:G475,G475,$J$6:J475))</f>
        <v/>
      </c>
      <c r="L475" s="9" t="n"/>
      <c r="M475" s="9" t="n"/>
      <c r="N475" s="9" t="n"/>
    </row>
    <row r="476">
      <c r="A476" s="9" t="n"/>
      <c r="B476" s="10" t="n"/>
      <c r="C476" s="9" t="n"/>
      <c r="D476" s="9" t="n"/>
      <c r="E476" s="9" t="n"/>
      <c r="F476" s="9" t="n"/>
      <c r="G476" s="9" t="n"/>
      <c r="H476" s="11">
        <f>IF(G476="","",IFERROR(VLOOKUP(G476,'Остатки'!$A$5:$B$304,2,FALSE),""))</f>
        <v/>
      </c>
      <c r="I476" s="12" t="n"/>
      <c r="J476" s="12" t="n"/>
      <c r="K476" s="13">
        <f>IF(G476="","",SUMIF($G$6:G476,G476,$I$6:I476)-SUMIF($G$6:G476,G476,$J$6:J476))</f>
        <v/>
      </c>
      <c r="L476" s="9" t="n"/>
      <c r="M476" s="9" t="n"/>
      <c r="N476" s="9" t="n"/>
    </row>
    <row r="477">
      <c r="A477" s="9" t="n"/>
      <c r="B477" s="10" t="n"/>
      <c r="C477" s="9" t="n"/>
      <c r="D477" s="9" t="n"/>
      <c r="E477" s="9" t="n"/>
      <c r="F477" s="9" t="n"/>
      <c r="G477" s="9" t="n"/>
      <c r="H477" s="11">
        <f>IF(G477="","",IFERROR(VLOOKUP(G477,'Остатки'!$A$5:$B$304,2,FALSE),""))</f>
        <v/>
      </c>
      <c r="I477" s="12" t="n"/>
      <c r="J477" s="12" t="n"/>
      <c r="K477" s="13">
        <f>IF(G477="","",SUMIF($G$6:G477,G477,$I$6:I477)-SUMIF($G$6:G477,G477,$J$6:J477))</f>
        <v/>
      </c>
      <c r="L477" s="9" t="n"/>
      <c r="M477" s="9" t="n"/>
      <c r="N477" s="9" t="n"/>
    </row>
    <row r="478">
      <c r="A478" s="9" t="n"/>
      <c r="B478" s="10" t="n"/>
      <c r="C478" s="9" t="n"/>
      <c r="D478" s="9" t="n"/>
      <c r="E478" s="9" t="n"/>
      <c r="F478" s="9" t="n"/>
      <c r="G478" s="9" t="n"/>
      <c r="H478" s="11">
        <f>IF(G478="","",IFERROR(VLOOKUP(G478,'Остатки'!$A$5:$B$304,2,FALSE),""))</f>
        <v/>
      </c>
      <c r="I478" s="12" t="n"/>
      <c r="J478" s="12" t="n"/>
      <c r="K478" s="13">
        <f>IF(G478="","",SUMIF($G$6:G478,G478,$I$6:I478)-SUMIF($G$6:G478,G478,$J$6:J478))</f>
        <v/>
      </c>
      <c r="L478" s="9" t="n"/>
      <c r="M478" s="9" t="n"/>
      <c r="N478" s="9" t="n"/>
    </row>
    <row r="479">
      <c r="A479" s="9" t="n"/>
      <c r="B479" s="10" t="n"/>
      <c r="C479" s="9" t="n"/>
      <c r="D479" s="9" t="n"/>
      <c r="E479" s="9" t="n"/>
      <c r="F479" s="9" t="n"/>
      <c r="G479" s="9" t="n"/>
      <c r="H479" s="11">
        <f>IF(G479="","",IFERROR(VLOOKUP(G479,'Остатки'!$A$5:$B$304,2,FALSE),""))</f>
        <v/>
      </c>
      <c r="I479" s="12" t="n"/>
      <c r="J479" s="12" t="n"/>
      <c r="K479" s="13">
        <f>IF(G479="","",SUMIF($G$6:G479,G479,$I$6:I479)-SUMIF($G$6:G479,G479,$J$6:J479))</f>
        <v/>
      </c>
      <c r="L479" s="9" t="n"/>
      <c r="M479" s="9" t="n"/>
      <c r="N479" s="9" t="n"/>
    </row>
    <row r="480">
      <c r="A480" s="9" t="n"/>
      <c r="B480" s="10" t="n"/>
      <c r="C480" s="9" t="n"/>
      <c r="D480" s="9" t="n"/>
      <c r="E480" s="9" t="n"/>
      <c r="F480" s="9" t="n"/>
      <c r="G480" s="9" t="n"/>
      <c r="H480" s="11">
        <f>IF(G480="","",IFERROR(VLOOKUP(G480,'Остатки'!$A$5:$B$304,2,FALSE),""))</f>
        <v/>
      </c>
      <c r="I480" s="12" t="n"/>
      <c r="J480" s="12" t="n"/>
      <c r="K480" s="13">
        <f>IF(G480="","",SUMIF($G$6:G480,G480,$I$6:I480)-SUMIF($G$6:G480,G480,$J$6:J480))</f>
        <v/>
      </c>
      <c r="L480" s="9" t="n"/>
      <c r="M480" s="9" t="n"/>
      <c r="N480" s="9" t="n"/>
    </row>
    <row r="481">
      <c r="A481" s="9" t="n"/>
      <c r="B481" s="10" t="n"/>
      <c r="C481" s="9" t="n"/>
      <c r="D481" s="9" t="n"/>
      <c r="E481" s="9" t="n"/>
      <c r="F481" s="9" t="n"/>
      <c r="G481" s="9" t="n"/>
      <c r="H481" s="11">
        <f>IF(G481="","",IFERROR(VLOOKUP(G481,'Остатки'!$A$5:$B$304,2,FALSE),""))</f>
        <v/>
      </c>
      <c r="I481" s="12" t="n"/>
      <c r="J481" s="12" t="n"/>
      <c r="K481" s="13">
        <f>IF(G481="","",SUMIF($G$6:G481,G481,$I$6:I481)-SUMIF($G$6:G481,G481,$J$6:J481))</f>
        <v/>
      </c>
      <c r="L481" s="9" t="n"/>
      <c r="M481" s="9" t="n"/>
      <c r="N481" s="9" t="n"/>
    </row>
    <row r="482">
      <c r="A482" s="9" t="n"/>
      <c r="B482" s="10" t="n"/>
      <c r="C482" s="9" t="n"/>
      <c r="D482" s="9" t="n"/>
      <c r="E482" s="9" t="n"/>
      <c r="F482" s="9" t="n"/>
      <c r="G482" s="9" t="n"/>
      <c r="H482" s="11">
        <f>IF(G482="","",IFERROR(VLOOKUP(G482,'Остатки'!$A$5:$B$304,2,FALSE),""))</f>
        <v/>
      </c>
      <c r="I482" s="12" t="n"/>
      <c r="J482" s="12" t="n"/>
      <c r="K482" s="13">
        <f>IF(G482="","",SUMIF($G$6:G482,G482,$I$6:I482)-SUMIF($G$6:G482,G482,$J$6:J482))</f>
        <v/>
      </c>
      <c r="L482" s="9" t="n"/>
      <c r="M482" s="9" t="n"/>
      <c r="N482" s="9" t="n"/>
    </row>
    <row r="483">
      <c r="A483" s="9" t="n"/>
      <c r="B483" s="10" t="n"/>
      <c r="C483" s="9" t="n"/>
      <c r="D483" s="9" t="n"/>
      <c r="E483" s="9" t="n"/>
      <c r="F483" s="9" t="n"/>
      <c r="G483" s="9" t="n"/>
      <c r="H483" s="11">
        <f>IF(G483="","",IFERROR(VLOOKUP(G483,'Остатки'!$A$5:$B$304,2,FALSE),""))</f>
        <v/>
      </c>
      <c r="I483" s="12" t="n"/>
      <c r="J483" s="12" t="n"/>
      <c r="K483" s="13">
        <f>IF(G483="","",SUMIF($G$6:G483,G483,$I$6:I483)-SUMIF($G$6:G483,G483,$J$6:J483))</f>
        <v/>
      </c>
      <c r="L483" s="9" t="n"/>
      <c r="M483" s="9" t="n"/>
      <c r="N483" s="9" t="n"/>
    </row>
    <row r="484">
      <c r="A484" s="9" t="n"/>
      <c r="B484" s="10" t="n"/>
      <c r="C484" s="9" t="n"/>
      <c r="D484" s="9" t="n"/>
      <c r="E484" s="9" t="n"/>
      <c r="F484" s="9" t="n"/>
      <c r="G484" s="9" t="n"/>
      <c r="H484" s="11">
        <f>IF(G484="","",IFERROR(VLOOKUP(G484,'Остатки'!$A$5:$B$304,2,FALSE),""))</f>
        <v/>
      </c>
      <c r="I484" s="12" t="n"/>
      <c r="J484" s="12" t="n"/>
      <c r="K484" s="13">
        <f>IF(G484="","",SUMIF($G$6:G484,G484,$I$6:I484)-SUMIF($G$6:G484,G484,$J$6:J484))</f>
        <v/>
      </c>
      <c r="L484" s="9" t="n"/>
      <c r="M484" s="9" t="n"/>
      <c r="N484" s="9" t="n"/>
    </row>
    <row r="485">
      <c r="A485" s="9" t="n"/>
      <c r="B485" s="10" t="n"/>
      <c r="C485" s="9" t="n"/>
      <c r="D485" s="9" t="n"/>
      <c r="E485" s="9" t="n"/>
      <c r="F485" s="9" t="n"/>
      <c r="G485" s="9" t="n"/>
      <c r="H485" s="11">
        <f>IF(G485="","",IFERROR(VLOOKUP(G485,'Остатки'!$A$5:$B$304,2,FALSE),""))</f>
        <v/>
      </c>
      <c r="I485" s="12" t="n"/>
      <c r="J485" s="12" t="n"/>
      <c r="K485" s="13">
        <f>IF(G485="","",SUMIF($G$6:G485,G485,$I$6:I485)-SUMIF($G$6:G485,G485,$J$6:J485))</f>
        <v/>
      </c>
      <c r="L485" s="9" t="n"/>
      <c r="M485" s="9" t="n"/>
      <c r="N485" s="9" t="n"/>
    </row>
    <row r="486">
      <c r="A486" s="9" t="n"/>
      <c r="B486" s="10" t="n"/>
      <c r="C486" s="9" t="n"/>
      <c r="D486" s="9" t="n"/>
      <c r="E486" s="9" t="n"/>
      <c r="F486" s="9" t="n"/>
      <c r="G486" s="9" t="n"/>
      <c r="H486" s="11">
        <f>IF(G486="","",IFERROR(VLOOKUP(G486,'Остатки'!$A$5:$B$304,2,FALSE),""))</f>
        <v/>
      </c>
      <c r="I486" s="12" t="n"/>
      <c r="J486" s="12" t="n"/>
      <c r="K486" s="13">
        <f>IF(G486="","",SUMIF($G$6:G486,G486,$I$6:I486)-SUMIF($G$6:G486,G486,$J$6:J486))</f>
        <v/>
      </c>
      <c r="L486" s="9" t="n"/>
      <c r="M486" s="9" t="n"/>
      <c r="N486" s="9" t="n"/>
    </row>
    <row r="487">
      <c r="A487" s="9" t="n"/>
      <c r="B487" s="10" t="n"/>
      <c r="C487" s="9" t="n"/>
      <c r="D487" s="9" t="n"/>
      <c r="E487" s="9" t="n"/>
      <c r="F487" s="9" t="n"/>
      <c r="G487" s="9" t="n"/>
      <c r="H487" s="11">
        <f>IF(G487="","",IFERROR(VLOOKUP(G487,'Остатки'!$A$5:$B$304,2,FALSE),""))</f>
        <v/>
      </c>
      <c r="I487" s="12" t="n"/>
      <c r="J487" s="12" t="n"/>
      <c r="K487" s="13">
        <f>IF(G487="","",SUMIF($G$6:G487,G487,$I$6:I487)-SUMIF($G$6:G487,G487,$J$6:J487))</f>
        <v/>
      </c>
      <c r="L487" s="9" t="n"/>
      <c r="M487" s="9" t="n"/>
      <c r="N487" s="9" t="n"/>
    </row>
    <row r="488">
      <c r="A488" s="9" t="n"/>
      <c r="B488" s="10" t="n"/>
      <c r="C488" s="9" t="n"/>
      <c r="D488" s="9" t="n"/>
      <c r="E488" s="9" t="n"/>
      <c r="F488" s="9" t="n"/>
      <c r="G488" s="9" t="n"/>
      <c r="H488" s="11">
        <f>IF(G488="","",IFERROR(VLOOKUP(G488,'Остатки'!$A$5:$B$304,2,FALSE),""))</f>
        <v/>
      </c>
      <c r="I488" s="12" t="n"/>
      <c r="J488" s="12" t="n"/>
      <c r="K488" s="13">
        <f>IF(G488="","",SUMIF($G$6:G488,G488,$I$6:I488)-SUMIF($G$6:G488,G488,$J$6:J488))</f>
        <v/>
      </c>
      <c r="L488" s="9" t="n"/>
      <c r="M488" s="9" t="n"/>
      <c r="N488" s="9" t="n"/>
    </row>
    <row r="489">
      <c r="A489" s="9" t="n"/>
      <c r="B489" s="10" t="n"/>
      <c r="C489" s="9" t="n"/>
      <c r="D489" s="9" t="n"/>
      <c r="E489" s="9" t="n"/>
      <c r="F489" s="9" t="n"/>
      <c r="G489" s="9" t="n"/>
      <c r="H489" s="11">
        <f>IF(G489="","",IFERROR(VLOOKUP(G489,'Остатки'!$A$5:$B$304,2,FALSE),""))</f>
        <v/>
      </c>
      <c r="I489" s="12" t="n"/>
      <c r="J489" s="12" t="n"/>
      <c r="K489" s="13">
        <f>IF(G489="","",SUMIF($G$6:G489,G489,$I$6:I489)-SUMIF($G$6:G489,G489,$J$6:J489))</f>
        <v/>
      </c>
      <c r="L489" s="9" t="n"/>
      <c r="M489" s="9" t="n"/>
      <c r="N489" s="9" t="n"/>
    </row>
    <row r="490">
      <c r="A490" s="9" t="n"/>
      <c r="B490" s="10" t="n"/>
      <c r="C490" s="9" t="n"/>
      <c r="D490" s="9" t="n"/>
      <c r="E490" s="9" t="n"/>
      <c r="F490" s="9" t="n"/>
      <c r="G490" s="9" t="n"/>
      <c r="H490" s="11">
        <f>IF(G490="","",IFERROR(VLOOKUP(G490,'Остатки'!$A$5:$B$304,2,FALSE),""))</f>
        <v/>
      </c>
      <c r="I490" s="12" t="n"/>
      <c r="J490" s="12" t="n"/>
      <c r="K490" s="13">
        <f>IF(G490="","",SUMIF($G$6:G490,G490,$I$6:I490)-SUMIF($G$6:G490,G490,$J$6:J490))</f>
        <v/>
      </c>
      <c r="L490" s="9" t="n"/>
      <c r="M490" s="9" t="n"/>
      <c r="N490" s="9" t="n"/>
    </row>
    <row r="491">
      <c r="A491" s="9" t="n"/>
      <c r="B491" s="10" t="n"/>
      <c r="C491" s="9" t="n"/>
      <c r="D491" s="9" t="n"/>
      <c r="E491" s="9" t="n"/>
      <c r="F491" s="9" t="n"/>
      <c r="G491" s="9" t="n"/>
      <c r="H491" s="11">
        <f>IF(G491="","",IFERROR(VLOOKUP(G491,'Остатки'!$A$5:$B$304,2,FALSE),""))</f>
        <v/>
      </c>
      <c r="I491" s="12" t="n"/>
      <c r="J491" s="12" t="n"/>
      <c r="K491" s="13">
        <f>IF(G491="","",SUMIF($G$6:G491,G491,$I$6:I491)-SUMIF($G$6:G491,G491,$J$6:J491))</f>
        <v/>
      </c>
      <c r="L491" s="9" t="n"/>
      <c r="M491" s="9" t="n"/>
      <c r="N491" s="9" t="n"/>
    </row>
    <row r="492">
      <c r="A492" s="9" t="n"/>
      <c r="B492" s="10" t="n"/>
      <c r="C492" s="9" t="n"/>
      <c r="D492" s="9" t="n"/>
      <c r="E492" s="9" t="n"/>
      <c r="F492" s="9" t="n"/>
      <c r="G492" s="9" t="n"/>
      <c r="H492" s="11">
        <f>IF(G492="","",IFERROR(VLOOKUP(G492,'Остатки'!$A$5:$B$304,2,FALSE),""))</f>
        <v/>
      </c>
      <c r="I492" s="12" t="n"/>
      <c r="J492" s="12" t="n"/>
      <c r="K492" s="13">
        <f>IF(G492="","",SUMIF($G$6:G492,G492,$I$6:I492)-SUMIF($G$6:G492,G492,$J$6:J492))</f>
        <v/>
      </c>
      <c r="L492" s="9" t="n"/>
      <c r="M492" s="9" t="n"/>
      <c r="N492" s="9" t="n"/>
    </row>
    <row r="493">
      <c r="A493" s="9" t="n"/>
      <c r="B493" s="10" t="n"/>
      <c r="C493" s="9" t="n"/>
      <c r="D493" s="9" t="n"/>
      <c r="E493" s="9" t="n"/>
      <c r="F493" s="9" t="n"/>
      <c r="G493" s="9" t="n"/>
      <c r="H493" s="11">
        <f>IF(G493="","",IFERROR(VLOOKUP(G493,'Остатки'!$A$5:$B$304,2,FALSE),""))</f>
        <v/>
      </c>
      <c r="I493" s="12" t="n"/>
      <c r="J493" s="12" t="n"/>
      <c r="K493" s="13">
        <f>IF(G493="","",SUMIF($G$6:G493,G493,$I$6:I493)-SUMIF($G$6:G493,G493,$J$6:J493))</f>
        <v/>
      </c>
      <c r="L493" s="9" t="n"/>
      <c r="M493" s="9" t="n"/>
      <c r="N493" s="9" t="n"/>
    </row>
    <row r="494">
      <c r="A494" s="9" t="n"/>
      <c r="B494" s="10" t="n"/>
      <c r="C494" s="9" t="n"/>
      <c r="D494" s="9" t="n"/>
      <c r="E494" s="9" t="n"/>
      <c r="F494" s="9" t="n"/>
      <c r="G494" s="9" t="n"/>
      <c r="H494" s="11">
        <f>IF(G494="","",IFERROR(VLOOKUP(G494,'Остатки'!$A$5:$B$304,2,FALSE),""))</f>
        <v/>
      </c>
      <c r="I494" s="12" t="n"/>
      <c r="J494" s="12" t="n"/>
      <c r="K494" s="13">
        <f>IF(G494="","",SUMIF($G$6:G494,G494,$I$6:I494)-SUMIF($G$6:G494,G494,$J$6:J494))</f>
        <v/>
      </c>
      <c r="L494" s="9" t="n"/>
      <c r="M494" s="9" t="n"/>
      <c r="N494" s="9" t="n"/>
    </row>
    <row r="495">
      <c r="A495" s="9" t="n"/>
      <c r="B495" s="10" t="n"/>
      <c r="C495" s="9" t="n"/>
      <c r="D495" s="9" t="n"/>
      <c r="E495" s="9" t="n"/>
      <c r="F495" s="9" t="n"/>
      <c r="G495" s="9" t="n"/>
      <c r="H495" s="11">
        <f>IF(G495="","",IFERROR(VLOOKUP(G495,'Остатки'!$A$5:$B$304,2,FALSE),""))</f>
        <v/>
      </c>
      <c r="I495" s="12" t="n"/>
      <c r="J495" s="12" t="n"/>
      <c r="K495" s="13">
        <f>IF(G495="","",SUMIF($G$6:G495,G495,$I$6:I495)-SUMIF($G$6:G495,G495,$J$6:J495))</f>
        <v/>
      </c>
      <c r="L495" s="9" t="n"/>
      <c r="M495" s="9" t="n"/>
      <c r="N495" s="9" t="n"/>
    </row>
    <row r="496">
      <c r="A496" s="9" t="n"/>
      <c r="B496" s="10" t="n"/>
      <c r="C496" s="9" t="n"/>
      <c r="D496" s="9" t="n"/>
      <c r="E496" s="9" t="n"/>
      <c r="F496" s="9" t="n"/>
      <c r="G496" s="9" t="n"/>
      <c r="H496" s="11">
        <f>IF(G496="","",IFERROR(VLOOKUP(G496,'Остатки'!$A$5:$B$304,2,FALSE),""))</f>
        <v/>
      </c>
      <c r="I496" s="12" t="n"/>
      <c r="J496" s="12" t="n"/>
      <c r="K496" s="13">
        <f>IF(G496="","",SUMIF($G$6:G496,G496,$I$6:I496)-SUMIF($G$6:G496,G496,$J$6:J496))</f>
        <v/>
      </c>
      <c r="L496" s="9" t="n"/>
      <c r="M496" s="9" t="n"/>
      <c r="N496" s="9" t="n"/>
    </row>
    <row r="497">
      <c r="A497" s="9" t="n"/>
      <c r="B497" s="10" t="n"/>
      <c r="C497" s="9" t="n"/>
      <c r="D497" s="9" t="n"/>
      <c r="E497" s="9" t="n"/>
      <c r="F497" s="9" t="n"/>
      <c r="G497" s="9" t="n"/>
      <c r="H497" s="11">
        <f>IF(G497="","",IFERROR(VLOOKUP(G497,'Остатки'!$A$5:$B$304,2,FALSE),""))</f>
        <v/>
      </c>
      <c r="I497" s="12" t="n"/>
      <c r="J497" s="12" t="n"/>
      <c r="K497" s="13">
        <f>IF(G497="","",SUMIF($G$6:G497,G497,$I$6:I497)-SUMIF($G$6:G497,G497,$J$6:J497))</f>
        <v/>
      </c>
      <c r="L497" s="9" t="n"/>
      <c r="M497" s="9" t="n"/>
      <c r="N497" s="9" t="n"/>
    </row>
    <row r="498">
      <c r="A498" s="9" t="n"/>
      <c r="B498" s="10" t="n"/>
      <c r="C498" s="9" t="n"/>
      <c r="D498" s="9" t="n"/>
      <c r="E498" s="9" t="n"/>
      <c r="F498" s="9" t="n"/>
      <c r="G498" s="9" t="n"/>
      <c r="H498" s="11">
        <f>IF(G498="","",IFERROR(VLOOKUP(G498,'Остатки'!$A$5:$B$304,2,FALSE),""))</f>
        <v/>
      </c>
      <c r="I498" s="12" t="n"/>
      <c r="J498" s="12" t="n"/>
      <c r="K498" s="13">
        <f>IF(G498="","",SUMIF($G$6:G498,G498,$I$6:I498)-SUMIF($G$6:G498,G498,$J$6:J498))</f>
        <v/>
      </c>
      <c r="L498" s="9" t="n"/>
      <c r="M498" s="9" t="n"/>
      <c r="N498" s="9" t="n"/>
    </row>
    <row r="499">
      <c r="A499" s="9" t="n"/>
      <c r="B499" s="10" t="n"/>
      <c r="C499" s="9" t="n"/>
      <c r="D499" s="9" t="n"/>
      <c r="E499" s="9" t="n"/>
      <c r="F499" s="9" t="n"/>
      <c r="G499" s="9" t="n"/>
      <c r="H499" s="11">
        <f>IF(G499="","",IFERROR(VLOOKUP(G499,'Остатки'!$A$5:$B$304,2,FALSE),""))</f>
        <v/>
      </c>
      <c r="I499" s="12" t="n"/>
      <c r="J499" s="12" t="n"/>
      <c r="K499" s="13">
        <f>IF(G499="","",SUMIF($G$6:G499,G499,$I$6:I499)-SUMIF($G$6:G499,G499,$J$6:J499))</f>
        <v/>
      </c>
      <c r="L499" s="9" t="n"/>
      <c r="M499" s="9" t="n"/>
      <c r="N499" s="9" t="n"/>
    </row>
    <row r="500">
      <c r="A500" s="9" t="n"/>
      <c r="B500" s="10" t="n"/>
      <c r="C500" s="9" t="n"/>
      <c r="D500" s="9" t="n"/>
      <c r="E500" s="9" t="n"/>
      <c r="F500" s="9" t="n"/>
      <c r="G500" s="9" t="n"/>
      <c r="H500" s="11">
        <f>IF(G500="","",IFERROR(VLOOKUP(G500,'Остатки'!$A$5:$B$304,2,FALSE),""))</f>
        <v/>
      </c>
      <c r="I500" s="12" t="n"/>
      <c r="J500" s="12" t="n"/>
      <c r="K500" s="13">
        <f>IF(G500="","",SUMIF($G$6:G500,G500,$I$6:I500)-SUMIF($G$6:G500,G500,$J$6:J500))</f>
        <v/>
      </c>
      <c r="L500" s="9" t="n"/>
      <c r="M500" s="9" t="n"/>
      <c r="N500" s="9" t="n"/>
    </row>
    <row r="501">
      <c r="A501" s="9" t="n"/>
      <c r="B501" s="10" t="n"/>
      <c r="C501" s="9" t="n"/>
      <c r="D501" s="9" t="n"/>
      <c r="E501" s="9" t="n"/>
      <c r="F501" s="9" t="n"/>
      <c r="G501" s="9" t="n"/>
      <c r="H501" s="11">
        <f>IF(G501="","",IFERROR(VLOOKUP(G501,'Остатки'!$A$5:$B$304,2,FALSE),""))</f>
        <v/>
      </c>
      <c r="I501" s="12" t="n"/>
      <c r="J501" s="12" t="n"/>
      <c r="K501" s="13">
        <f>IF(G501="","",SUMIF($G$6:G501,G501,$I$6:I501)-SUMIF($G$6:G501,G501,$J$6:J501))</f>
        <v/>
      </c>
      <c r="L501" s="9" t="n"/>
      <c r="M501" s="9" t="n"/>
      <c r="N501" s="9" t="n"/>
    </row>
    <row r="502">
      <c r="A502" s="9" t="n"/>
      <c r="B502" s="10" t="n"/>
      <c r="C502" s="9" t="n"/>
      <c r="D502" s="9" t="n"/>
      <c r="E502" s="9" t="n"/>
      <c r="F502" s="9" t="n"/>
      <c r="G502" s="9" t="n"/>
      <c r="H502" s="11">
        <f>IF(G502="","",IFERROR(VLOOKUP(G502,'Остатки'!$A$5:$B$304,2,FALSE),""))</f>
        <v/>
      </c>
      <c r="I502" s="12" t="n"/>
      <c r="J502" s="12" t="n"/>
      <c r="K502" s="13">
        <f>IF(G502="","",SUMIF($G$6:G502,G502,$I$6:I502)-SUMIF($G$6:G502,G502,$J$6:J502))</f>
        <v/>
      </c>
      <c r="L502" s="9" t="n"/>
      <c r="M502" s="9" t="n"/>
      <c r="N502" s="9" t="n"/>
    </row>
    <row r="503">
      <c r="A503" s="9" t="n"/>
      <c r="B503" s="10" t="n"/>
      <c r="C503" s="9" t="n"/>
      <c r="D503" s="9" t="n"/>
      <c r="E503" s="9" t="n"/>
      <c r="F503" s="9" t="n"/>
      <c r="G503" s="9" t="n"/>
      <c r="H503" s="11">
        <f>IF(G503="","",IFERROR(VLOOKUP(G503,'Остатки'!$A$5:$B$304,2,FALSE),""))</f>
        <v/>
      </c>
      <c r="I503" s="12" t="n"/>
      <c r="J503" s="12" t="n"/>
      <c r="K503" s="13">
        <f>IF(G503="","",SUMIF($G$6:G503,G503,$I$6:I503)-SUMIF($G$6:G503,G503,$J$6:J503))</f>
        <v/>
      </c>
      <c r="L503" s="9" t="n"/>
      <c r="M503" s="9" t="n"/>
      <c r="N503" s="9" t="n"/>
    </row>
    <row r="504">
      <c r="A504" s="9" t="n"/>
      <c r="B504" s="10" t="n"/>
      <c r="C504" s="9" t="n"/>
      <c r="D504" s="9" t="n"/>
      <c r="E504" s="9" t="n"/>
      <c r="F504" s="9" t="n"/>
      <c r="G504" s="9" t="n"/>
      <c r="H504" s="11">
        <f>IF(G504="","",IFERROR(VLOOKUP(G504,'Остатки'!$A$5:$B$304,2,FALSE),""))</f>
        <v/>
      </c>
      <c r="I504" s="12" t="n"/>
      <c r="J504" s="12" t="n"/>
      <c r="K504" s="13">
        <f>IF(G504="","",SUMIF($G$6:G504,G504,$I$6:I504)-SUMIF($G$6:G504,G504,$J$6:J504))</f>
        <v/>
      </c>
      <c r="L504" s="9" t="n"/>
      <c r="M504" s="9" t="n"/>
      <c r="N504" s="9" t="n"/>
    </row>
    <row r="505">
      <c r="A505" s="9" t="n"/>
      <c r="B505" s="10" t="n"/>
      <c r="C505" s="9" t="n"/>
      <c r="D505" s="9" t="n"/>
      <c r="E505" s="9" t="n"/>
      <c r="F505" s="9" t="n"/>
      <c r="G505" s="9" t="n"/>
      <c r="H505" s="11">
        <f>IF(G505="","",IFERROR(VLOOKUP(G505,'Остатки'!$A$5:$B$304,2,FALSE),""))</f>
        <v/>
      </c>
      <c r="I505" s="12" t="n"/>
      <c r="J505" s="12" t="n"/>
      <c r="K505" s="13">
        <f>IF(G505="","",SUMIF($G$6:G505,G505,$I$6:I505)-SUMIF($G$6:G505,G505,$J$6:J505))</f>
        <v/>
      </c>
      <c r="L505" s="9" t="n"/>
      <c r="M505" s="9" t="n"/>
      <c r="N505" s="9" t="n"/>
    </row>
  </sheetData>
  <autoFilter ref="A5:N505"/>
  <mergeCells count="3">
    <mergeCell ref="B2:F2"/>
    <mergeCell ref="B3:F3"/>
    <mergeCell ref="A1:N1"/>
  </mergeCells>
  <conditionalFormatting sqref="K6:K505">
    <cfRule type="cellIs" priority="1" operator="lessThan" dxfId="0">
      <formula>0</formula>
    </cfRule>
  </conditionalFormatting>
  <dataValidations count="2">
    <dataValidation sqref="C6:C505" showDropDown="0" showInputMessage="0" showErrorMessage="0" allowBlank="1" errorTitle="Недопустимое значение" error="Выберите значение из списка" type="list">
      <formula1>"Начальный остаток,Поступление от поставщика,Поступление с другого объекта,Передача на другой объект,Выдача в работу,Возврат из работы,Списание,Корректировка по инвентаризации"</formula1>
    </dataValidation>
    <dataValidation sqref="G6:G505" showDropDown="0" showInputMessage="0" showErrorMessage="0" allowBlank="1" errorTitle="Недопустимое значение" error="Выберите значение из списка" type="list">
      <formula1>='Остатки'!$A$5:$A$304</formula1>
    </dataValidation>
  </dataValidations>
  <pageMargins left="0.4" right="0.4" top="0.6" bottom="0.6" header="0.5" footer="0.5"/>
  <pageSetup orientation="landscape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9" customWidth="1" min="2" max="2"/>
    <col width="13" customWidth="1" min="3" max="3"/>
    <col width="13" customWidth="1" min="4" max="4"/>
    <col width="13" customWidth="1" min="5" max="5"/>
    <col width="13" customWidth="1" min="6" max="6"/>
    <col width="34" customWidth="1" min="7" max="7"/>
    <col width="30" customWidth="1" min="8" max="8"/>
  </cols>
  <sheetData>
    <row r="1">
      <c r="A1" s="1" t="inlineStr">
        <is>
          <t>Справочник материалов и остатки по объекту</t>
        </is>
      </c>
    </row>
    <row r="2">
      <c r="A2" s="14" t="inlineStr">
        <is>
          <t>Сначала внесите материал в справочник, затем выбирайте его в журнале. Серые ячейки считаются автоматически.</t>
        </is>
      </c>
    </row>
    <row r="3"/>
    <row r="4" ht="45" customHeight="1">
      <c r="A4" s="5" t="inlineStr">
        <is>
          <t>Материал (справочник)</t>
        </is>
      </c>
      <c r="B4" s="5" t="inlineStr">
        <is>
          <t>Ед. изм.</t>
        </is>
      </c>
      <c r="C4" s="5" t="inlineStr">
        <is>
          <t>Приход всего</t>
        </is>
      </c>
      <c r="D4" s="5" t="inlineStr">
        <is>
          <t>Расход всего</t>
        </is>
      </c>
      <c r="E4" s="5" t="inlineStr">
        <is>
          <t>Остаток</t>
        </is>
      </c>
      <c r="F4" s="5" t="inlineStr">
        <is>
          <t>Минимальный запас</t>
        </is>
      </c>
      <c r="G4" s="5" t="inlineStr">
        <is>
          <t>Сигнал</t>
        </is>
      </c>
      <c r="H4" s="5" t="inlineStr">
        <is>
          <t>Примечание</t>
        </is>
      </c>
    </row>
    <row r="5" ht="30" customHeight="1">
      <c r="A5" s="6" t="inlineStr">
        <is>
          <t>Газобетонный блок D500 100 мм</t>
        </is>
      </c>
      <c r="B5" s="6" t="inlineStr">
        <is>
          <t>м³</t>
        </is>
      </c>
      <c r="C5" s="13">
        <f>IF(A5="","",SUMIF('Журнал'!$G$6:$G$505,A5,'Журнал'!$I$6:$I$505))</f>
        <v/>
      </c>
      <c r="D5" s="13">
        <f>IF(A5="","",SUMIF('Журнал'!$G$6:$G$505,A5,'Журнал'!$J$6:$J$505))</f>
        <v/>
      </c>
      <c r="E5" s="13">
        <f>IF(A5="","",C5-D5)</f>
        <v/>
      </c>
      <c r="F5" s="8" t="n">
        <v>5</v>
      </c>
      <c r="G5" s="11">
        <f>IF(A5="","",IF(E5&lt;0,"Отрицательный остаток — проверьте записи",IF(AND(F5&lt;&gt;"",E5&lt;F5),"Ниже минимального запаса","")))</f>
        <v/>
      </c>
      <c r="H5" s="6" t="inlineStr">
        <is>
          <t>ПРИМЕР — удалите или замените строку</t>
        </is>
      </c>
    </row>
    <row r="6" ht="30" customHeight="1">
      <c r="A6" s="6" t="inlineStr">
        <is>
          <t>Клей для газобетона</t>
        </is>
      </c>
      <c r="B6" s="6" t="inlineStr">
        <is>
          <t>кг</t>
        </is>
      </c>
      <c r="C6" s="13">
        <f>IF(A6="","",SUMIF('Журнал'!$G$6:$G$505,A6,'Журнал'!$I$6:$I$505))</f>
        <v/>
      </c>
      <c r="D6" s="13">
        <f>IF(A6="","",SUMIF('Журнал'!$G$6:$G$505,A6,'Журнал'!$J$6:$J$505))</f>
        <v/>
      </c>
      <c r="E6" s="13">
        <f>IF(A6="","",C6-D6)</f>
        <v/>
      </c>
      <c r="F6" s="8" t="n"/>
      <c r="G6" s="11">
        <f>IF(A6="","",IF(E6&lt;0,"Отрицательный остаток — проверьте записи",IF(AND(F6&lt;&gt;"",E6&lt;F6),"Ниже минимального запаса","")))</f>
        <v/>
      </c>
      <c r="H6" s="6" t="inlineStr">
        <is>
          <t>ПРИМЕР — удалите или замените строку</t>
        </is>
      </c>
    </row>
    <row r="7" ht="30" customHeight="1">
      <c r="A7" s="6" t="inlineStr">
        <is>
          <t>Арматура А500С Ø12</t>
        </is>
      </c>
      <c r="B7" s="6" t="inlineStr">
        <is>
          <t>т</t>
        </is>
      </c>
      <c r="C7" s="13">
        <f>IF(A7="","",SUMIF('Журнал'!$G$6:$G$505,A7,'Журнал'!$I$6:$I$505))</f>
        <v/>
      </c>
      <c r="D7" s="13">
        <f>IF(A7="","",SUMIF('Журнал'!$G$6:$G$505,A7,'Журнал'!$J$6:$J$505))</f>
        <v/>
      </c>
      <c r="E7" s="13">
        <f>IF(A7="","",C7-D7)</f>
        <v/>
      </c>
      <c r="F7" s="8" t="n"/>
      <c r="G7" s="11">
        <f>IF(A7="","",IF(E7&lt;0,"Отрицательный остаток — проверьте записи",IF(AND(F7&lt;&gt;"",E7&lt;F7),"Ниже минимального запаса","")))</f>
        <v/>
      </c>
      <c r="H7" s="6" t="inlineStr">
        <is>
          <t>ПРИМЕР — удалите или замените строку</t>
        </is>
      </c>
    </row>
    <row r="8">
      <c r="A8" s="9" t="n"/>
      <c r="B8" s="9" t="n"/>
      <c r="C8" s="13">
        <f>IF(A8="","",SUMIF('Журнал'!$G$6:$G$505,A8,'Журнал'!$I$6:$I$505))</f>
        <v/>
      </c>
      <c r="D8" s="13">
        <f>IF(A8="","",SUMIF('Журнал'!$G$6:$G$505,A8,'Журнал'!$J$6:$J$505))</f>
        <v/>
      </c>
      <c r="E8" s="13">
        <f>IF(A8="","",C8-D8)</f>
        <v/>
      </c>
      <c r="F8" s="12" t="n"/>
      <c r="G8" s="11">
        <f>IF(A8="","",IF(E8&lt;0,"Отрицательный остаток — проверьте записи",IF(AND(F8&lt;&gt;"",E8&lt;F8),"Ниже минимального запаса","")))</f>
        <v/>
      </c>
      <c r="H8" s="9" t="n"/>
    </row>
    <row r="9">
      <c r="A9" s="9" t="n"/>
      <c r="B9" s="9" t="n"/>
      <c r="C9" s="13">
        <f>IF(A9="","",SUMIF('Журнал'!$G$6:$G$505,A9,'Журнал'!$I$6:$I$505))</f>
        <v/>
      </c>
      <c r="D9" s="13">
        <f>IF(A9="","",SUMIF('Журнал'!$G$6:$G$505,A9,'Журнал'!$J$6:$J$505))</f>
        <v/>
      </c>
      <c r="E9" s="13">
        <f>IF(A9="","",C9-D9)</f>
        <v/>
      </c>
      <c r="F9" s="12" t="n"/>
      <c r="G9" s="11">
        <f>IF(A9="","",IF(E9&lt;0,"Отрицательный остаток — проверьте записи",IF(AND(F9&lt;&gt;"",E9&lt;F9),"Ниже минимального запаса","")))</f>
        <v/>
      </c>
      <c r="H9" s="9" t="n"/>
    </row>
    <row r="10">
      <c r="A10" s="9" t="n"/>
      <c r="B10" s="9" t="n"/>
      <c r="C10" s="13">
        <f>IF(A10="","",SUMIF('Журнал'!$G$6:$G$505,A10,'Журнал'!$I$6:$I$505))</f>
        <v/>
      </c>
      <c r="D10" s="13">
        <f>IF(A10="","",SUMIF('Журнал'!$G$6:$G$505,A10,'Журнал'!$J$6:$J$505))</f>
        <v/>
      </c>
      <c r="E10" s="13">
        <f>IF(A10="","",C10-D10)</f>
        <v/>
      </c>
      <c r="F10" s="12" t="n"/>
      <c r="G10" s="11">
        <f>IF(A10="","",IF(E10&lt;0,"Отрицательный остаток — проверьте записи",IF(AND(F10&lt;&gt;"",E10&lt;F10),"Ниже минимального запаса","")))</f>
        <v/>
      </c>
      <c r="H10" s="9" t="n"/>
    </row>
    <row r="11">
      <c r="A11" s="9" t="n"/>
      <c r="B11" s="9" t="n"/>
      <c r="C11" s="13">
        <f>IF(A11="","",SUMIF('Журнал'!$G$6:$G$505,A11,'Журнал'!$I$6:$I$505))</f>
        <v/>
      </c>
      <c r="D11" s="13">
        <f>IF(A11="","",SUMIF('Журнал'!$G$6:$G$505,A11,'Журнал'!$J$6:$J$505))</f>
        <v/>
      </c>
      <c r="E11" s="13">
        <f>IF(A11="","",C11-D11)</f>
        <v/>
      </c>
      <c r="F11" s="12" t="n"/>
      <c r="G11" s="11">
        <f>IF(A11="","",IF(E11&lt;0,"Отрицательный остаток — проверьте записи",IF(AND(F11&lt;&gt;"",E11&lt;F11),"Ниже минимального запаса","")))</f>
        <v/>
      </c>
      <c r="H11" s="9" t="n"/>
    </row>
    <row r="12">
      <c r="A12" s="9" t="n"/>
      <c r="B12" s="9" t="n"/>
      <c r="C12" s="13">
        <f>IF(A12="","",SUMIF('Журнал'!$G$6:$G$505,A12,'Журнал'!$I$6:$I$505))</f>
        <v/>
      </c>
      <c r="D12" s="13">
        <f>IF(A12="","",SUMIF('Журнал'!$G$6:$G$505,A12,'Журнал'!$J$6:$J$505))</f>
        <v/>
      </c>
      <c r="E12" s="13">
        <f>IF(A12="","",C12-D12)</f>
        <v/>
      </c>
      <c r="F12" s="12" t="n"/>
      <c r="G12" s="11">
        <f>IF(A12="","",IF(E12&lt;0,"Отрицательный остаток — проверьте записи",IF(AND(F12&lt;&gt;"",E12&lt;F12),"Ниже минимального запаса","")))</f>
        <v/>
      </c>
      <c r="H12" s="9" t="n"/>
    </row>
    <row r="13">
      <c r="A13" s="9" t="n"/>
      <c r="B13" s="9" t="n"/>
      <c r="C13" s="13">
        <f>IF(A13="","",SUMIF('Журнал'!$G$6:$G$505,A13,'Журнал'!$I$6:$I$505))</f>
        <v/>
      </c>
      <c r="D13" s="13">
        <f>IF(A13="","",SUMIF('Журнал'!$G$6:$G$505,A13,'Журнал'!$J$6:$J$505))</f>
        <v/>
      </c>
      <c r="E13" s="13">
        <f>IF(A13="","",C13-D13)</f>
        <v/>
      </c>
      <c r="F13" s="12" t="n"/>
      <c r="G13" s="11">
        <f>IF(A13="","",IF(E13&lt;0,"Отрицательный остаток — проверьте записи",IF(AND(F13&lt;&gt;"",E13&lt;F13),"Ниже минимального запаса","")))</f>
        <v/>
      </c>
      <c r="H13" s="9" t="n"/>
    </row>
    <row r="14">
      <c r="A14" s="9" t="n"/>
      <c r="B14" s="9" t="n"/>
      <c r="C14" s="13">
        <f>IF(A14="","",SUMIF('Журнал'!$G$6:$G$505,A14,'Журнал'!$I$6:$I$505))</f>
        <v/>
      </c>
      <c r="D14" s="13">
        <f>IF(A14="","",SUMIF('Журнал'!$G$6:$G$505,A14,'Журнал'!$J$6:$J$505))</f>
        <v/>
      </c>
      <c r="E14" s="13">
        <f>IF(A14="","",C14-D14)</f>
        <v/>
      </c>
      <c r="F14" s="12" t="n"/>
      <c r="G14" s="11">
        <f>IF(A14="","",IF(E14&lt;0,"Отрицательный остаток — проверьте записи",IF(AND(F14&lt;&gt;"",E14&lt;F14),"Ниже минимального запаса","")))</f>
        <v/>
      </c>
      <c r="H14" s="9" t="n"/>
    </row>
    <row r="15">
      <c r="A15" s="9" t="n"/>
      <c r="B15" s="9" t="n"/>
      <c r="C15" s="13">
        <f>IF(A15="","",SUMIF('Журнал'!$G$6:$G$505,A15,'Журнал'!$I$6:$I$505))</f>
        <v/>
      </c>
      <c r="D15" s="13">
        <f>IF(A15="","",SUMIF('Журнал'!$G$6:$G$505,A15,'Журнал'!$J$6:$J$505))</f>
        <v/>
      </c>
      <c r="E15" s="13">
        <f>IF(A15="","",C15-D15)</f>
        <v/>
      </c>
      <c r="F15" s="12" t="n"/>
      <c r="G15" s="11">
        <f>IF(A15="","",IF(E15&lt;0,"Отрицательный остаток — проверьте записи",IF(AND(F15&lt;&gt;"",E15&lt;F15),"Ниже минимального запаса","")))</f>
        <v/>
      </c>
      <c r="H15" s="9" t="n"/>
    </row>
    <row r="16">
      <c r="A16" s="9" t="n"/>
      <c r="B16" s="9" t="n"/>
      <c r="C16" s="13">
        <f>IF(A16="","",SUMIF('Журнал'!$G$6:$G$505,A16,'Журнал'!$I$6:$I$505))</f>
        <v/>
      </c>
      <c r="D16" s="13">
        <f>IF(A16="","",SUMIF('Журнал'!$G$6:$G$505,A16,'Журнал'!$J$6:$J$505))</f>
        <v/>
      </c>
      <c r="E16" s="13">
        <f>IF(A16="","",C16-D16)</f>
        <v/>
      </c>
      <c r="F16" s="12" t="n"/>
      <c r="G16" s="11">
        <f>IF(A16="","",IF(E16&lt;0,"Отрицательный остаток — проверьте записи",IF(AND(F16&lt;&gt;"",E16&lt;F16),"Ниже минимального запаса","")))</f>
        <v/>
      </c>
      <c r="H16" s="9" t="n"/>
    </row>
    <row r="17">
      <c r="A17" s="9" t="n"/>
      <c r="B17" s="9" t="n"/>
      <c r="C17" s="13">
        <f>IF(A17="","",SUMIF('Журнал'!$G$6:$G$505,A17,'Журнал'!$I$6:$I$505))</f>
        <v/>
      </c>
      <c r="D17" s="13">
        <f>IF(A17="","",SUMIF('Журнал'!$G$6:$G$505,A17,'Журнал'!$J$6:$J$505))</f>
        <v/>
      </c>
      <c r="E17" s="13">
        <f>IF(A17="","",C17-D17)</f>
        <v/>
      </c>
      <c r="F17" s="12" t="n"/>
      <c r="G17" s="11">
        <f>IF(A17="","",IF(E17&lt;0,"Отрицательный остаток — проверьте записи",IF(AND(F17&lt;&gt;"",E17&lt;F17),"Ниже минимального запаса","")))</f>
        <v/>
      </c>
      <c r="H17" s="9" t="n"/>
    </row>
    <row r="18">
      <c r="A18" s="9" t="n"/>
      <c r="B18" s="9" t="n"/>
      <c r="C18" s="13">
        <f>IF(A18="","",SUMIF('Журнал'!$G$6:$G$505,A18,'Журнал'!$I$6:$I$505))</f>
        <v/>
      </c>
      <c r="D18" s="13">
        <f>IF(A18="","",SUMIF('Журнал'!$G$6:$G$505,A18,'Журнал'!$J$6:$J$505))</f>
        <v/>
      </c>
      <c r="E18" s="13">
        <f>IF(A18="","",C18-D18)</f>
        <v/>
      </c>
      <c r="F18" s="12" t="n"/>
      <c r="G18" s="11">
        <f>IF(A18="","",IF(E18&lt;0,"Отрицательный остаток — проверьте записи",IF(AND(F18&lt;&gt;"",E18&lt;F18),"Ниже минимального запаса","")))</f>
        <v/>
      </c>
      <c r="H18" s="9" t="n"/>
    </row>
    <row r="19">
      <c r="A19" s="9" t="n"/>
      <c r="B19" s="9" t="n"/>
      <c r="C19" s="13">
        <f>IF(A19="","",SUMIF('Журнал'!$G$6:$G$505,A19,'Журнал'!$I$6:$I$505))</f>
        <v/>
      </c>
      <c r="D19" s="13">
        <f>IF(A19="","",SUMIF('Журнал'!$G$6:$G$505,A19,'Журнал'!$J$6:$J$505))</f>
        <v/>
      </c>
      <c r="E19" s="13">
        <f>IF(A19="","",C19-D19)</f>
        <v/>
      </c>
      <c r="F19" s="12" t="n"/>
      <c r="G19" s="11">
        <f>IF(A19="","",IF(E19&lt;0,"Отрицательный остаток — проверьте записи",IF(AND(F19&lt;&gt;"",E19&lt;F19),"Ниже минимального запаса","")))</f>
        <v/>
      </c>
      <c r="H19" s="9" t="n"/>
    </row>
    <row r="20">
      <c r="A20" s="9" t="n"/>
      <c r="B20" s="9" t="n"/>
      <c r="C20" s="13">
        <f>IF(A20="","",SUMIF('Журнал'!$G$6:$G$505,A20,'Журнал'!$I$6:$I$505))</f>
        <v/>
      </c>
      <c r="D20" s="13">
        <f>IF(A20="","",SUMIF('Журнал'!$G$6:$G$505,A20,'Журнал'!$J$6:$J$505))</f>
        <v/>
      </c>
      <c r="E20" s="13">
        <f>IF(A20="","",C20-D20)</f>
        <v/>
      </c>
      <c r="F20" s="12" t="n"/>
      <c r="G20" s="11">
        <f>IF(A20="","",IF(E20&lt;0,"Отрицательный остаток — проверьте записи",IF(AND(F20&lt;&gt;"",E20&lt;F20),"Ниже минимального запаса","")))</f>
        <v/>
      </c>
      <c r="H20" s="9" t="n"/>
    </row>
    <row r="21">
      <c r="A21" s="9" t="n"/>
      <c r="B21" s="9" t="n"/>
      <c r="C21" s="13">
        <f>IF(A21="","",SUMIF('Журнал'!$G$6:$G$505,A21,'Журнал'!$I$6:$I$505))</f>
        <v/>
      </c>
      <c r="D21" s="13">
        <f>IF(A21="","",SUMIF('Журнал'!$G$6:$G$505,A21,'Журнал'!$J$6:$J$505))</f>
        <v/>
      </c>
      <c r="E21" s="13">
        <f>IF(A21="","",C21-D21)</f>
        <v/>
      </c>
      <c r="F21" s="12" t="n"/>
      <c r="G21" s="11">
        <f>IF(A21="","",IF(E21&lt;0,"Отрицательный остаток — проверьте записи",IF(AND(F21&lt;&gt;"",E21&lt;F21),"Ниже минимального запаса","")))</f>
        <v/>
      </c>
      <c r="H21" s="9" t="n"/>
    </row>
    <row r="22">
      <c r="A22" s="9" t="n"/>
      <c r="B22" s="9" t="n"/>
      <c r="C22" s="13">
        <f>IF(A22="","",SUMIF('Журнал'!$G$6:$G$505,A22,'Журнал'!$I$6:$I$505))</f>
        <v/>
      </c>
      <c r="D22" s="13">
        <f>IF(A22="","",SUMIF('Журнал'!$G$6:$G$505,A22,'Журнал'!$J$6:$J$505))</f>
        <v/>
      </c>
      <c r="E22" s="13">
        <f>IF(A22="","",C22-D22)</f>
        <v/>
      </c>
      <c r="F22" s="12" t="n"/>
      <c r="G22" s="11">
        <f>IF(A22="","",IF(E22&lt;0,"Отрицательный остаток — проверьте записи",IF(AND(F22&lt;&gt;"",E22&lt;F22),"Ниже минимального запаса","")))</f>
        <v/>
      </c>
      <c r="H22" s="9" t="n"/>
    </row>
    <row r="23">
      <c r="A23" s="9" t="n"/>
      <c r="B23" s="9" t="n"/>
      <c r="C23" s="13">
        <f>IF(A23="","",SUMIF('Журнал'!$G$6:$G$505,A23,'Журнал'!$I$6:$I$505))</f>
        <v/>
      </c>
      <c r="D23" s="13">
        <f>IF(A23="","",SUMIF('Журнал'!$G$6:$G$505,A23,'Журнал'!$J$6:$J$505))</f>
        <v/>
      </c>
      <c r="E23" s="13">
        <f>IF(A23="","",C23-D23)</f>
        <v/>
      </c>
      <c r="F23" s="12" t="n"/>
      <c r="G23" s="11">
        <f>IF(A23="","",IF(E23&lt;0,"Отрицательный остаток — проверьте записи",IF(AND(F23&lt;&gt;"",E23&lt;F23),"Ниже минимального запаса","")))</f>
        <v/>
      </c>
      <c r="H23" s="9" t="n"/>
    </row>
    <row r="24">
      <c r="A24" s="9" t="n"/>
      <c r="B24" s="9" t="n"/>
      <c r="C24" s="13">
        <f>IF(A24="","",SUMIF('Журнал'!$G$6:$G$505,A24,'Журнал'!$I$6:$I$505))</f>
        <v/>
      </c>
      <c r="D24" s="13">
        <f>IF(A24="","",SUMIF('Журнал'!$G$6:$G$505,A24,'Журнал'!$J$6:$J$505))</f>
        <v/>
      </c>
      <c r="E24" s="13">
        <f>IF(A24="","",C24-D24)</f>
        <v/>
      </c>
      <c r="F24" s="12" t="n"/>
      <c r="G24" s="11">
        <f>IF(A24="","",IF(E24&lt;0,"Отрицательный остаток — проверьте записи",IF(AND(F24&lt;&gt;"",E24&lt;F24),"Ниже минимального запаса","")))</f>
        <v/>
      </c>
      <c r="H24" s="9" t="n"/>
    </row>
    <row r="25">
      <c r="A25" s="9" t="n"/>
      <c r="B25" s="9" t="n"/>
      <c r="C25" s="13">
        <f>IF(A25="","",SUMIF('Журнал'!$G$6:$G$505,A25,'Журнал'!$I$6:$I$505))</f>
        <v/>
      </c>
      <c r="D25" s="13">
        <f>IF(A25="","",SUMIF('Журнал'!$G$6:$G$505,A25,'Журнал'!$J$6:$J$505))</f>
        <v/>
      </c>
      <c r="E25" s="13">
        <f>IF(A25="","",C25-D25)</f>
        <v/>
      </c>
      <c r="F25" s="12" t="n"/>
      <c r="G25" s="11">
        <f>IF(A25="","",IF(E25&lt;0,"Отрицательный остаток — проверьте записи",IF(AND(F25&lt;&gt;"",E25&lt;F25),"Ниже минимального запаса","")))</f>
        <v/>
      </c>
      <c r="H25" s="9" t="n"/>
    </row>
    <row r="26">
      <c r="A26" s="9" t="n"/>
      <c r="B26" s="9" t="n"/>
      <c r="C26" s="13">
        <f>IF(A26="","",SUMIF('Журнал'!$G$6:$G$505,A26,'Журнал'!$I$6:$I$505))</f>
        <v/>
      </c>
      <c r="D26" s="13">
        <f>IF(A26="","",SUMIF('Журнал'!$G$6:$G$505,A26,'Журнал'!$J$6:$J$505))</f>
        <v/>
      </c>
      <c r="E26" s="13">
        <f>IF(A26="","",C26-D26)</f>
        <v/>
      </c>
      <c r="F26" s="12" t="n"/>
      <c r="G26" s="11">
        <f>IF(A26="","",IF(E26&lt;0,"Отрицательный остаток — проверьте записи",IF(AND(F26&lt;&gt;"",E26&lt;F26),"Ниже минимального запаса","")))</f>
        <v/>
      </c>
      <c r="H26" s="9" t="n"/>
    </row>
    <row r="27">
      <c r="A27" s="9" t="n"/>
      <c r="B27" s="9" t="n"/>
      <c r="C27" s="13">
        <f>IF(A27="","",SUMIF('Журнал'!$G$6:$G$505,A27,'Журнал'!$I$6:$I$505))</f>
        <v/>
      </c>
      <c r="D27" s="13">
        <f>IF(A27="","",SUMIF('Журнал'!$G$6:$G$505,A27,'Журнал'!$J$6:$J$505))</f>
        <v/>
      </c>
      <c r="E27" s="13">
        <f>IF(A27="","",C27-D27)</f>
        <v/>
      </c>
      <c r="F27" s="12" t="n"/>
      <c r="G27" s="11">
        <f>IF(A27="","",IF(E27&lt;0,"Отрицательный остаток — проверьте записи",IF(AND(F27&lt;&gt;"",E27&lt;F27),"Ниже минимального запаса","")))</f>
        <v/>
      </c>
      <c r="H27" s="9" t="n"/>
    </row>
    <row r="28">
      <c r="A28" s="9" t="n"/>
      <c r="B28" s="9" t="n"/>
      <c r="C28" s="13">
        <f>IF(A28="","",SUMIF('Журнал'!$G$6:$G$505,A28,'Журнал'!$I$6:$I$505))</f>
        <v/>
      </c>
      <c r="D28" s="13">
        <f>IF(A28="","",SUMIF('Журнал'!$G$6:$G$505,A28,'Журнал'!$J$6:$J$505))</f>
        <v/>
      </c>
      <c r="E28" s="13">
        <f>IF(A28="","",C28-D28)</f>
        <v/>
      </c>
      <c r="F28" s="12" t="n"/>
      <c r="G28" s="11">
        <f>IF(A28="","",IF(E28&lt;0,"Отрицательный остаток — проверьте записи",IF(AND(F28&lt;&gt;"",E28&lt;F28),"Ниже минимального запаса","")))</f>
        <v/>
      </c>
      <c r="H28" s="9" t="n"/>
    </row>
    <row r="29">
      <c r="A29" s="9" t="n"/>
      <c r="B29" s="9" t="n"/>
      <c r="C29" s="13">
        <f>IF(A29="","",SUMIF('Журнал'!$G$6:$G$505,A29,'Журнал'!$I$6:$I$505))</f>
        <v/>
      </c>
      <c r="D29" s="13">
        <f>IF(A29="","",SUMIF('Журнал'!$G$6:$G$505,A29,'Журнал'!$J$6:$J$505))</f>
        <v/>
      </c>
      <c r="E29" s="13">
        <f>IF(A29="","",C29-D29)</f>
        <v/>
      </c>
      <c r="F29" s="12" t="n"/>
      <c r="G29" s="11">
        <f>IF(A29="","",IF(E29&lt;0,"Отрицательный остаток — проверьте записи",IF(AND(F29&lt;&gt;"",E29&lt;F29),"Ниже минимального запаса","")))</f>
        <v/>
      </c>
      <c r="H29" s="9" t="n"/>
    </row>
    <row r="30">
      <c r="A30" s="9" t="n"/>
      <c r="B30" s="9" t="n"/>
      <c r="C30" s="13">
        <f>IF(A30="","",SUMIF('Журнал'!$G$6:$G$505,A30,'Журнал'!$I$6:$I$505))</f>
        <v/>
      </c>
      <c r="D30" s="13">
        <f>IF(A30="","",SUMIF('Журнал'!$G$6:$G$505,A30,'Журнал'!$J$6:$J$505))</f>
        <v/>
      </c>
      <c r="E30" s="13">
        <f>IF(A30="","",C30-D30)</f>
        <v/>
      </c>
      <c r="F30" s="12" t="n"/>
      <c r="G30" s="11">
        <f>IF(A30="","",IF(E30&lt;0,"Отрицательный остаток — проверьте записи",IF(AND(F30&lt;&gt;"",E30&lt;F30),"Ниже минимального запаса","")))</f>
        <v/>
      </c>
      <c r="H30" s="9" t="n"/>
    </row>
    <row r="31">
      <c r="A31" s="9" t="n"/>
      <c r="B31" s="9" t="n"/>
      <c r="C31" s="13">
        <f>IF(A31="","",SUMIF('Журнал'!$G$6:$G$505,A31,'Журнал'!$I$6:$I$505))</f>
        <v/>
      </c>
      <c r="D31" s="13">
        <f>IF(A31="","",SUMIF('Журнал'!$G$6:$G$505,A31,'Журнал'!$J$6:$J$505))</f>
        <v/>
      </c>
      <c r="E31" s="13">
        <f>IF(A31="","",C31-D31)</f>
        <v/>
      </c>
      <c r="F31" s="12" t="n"/>
      <c r="G31" s="11">
        <f>IF(A31="","",IF(E31&lt;0,"Отрицательный остаток — проверьте записи",IF(AND(F31&lt;&gt;"",E31&lt;F31),"Ниже минимального запаса","")))</f>
        <v/>
      </c>
      <c r="H31" s="9" t="n"/>
    </row>
    <row r="32">
      <c r="A32" s="9" t="n"/>
      <c r="B32" s="9" t="n"/>
      <c r="C32" s="13">
        <f>IF(A32="","",SUMIF('Журнал'!$G$6:$G$505,A32,'Журнал'!$I$6:$I$505))</f>
        <v/>
      </c>
      <c r="D32" s="13">
        <f>IF(A32="","",SUMIF('Журнал'!$G$6:$G$505,A32,'Журнал'!$J$6:$J$505))</f>
        <v/>
      </c>
      <c r="E32" s="13">
        <f>IF(A32="","",C32-D32)</f>
        <v/>
      </c>
      <c r="F32" s="12" t="n"/>
      <c r="G32" s="11">
        <f>IF(A32="","",IF(E32&lt;0,"Отрицательный остаток — проверьте записи",IF(AND(F32&lt;&gt;"",E32&lt;F32),"Ниже минимального запаса","")))</f>
        <v/>
      </c>
      <c r="H32" s="9" t="n"/>
    </row>
    <row r="33">
      <c r="A33" s="9" t="n"/>
      <c r="B33" s="9" t="n"/>
      <c r="C33" s="13">
        <f>IF(A33="","",SUMIF('Журнал'!$G$6:$G$505,A33,'Журнал'!$I$6:$I$505))</f>
        <v/>
      </c>
      <c r="D33" s="13">
        <f>IF(A33="","",SUMIF('Журнал'!$G$6:$G$505,A33,'Журнал'!$J$6:$J$505))</f>
        <v/>
      </c>
      <c r="E33" s="13">
        <f>IF(A33="","",C33-D33)</f>
        <v/>
      </c>
      <c r="F33" s="12" t="n"/>
      <c r="G33" s="11">
        <f>IF(A33="","",IF(E33&lt;0,"Отрицательный остаток — проверьте записи",IF(AND(F33&lt;&gt;"",E33&lt;F33),"Ниже минимального запаса","")))</f>
        <v/>
      </c>
      <c r="H33" s="9" t="n"/>
    </row>
    <row r="34">
      <c r="A34" s="9" t="n"/>
      <c r="B34" s="9" t="n"/>
      <c r="C34" s="13">
        <f>IF(A34="","",SUMIF('Журнал'!$G$6:$G$505,A34,'Журнал'!$I$6:$I$505))</f>
        <v/>
      </c>
      <c r="D34" s="13">
        <f>IF(A34="","",SUMIF('Журнал'!$G$6:$G$505,A34,'Журнал'!$J$6:$J$505))</f>
        <v/>
      </c>
      <c r="E34" s="13">
        <f>IF(A34="","",C34-D34)</f>
        <v/>
      </c>
      <c r="F34" s="12" t="n"/>
      <c r="G34" s="11">
        <f>IF(A34="","",IF(E34&lt;0,"Отрицательный остаток — проверьте записи",IF(AND(F34&lt;&gt;"",E34&lt;F34),"Ниже минимального запаса","")))</f>
        <v/>
      </c>
      <c r="H34" s="9" t="n"/>
    </row>
    <row r="35">
      <c r="A35" s="9" t="n"/>
      <c r="B35" s="9" t="n"/>
      <c r="C35" s="13">
        <f>IF(A35="","",SUMIF('Журнал'!$G$6:$G$505,A35,'Журнал'!$I$6:$I$505))</f>
        <v/>
      </c>
      <c r="D35" s="13">
        <f>IF(A35="","",SUMIF('Журнал'!$G$6:$G$505,A35,'Журнал'!$J$6:$J$505))</f>
        <v/>
      </c>
      <c r="E35" s="13">
        <f>IF(A35="","",C35-D35)</f>
        <v/>
      </c>
      <c r="F35" s="12" t="n"/>
      <c r="G35" s="11">
        <f>IF(A35="","",IF(E35&lt;0,"Отрицательный остаток — проверьте записи",IF(AND(F35&lt;&gt;"",E35&lt;F35),"Ниже минимального запаса","")))</f>
        <v/>
      </c>
      <c r="H35" s="9" t="n"/>
    </row>
    <row r="36">
      <c r="A36" s="9" t="n"/>
      <c r="B36" s="9" t="n"/>
      <c r="C36" s="13">
        <f>IF(A36="","",SUMIF('Журнал'!$G$6:$G$505,A36,'Журнал'!$I$6:$I$505))</f>
        <v/>
      </c>
      <c r="D36" s="13">
        <f>IF(A36="","",SUMIF('Журнал'!$G$6:$G$505,A36,'Журнал'!$J$6:$J$505))</f>
        <v/>
      </c>
      <c r="E36" s="13">
        <f>IF(A36="","",C36-D36)</f>
        <v/>
      </c>
      <c r="F36" s="12" t="n"/>
      <c r="G36" s="11">
        <f>IF(A36="","",IF(E36&lt;0,"Отрицательный остаток — проверьте записи",IF(AND(F36&lt;&gt;"",E36&lt;F36),"Ниже минимального запаса","")))</f>
        <v/>
      </c>
      <c r="H36" s="9" t="n"/>
    </row>
    <row r="37">
      <c r="A37" s="9" t="n"/>
      <c r="B37" s="9" t="n"/>
      <c r="C37" s="13">
        <f>IF(A37="","",SUMIF('Журнал'!$G$6:$G$505,A37,'Журнал'!$I$6:$I$505))</f>
        <v/>
      </c>
      <c r="D37" s="13">
        <f>IF(A37="","",SUMIF('Журнал'!$G$6:$G$505,A37,'Журнал'!$J$6:$J$505))</f>
        <v/>
      </c>
      <c r="E37" s="13">
        <f>IF(A37="","",C37-D37)</f>
        <v/>
      </c>
      <c r="F37" s="12" t="n"/>
      <c r="G37" s="11">
        <f>IF(A37="","",IF(E37&lt;0,"Отрицательный остаток — проверьте записи",IF(AND(F37&lt;&gt;"",E37&lt;F37),"Ниже минимального запаса","")))</f>
        <v/>
      </c>
      <c r="H37" s="9" t="n"/>
    </row>
    <row r="38">
      <c r="A38" s="9" t="n"/>
      <c r="B38" s="9" t="n"/>
      <c r="C38" s="13">
        <f>IF(A38="","",SUMIF('Журнал'!$G$6:$G$505,A38,'Журнал'!$I$6:$I$505))</f>
        <v/>
      </c>
      <c r="D38" s="13">
        <f>IF(A38="","",SUMIF('Журнал'!$G$6:$G$505,A38,'Журнал'!$J$6:$J$505))</f>
        <v/>
      </c>
      <c r="E38" s="13">
        <f>IF(A38="","",C38-D38)</f>
        <v/>
      </c>
      <c r="F38" s="12" t="n"/>
      <c r="G38" s="11">
        <f>IF(A38="","",IF(E38&lt;0,"Отрицательный остаток — проверьте записи",IF(AND(F38&lt;&gt;"",E38&lt;F38),"Ниже минимального запаса","")))</f>
        <v/>
      </c>
      <c r="H38" s="9" t="n"/>
    </row>
    <row r="39">
      <c r="A39" s="9" t="n"/>
      <c r="B39" s="9" t="n"/>
      <c r="C39" s="13">
        <f>IF(A39="","",SUMIF('Журнал'!$G$6:$G$505,A39,'Журнал'!$I$6:$I$505))</f>
        <v/>
      </c>
      <c r="D39" s="13">
        <f>IF(A39="","",SUMIF('Журнал'!$G$6:$G$505,A39,'Журнал'!$J$6:$J$505))</f>
        <v/>
      </c>
      <c r="E39" s="13">
        <f>IF(A39="","",C39-D39)</f>
        <v/>
      </c>
      <c r="F39" s="12" t="n"/>
      <c r="G39" s="11">
        <f>IF(A39="","",IF(E39&lt;0,"Отрицательный остаток — проверьте записи",IF(AND(F39&lt;&gt;"",E39&lt;F39),"Ниже минимального запаса","")))</f>
        <v/>
      </c>
      <c r="H39" s="9" t="n"/>
    </row>
    <row r="40">
      <c r="A40" s="9" t="n"/>
      <c r="B40" s="9" t="n"/>
      <c r="C40" s="13">
        <f>IF(A40="","",SUMIF('Журнал'!$G$6:$G$505,A40,'Журнал'!$I$6:$I$505))</f>
        <v/>
      </c>
      <c r="D40" s="13">
        <f>IF(A40="","",SUMIF('Журнал'!$G$6:$G$505,A40,'Журнал'!$J$6:$J$505))</f>
        <v/>
      </c>
      <c r="E40" s="13">
        <f>IF(A40="","",C40-D40)</f>
        <v/>
      </c>
      <c r="F40" s="12" t="n"/>
      <c r="G40" s="11">
        <f>IF(A40="","",IF(E40&lt;0,"Отрицательный остаток — проверьте записи",IF(AND(F40&lt;&gt;"",E40&lt;F40),"Ниже минимального запаса","")))</f>
        <v/>
      </c>
      <c r="H40" s="9" t="n"/>
    </row>
    <row r="41">
      <c r="A41" s="9" t="n"/>
      <c r="B41" s="9" t="n"/>
      <c r="C41" s="13">
        <f>IF(A41="","",SUMIF('Журнал'!$G$6:$G$505,A41,'Журнал'!$I$6:$I$505))</f>
        <v/>
      </c>
      <c r="D41" s="13">
        <f>IF(A41="","",SUMIF('Журнал'!$G$6:$G$505,A41,'Журнал'!$J$6:$J$505))</f>
        <v/>
      </c>
      <c r="E41" s="13">
        <f>IF(A41="","",C41-D41)</f>
        <v/>
      </c>
      <c r="F41" s="12" t="n"/>
      <c r="G41" s="11">
        <f>IF(A41="","",IF(E41&lt;0,"Отрицательный остаток — проверьте записи",IF(AND(F41&lt;&gt;"",E41&lt;F41),"Ниже минимального запаса","")))</f>
        <v/>
      </c>
      <c r="H41" s="9" t="n"/>
    </row>
    <row r="42">
      <c r="A42" s="9" t="n"/>
      <c r="B42" s="9" t="n"/>
      <c r="C42" s="13">
        <f>IF(A42="","",SUMIF('Журнал'!$G$6:$G$505,A42,'Журнал'!$I$6:$I$505))</f>
        <v/>
      </c>
      <c r="D42" s="13">
        <f>IF(A42="","",SUMIF('Журнал'!$G$6:$G$505,A42,'Журнал'!$J$6:$J$505))</f>
        <v/>
      </c>
      <c r="E42" s="13">
        <f>IF(A42="","",C42-D42)</f>
        <v/>
      </c>
      <c r="F42" s="12" t="n"/>
      <c r="G42" s="11">
        <f>IF(A42="","",IF(E42&lt;0,"Отрицательный остаток — проверьте записи",IF(AND(F42&lt;&gt;"",E42&lt;F42),"Ниже минимального запаса","")))</f>
        <v/>
      </c>
      <c r="H42" s="9" t="n"/>
    </row>
    <row r="43">
      <c r="A43" s="9" t="n"/>
      <c r="B43" s="9" t="n"/>
      <c r="C43" s="13">
        <f>IF(A43="","",SUMIF('Журнал'!$G$6:$G$505,A43,'Журнал'!$I$6:$I$505))</f>
        <v/>
      </c>
      <c r="D43" s="13">
        <f>IF(A43="","",SUMIF('Журнал'!$G$6:$G$505,A43,'Журнал'!$J$6:$J$505))</f>
        <v/>
      </c>
      <c r="E43" s="13">
        <f>IF(A43="","",C43-D43)</f>
        <v/>
      </c>
      <c r="F43" s="12" t="n"/>
      <c r="G43" s="11">
        <f>IF(A43="","",IF(E43&lt;0,"Отрицательный остаток — проверьте записи",IF(AND(F43&lt;&gt;"",E43&lt;F43),"Ниже минимального запаса","")))</f>
        <v/>
      </c>
      <c r="H43" s="9" t="n"/>
    </row>
    <row r="44">
      <c r="A44" s="9" t="n"/>
      <c r="B44" s="9" t="n"/>
      <c r="C44" s="13">
        <f>IF(A44="","",SUMIF('Журнал'!$G$6:$G$505,A44,'Журнал'!$I$6:$I$505))</f>
        <v/>
      </c>
      <c r="D44" s="13">
        <f>IF(A44="","",SUMIF('Журнал'!$G$6:$G$505,A44,'Журнал'!$J$6:$J$505))</f>
        <v/>
      </c>
      <c r="E44" s="13">
        <f>IF(A44="","",C44-D44)</f>
        <v/>
      </c>
      <c r="F44" s="12" t="n"/>
      <c r="G44" s="11">
        <f>IF(A44="","",IF(E44&lt;0,"Отрицательный остаток — проверьте записи",IF(AND(F44&lt;&gt;"",E44&lt;F44),"Ниже минимального запаса","")))</f>
        <v/>
      </c>
      <c r="H44" s="9" t="n"/>
    </row>
    <row r="45">
      <c r="A45" s="9" t="n"/>
      <c r="B45" s="9" t="n"/>
      <c r="C45" s="13">
        <f>IF(A45="","",SUMIF('Журнал'!$G$6:$G$505,A45,'Журнал'!$I$6:$I$505))</f>
        <v/>
      </c>
      <c r="D45" s="13">
        <f>IF(A45="","",SUMIF('Журнал'!$G$6:$G$505,A45,'Журнал'!$J$6:$J$505))</f>
        <v/>
      </c>
      <c r="E45" s="13">
        <f>IF(A45="","",C45-D45)</f>
        <v/>
      </c>
      <c r="F45" s="12" t="n"/>
      <c r="G45" s="11">
        <f>IF(A45="","",IF(E45&lt;0,"Отрицательный остаток — проверьте записи",IF(AND(F45&lt;&gt;"",E45&lt;F45),"Ниже минимального запаса","")))</f>
        <v/>
      </c>
      <c r="H45" s="9" t="n"/>
    </row>
    <row r="46">
      <c r="A46" s="9" t="n"/>
      <c r="B46" s="9" t="n"/>
      <c r="C46" s="13">
        <f>IF(A46="","",SUMIF('Журнал'!$G$6:$G$505,A46,'Журнал'!$I$6:$I$505))</f>
        <v/>
      </c>
      <c r="D46" s="13">
        <f>IF(A46="","",SUMIF('Журнал'!$G$6:$G$505,A46,'Журнал'!$J$6:$J$505))</f>
        <v/>
      </c>
      <c r="E46" s="13">
        <f>IF(A46="","",C46-D46)</f>
        <v/>
      </c>
      <c r="F46" s="12" t="n"/>
      <c r="G46" s="11">
        <f>IF(A46="","",IF(E46&lt;0,"Отрицательный остаток — проверьте записи",IF(AND(F46&lt;&gt;"",E46&lt;F46),"Ниже минимального запаса","")))</f>
        <v/>
      </c>
      <c r="H46" s="9" t="n"/>
    </row>
    <row r="47">
      <c r="A47" s="9" t="n"/>
      <c r="B47" s="9" t="n"/>
      <c r="C47" s="13">
        <f>IF(A47="","",SUMIF('Журнал'!$G$6:$G$505,A47,'Журнал'!$I$6:$I$505))</f>
        <v/>
      </c>
      <c r="D47" s="13">
        <f>IF(A47="","",SUMIF('Журнал'!$G$6:$G$505,A47,'Журнал'!$J$6:$J$505))</f>
        <v/>
      </c>
      <c r="E47" s="13">
        <f>IF(A47="","",C47-D47)</f>
        <v/>
      </c>
      <c r="F47" s="12" t="n"/>
      <c r="G47" s="11">
        <f>IF(A47="","",IF(E47&lt;0,"Отрицательный остаток — проверьте записи",IF(AND(F47&lt;&gt;"",E47&lt;F47),"Ниже минимального запаса","")))</f>
        <v/>
      </c>
      <c r="H47" s="9" t="n"/>
    </row>
    <row r="48">
      <c r="A48" s="9" t="n"/>
      <c r="B48" s="9" t="n"/>
      <c r="C48" s="13">
        <f>IF(A48="","",SUMIF('Журнал'!$G$6:$G$505,A48,'Журнал'!$I$6:$I$505))</f>
        <v/>
      </c>
      <c r="D48" s="13">
        <f>IF(A48="","",SUMIF('Журнал'!$G$6:$G$505,A48,'Журнал'!$J$6:$J$505))</f>
        <v/>
      </c>
      <c r="E48" s="13">
        <f>IF(A48="","",C48-D48)</f>
        <v/>
      </c>
      <c r="F48" s="12" t="n"/>
      <c r="G48" s="11">
        <f>IF(A48="","",IF(E48&lt;0,"Отрицательный остаток — проверьте записи",IF(AND(F48&lt;&gt;"",E48&lt;F48),"Ниже минимального запаса","")))</f>
        <v/>
      </c>
      <c r="H48" s="9" t="n"/>
    </row>
    <row r="49">
      <c r="A49" s="9" t="n"/>
      <c r="B49" s="9" t="n"/>
      <c r="C49" s="13">
        <f>IF(A49="","",SUMIF('Журнал'!$G$6:$G$505,A49,'Журнал'!$I$6:$I$505))</f>
        <v/>
      </c>
      <c r="D49" s="13">
        <f>IF(A49="","",SUMIF('Журнал'!$G$6:$G$505,A49,'Журнал'!$J$6:$J$505))</f>
        <v/>
      </c>
      <c r="E49" s="13">
        <f>IF(A49="","",C49-D49)</f>
        <v/>
      </c>
      <c r="F49" s="12" t="n"/>
      <c r="G49" s="11">
        <f>IF(A49="","",IF(E49&lt;0,"Отрицательный остаток — проверьте записи",IF(AND(F49&lt;&gt;"",E49&lt;F49),"Ниже минимального запаса","")))</f>
        <v/>
      </c>
      <c r="H49" s="9" t="n"/>
    </row>
    <row r="50">
      <c r="A50" s="9" t="n"/>
      <c r="B50" s="9" t="n"/>
      <c r="C50" s="13">
        <f>IF(A50="","",SUMIF('Журнал'!$G$6:$G$505,A50,'Журнал'!$I$6:$I$505))</f>
        <v/>
      </c>
      <c r="D50" s="13">
        <f>IF(A50="","",SUMIF('Журнал'!$G$6:$G$505,A50,'Журнал'!$J$6:$J$505))</f>
        <v/>
      </c>
      <c r="E50" s="13">
        <f>IF(A50="","",C50-D50)</f>
        <v/>
      </c>
      <c r="F50" s="12" t="n"/>
      <c r="G50" s="11">
        <f>IF(A50="","",IF(E50&lt;0,"Отрицательный остаток — проверьте записи",IF(AND(F50&lt;&gt;"",E50&lt;F50),"Ниже минимального запаса","")))</f>
        <v/>
      </c>
      <c r="H50" s="9" t="n"/>
    </row>
    <row r="51">
      <c r="A51" s="9" t="n"/>
      <c r="B51" s="9" t="n"/>
      <c r="C51" s="13">
        <f>IF(A51="","",SUMIF('Журнал'!$G$6:$G$505,A51,'Журнал'!$I$6:$I$505))</f>
        <v/>
      </c>
      <c r="D51" s="13">
        <f>IF(A51="","",SUMIF('Журнал'!$G$6:$G$505,A51,'Журнал'!$J$6:$J$505))</f>
        <v/>
      </c>
      <c r="E51" s="13">
        <f>IF(A51="","",C51-D51)</f>
        <v/>
      </c>
      <c r="F51" s="12" t="n"/>
      <c r="G51" s="11">
        <f>IF(A51="","",IF(E51&lt;0,"Отрицательный остаток — проверьте записи",IF(AND(F51&lt;&gt;"",E51&lt;F51),"Ниже минимального запаса","")))</f>
        <v/>
      </c>
      <c r="H51" s="9" t="n"/>
    </row>
    <row r="52">
      <c r="A52" s="9" t="n"/>
      <c r="B52" s="9" t="n"/>
      <c r="C52" s="13">
        <f>IF(A52="","",SUMIF('Журнал'!$G$6:$G$505,A52,'Журнал'!$I$6:$I$505))</f>
        <v/>
      </c>
      <c r="D52" s="13">
        <f>IF(A52="","",SUMIF('Журнал'!$G$6:$G$505,A52,'Журнал'!$J$6:$J$505))</f>
        <v/>
      </c>
      <c r="E52" s="13">
        <f>IF(A52="","",C52-D52)</f>
        <v/>
      </c>
      <c r="F52" s="12" t="n"/>
      <c r="G52" s="11">
        <f>IF(A52="","",IF(E52&lt;0,"Отрицательный остаток — проверьте записи",IF(AND(F52&lt;&gt;"",E52&lt;F52),"Ниже минимального запаса","")))</f>
        <v/>
      </c>
      <c r="H52" s="9" t="n"/>
    </row>
    <row r="53">
      <c r="A53" s="9" t="n"/>
      <c r="B53" s="9" t="n"/>
      <c r="C53" s="13">
        <f>IF(A53="","",SUMIF('Журнал'!$G$6:$G$505,A53,'Журнал'!$I$6:$I$505))</f>
        <v/>
      </c>
      <c r="D53" s="13">
        <f>IF(A53="","",SUMIF('Журнал'!$G$6:$G$505,A53,'Журнал'!$J$6:$J$505))</f>
        <v/>
      </c>
      <c r="E53" s="13">
        <f>IF(A53="","",C53-D53)</f>
        <v/>
      </c>
      <c r="F53" s="12" t="n"/>
      <c r="G53" s="11">
        <f>IF(A53="","",IF(E53&lt;0,"Отрицательный остаток — проверьте записи",IF(AND(F53&lt;&gt;"",E53&lt;F53),"Ниже минимального запаса","")))</f>
        <v/>
      </c>
      <c r="H53" s="9" t="n"/>
    </row>
    <row r="54">
      <c r="A54" s="9" t="n"/>
      <c r="B54" s="9" t="n"/>
      <c r="C54" s="13">
        <f>IF(A54="","",SUMIF('Журнал'!$G$6:$G$505,A54,'Журнал'!$I$6:$I$505))</f>
        <v/>
      </c>
      <c r="D54" s="13">
        <f>IF(A54="","",SUMIF('Журнал'!$G$6:$G$505,A54,'Журнал'!$J$6:$J$505))</f>
        <v/>
      </c>
      <c r="E54" s="13">
        <f>IF(A54="","",C54-D54)</f>
        <v/>
      </c>
      <c r="F54" s="12" t="n"/>
      <c r="G54" s="11">
        <f>IF(A54="","",IF(E54&lt;0,"Отрицательный остаток — проверьте записи",IF(AND(F54&lt;&gt;"",E54&lt;F54),"Ниже минимального запаса","")))</f>
        <v/>
      </c>
      <c r="H54" s="9" t="n"/>
    </row>
    <row r="55">
      <c r="A55" s="9" t="n"/>
      <c r="B55" s="9" t="n"/>
      <c r="C55" s="13">
        <f>IF(A55="","",SUMIF('Журнал'!$G$6:$G$505,A55,'Журнал'!$I$6:$I$505))</f>
        <v/>
      </c>
      <c r="D55" s="13">
        <f>IF(A55="","",SUMIF('Журнал'!$G$6:$G$505,A55,'Журнал'!$J$6:$J$505))</f>
        <v/>
      </c>
      <c r="E55" s="13">
        <f>IF(A55="","",C55-D55)</f>
        <v/>
      </c>
      <c r="F55" s="12" t="n"/>
      <c r="G55" s="11">
        <f>IF(A55="","",IF(E55&lt;0,"Отрицательный остаток — проверьте записи",IF(AND(F55&lt;&gt;"",E55&lt;F55),"Ниже минимального запаса","")))</f>
        <v/>
      </c>
      <c r="H55" s="9" t="n"/>
    </row>
    <row r="56">
      <c r="A56" s="9" t="n"/>
      <c r="B56" s="9" t="n"/>
      <c r="C56" s="13">
        <f>IF(A56="","",SUMIF('Журнал'!$G$6:$G$505,A56,'Журнал'!$I$6:$I$505))</f>
        <v/>
      </c>
      <c r="D56" s="13">
        <f>IF(A56="","",SUMIF('Журнал'!$G$6:$G$505,A56,'Журнал'!$J$6:$J$505))</f>
        <v/>
      </c>
      <c r="E56" s="13">
        <f>IF(A56="","",C56-D56)</f>
        <v/>
      </c>
      <c r="F56" s="12" t="n"/>
      <c r="G56" s="11">
        <f>IF(A56="","",IF(E56&lt;0,"Отрицательный остаток — проверьте записи",IF(AND(F56&lt;&gt;"",E56&lt;F56),"Ниже минимального запаса","")))</f>
        <v/>
      </c>
      <c r="H56" s="9" t="n"/>
    </row>
    <row r="57">
      <c r="A57" s="9" t="n"/>
      <c r="B57" s="9" t="n"/>
      <c r="C57" s="13">
        <f>IF(A57="","",SUMIF('Журнал'!$G$6:$G$505,A57,'Журнал'!$I$6:$I$505))</f>
        <v/>
      </c>
      <c r="D57" s="13">
        <f>IF(A57="","",SUMIF('Журнал'!$G$6:$G$505,A57,'Журнал'!$J$6:$J$505))</f>
        <v/>
      </c>
      <c r="E57" s="13">
        <f>IF(A57="","",C57-D57)</f>
        <v/>
      </c>
      <c r="F57" s="12" t="n"/>
      <c r="G57" s="11">
        <f>IF(A57="","",IF(E57&lt;0,"Отрицательный остаток — проверьте записи",IF(AND(F57&lt;&gt;"",E57&lt;F57),"Ниже минимального запаса","")))</f>
        <v/>
      </c>
      <c r="H57" s="9" t="n"/>
    </row>
    <row r="58">
      <c r="A58" s="9" t="n"/>
      <c r="B58" s="9" t="n"/>
      <c r="C58" s="13">
        <f>IF(A58="","",SUMIF('Журнал'!$G$6:$G$505,A58,'Журнал'!$I$6:$I$505))</f>
        <v/>
      </c>
      <c r="D58" s="13">
        <f>IF(A58="","",SUMIF('Журнал'!$G$6:$G$505,A58,'Журнал'!$J$6:$J$505))</f>
        <v/>
      </c>
      <c r="E58" s="13">
        <f>IF(A58="","",C58-D58)</f>
        <v/>
      </c>
      <c r="F58" s="12" t="n"/>
      <c r="G58" s="11">
        <f>IF(A58="","",IF(E58&lt;0,"Отрицательный остаток — проверьте записи",IF(AND(F58&lt;&gt;"",E58&lt;F58),"Ниже минимального запаса","")))</f>
        <v/>
      </c>
      <c r="H58" s="9" t="n"/>
    </row>
    <row r="59">
      <c r="A59" s="9" t="n"/>
      <c r="B59" s="9" t="n"/>
      <c r="C59" s="13">
        <f>IF(A59="","",SUMIF('Журнал'!$G$6:$G$505,A59,'Журнал'!$I$6:$I$505))</f>
        <v/>
      </c>
      <c r="D59" s="13">
        <f>IF(A59="","",SUMIF('Журнал'!$G$6:$G$505,A59,'Журнал'!$J$6:$J$505))</f>
        <v/>
      </c>
      <c r="E59" s="13">
        <f>IF(A59="","",C59-D59)</f>
        <v/>
      </c>
      <c r="F59" s="12" t="n"/>
      <c r="G59" s="11">
        <f>IF(A59="","",IF(E59&lt;0,"Отрицательный остаток — проверьте записи",IF(AND(F59&lt;&gt;"",E59&lt;F59),"Ниже минимального запаса","")))</f>
        <v/>
      </c>
      <c r="H59" s="9" t="n"/>
    </row>
    <row r="60">
      <c r="A60" s="9" t="n"/>
      <c r="B60" s="9" t="n"/>
      <c r="C60" s="13">
        <f>IF(A60="","",SUMIF('Журнал'!$G$6:$G$505,A60,'Журнал'!$I$6:$I$505))</f>
        <v/>
      </c>
      <c r="D60" s="13">
        <f>IF(A60="","",SUMIF('Журнал'!$G$6:$G$505,A60,'Журнал'!$J$6:$J$505))</f>
        <v/>
      </c>
      <c r="E60" s="13">
        <f>IF(A60="","",C60-D60)</f>
        <v/>
      </c>
      <c r="F60" s="12" t="n"/>
      <c r="G60" s="11">
        <f>IF(A60="","",IF(E60&lt;0,"Отрицательный остаток — проверьте записи",IF(AND(F60&lt;&gt;"",E60&lt;F60),"Ниже минимального запаса","")))</f>
        <v/>
      </c>
      <c r="H60" s="9" t="n"/>
    </row>
    <row r="61">
      <c r="A61" s="9" t="n"/>
      <c r="B61" s="9" t="n"/>
      <c r="C61" s="13">
        <f>IF(A61="","",SUMIF('Журнал'!$G$6:$G$505,A61,'Журнал'!$I$6:$I$505))</f>
        <v/>
      </c>
      <c r="D61" s="13">
        <f>IF(A61="","",SUMIF('Журнал'!$G$6:$G$505,A61,'Журнал'!$J$6:$J$505))</f>
        <v/>
      </c>
      <c r="E61" s="13">
        <f>IF(A61="","",C61-D61)</f>
        <v/>
      </c>
      <c r="F61" s="12" t="n"/>
      <c r="G61" s="11">
        <f>IF(A61="","",IF(E61&lt;0,"Отрицательный остаток — проверьте записи",IF(AND(F61&lt;&gt;"",E61&lt;F61),"Ниже минимального запаса","")))</f>
        <v/>
      </c>
      <c r="H61" s="9" t="n"/>
    </row>
    <row r="62">
      <c r="A62" s="9" t="n"/>
      <c r="B62" s="9" t="n"/>
      <c r="C62" s="13">
        <f>IF(A62="","",SUMIF('Журнал'!$G$6:$G$505,A62,'Журнал'!$I$6:$I$505))</f>
        <v/>
      </c>
      <c r="D62" s="13">
        <f>IF(A62="","",SUMIF('Журнал'!$G$6:$G$505,A62,'Журнал'!$J$6:$J$505))</f>
        <v/>
      </c>
      <c r="E62" s="13">
        <f>IF(A62="","",C62-D62)</f>
        <v/>
      </c>
      <c r="F62" s="12" t="n"/>
      <c r="G62" s="11">
        <f>IF(A62="","",IF(E62&lt;0,"Отрицательный остаток — проверьте записи",IF(AND(F62&lt;&gt;"",E62&lt;F62),"Ниже минимального запаса","")))</f>
        <v/>
      </c>
      <c r="H62" s="9" t="n"/>
    </row>
    <row r="63">
      <c r="A63" s="9" t="n"/>
      <c r="B63" s="9" t="n"/>
      <c r="C63" s="13">
        <f>IF(A63="","",SUMIF('Журнал'!$G$6:$G$505,A63,'Журнал'!$I$6:$I$505))</f>
        <v/>
      </c>
      <c r="D63" s="13">
        <f>IF(A63="","",SUMIF('Журнал'!$G$6:$G$505,A63,'Журнал'!$J$6:$J$505))</f>
        <v/>
      </c>
      <c r="E63" s="13">
        <f>IF(A63="","",C63-D63)</f>
        <v/>
      </c>
      <c r="F63" s="12" t="n"/>
      <c r="G63" s="11">
        <f>IF(A63="","",IF(E63&lt;0,"Отрицательный остаток — проверьте записи",IF(AND(F63&lt;&gt;"",E63&lt;F63),"Ниже минимального запаса","")))</f>
        <v/>
      </c>
      <c r="H63" s="9" t="n"/>
    </row>
    <row r="64">
      <c r="A64" s="9" t="n"/>
      <c r="B64" s="9" t="n"/>
      <c r="C64" s="13">
        <f>IF(A64="","",SUMIF('Журнал'!$G$6:$G$505,A64,'Журнал'!$I$6:$I$505))</f>
        <v/>
      </c>
      <c r="D64" s="13">
        <f>IF(A64="","",SUMIF('Журнал'!$G$6:$G$505,A64,'Журнал'!$J$6:$J$505))</f>
        <v/>
      </c>
      <c r="E64" s="13">
        <f>IF(A64="","",C64-D64)</f>
        <v/>
      </c>
      <c r="F64" s="12" t="n"/>
      <c r="G64" s="11">
        <f>IF(A64="","",IF(E64&lt;0,"Отрицательный остаток — проверьте записи",IF(AND(F64&lt;&gt;"",E64&lt;F64),"Ниже минимального запаса","")))</f>
        <v/>
      </c>
      <c r="H64" s="9" t="n"/>
    </row>
    <row r="65">
      <c r="A65" s="9" t="n"/>
      <c r="B65" s="9" t="n"/>
      <c r="C65" s="13">
        <f>IF(A65="","",SUMIF('Журнал'!$G$6:$G$505,A65,'Журнал'!$I$6:$I$505))</f>
        <v/>
      </c>
      <c r="D65" s="13">
        <f>IF(A65="","",SUMIF('Журнал'!$G$6:$G$505,A65,'Журнал'!$J$6:$J$505))</f>
        <v/>
      </c>
      <c r="E65" s="13">
        <f>IF(A65="","",C65-D65)</f>
        <v/>
      </c>
      <c r="F65" s="12" t="n"/>
      <c r="G65" s="11">
        <f>IF(A65="","",IF(E65&lt;0,"Отрицательный остаток — проверьте записи",IF(AND(F65&lt;&gt;"",E65&lt;F65),"Ниже минимального запаса","")))</f>
        <v/>
      </c>
      <c r="H65" s="9" t="n"/>
    </row>
    <row r="66">
      <c r="A66" s="9" t="n"/>
      <c r="B66" s="9" t="n"/>
      <c r="C66" s="13">
        <f>IF(A66="","",SUMIF('Журнал'!$G$6:$G$505,A66,'Журнал'!$I$6:$I$505))</f>
        <v/>
      </c>
      <c r="D66" s="13">
        <f>IF(A66="","",SUMIF('Журнал'!$G$6:$G$505,A66,'Журнал'!$J$6:$J$505))</f>
        <v/>
      </c>
      <c r="E66" s="13">
        <f>IF(A66="","",C66-D66)</f>
        <v/>
      </c>
      <c r="F66" s="12" t="n"/>
      <c r="G66" s="11">
        <f>IF(A66="","",IF(E66&lt;0,"Отрицательный остаток — проверьте записи",IF(AND(F66&lt;&gt;"",E66&lt;F66),"Ниже минимального запаса","")))</f>
        <v/>
      </c>
      <c r="H66" s="9" t="n"/>
    </row>
    <row r="67">
      <c r="A67" s="9" t="n"/>
      <c r="B67" s="9" t="n"/>
      <c r="C67" s="13">
        <f>IF(A67="","",SUMIF('Журнал'!$G$6:$G$505,A67,'Журнал'!$I$6:$I$505))</f>
        <v/>
      </c>
      <c r="D67" s="13">
        <f>IF(A67="","",SUMIF('Журнал'!$G$6:$G$505,A67,'Журнал'!$J$6:$J$505))</f>
        <v/>
      </c>
      <c r="E67" s="13">
        <f>IF(A67="","",C67-D67)</f>
        <v/>
      </c>
      <c r="F67" s="12" t="n"/>
      <c r="G67" s="11">
        <f>IF(A67="","",IF(E67&lt;0,"Отрицательный остаток — проверьте записи",IF(AND(F67&lt;&gt;"",E67&lt;F67),"Ниже минимального запаса","")))</f>
        <v/>
      </c>
      <c r="H67" s="9" t="n"/>
    </row>
    <row r="68">
      <c r="A68" s="9" t="n"/>
      <c r="B68" s="9" t="n"/>
      <c r="C68" s="13">
        <f>IF(A68="","",SUMIF('Журнал'!$G$6:$G$505,A68,'Журнал'!$I$6:$I$505))</f>
        <v/>
      </c>
      <c r="D68" s="13">
        <f>IF(A68="","",SUMIF('Журнал'!$G$6:$G$505,A68,'Журнал'!$J$6:$J$505))</f>
        <v/>
      </c>
      <c r="E68" s="13">
        <f>IF(A68="","",C68-D68)</f>
        <v/>
      </c>
      <c r="F68" s="12" t="n"/>
      <c r="G68" s="11">
        <f>IF(A68="","",IF(E68&lt;0,"Отрицательный остаток — проверьте записи",IF(AND(F68&lt;&gt;"",E68&lt;F68),"Ниже минимального запаса","")))</f>
        <v/>
      </c>
      <c r="H68" s="9" t="n"/>
    </row>
    <row r="69">
      <c r="A69" s="9" t="n"/>
      <c r="B69" s="9" t="n"/>
      <c r="C69" s="13">
        <f>IF(A69="","",SUMIF('Журнал'!$G$6:$G$505,A69,'Журнал'!$I$6:$I$505))</f>
        <v/>
      </c>
      <c r="D69" s="13">
        <f>IF(A69="","",SUMIF('Журнал'!$G$6:$G$505,A69,'Журнал'!$J$6:$J$505))</f>
        <v/>
      </c>
      <c r="E69" s="13">
        <f>IF(A69="","",C69-D69)</f>
        <v/>
      </c>
      <c r="F69" s="12" t="n"/>
      <c r="G69" s="11">
        <f>IF(A69="","",IF(E69&lt;0,"Отрицательный остаток — проверьте записи",IF(AND(F69&lt;&gt;"",E69&lt;F69),"Ниже минимального запаса","")))</f>
        <v/>
      </c>
      <c r="H69" s="9" t="n"/>
    </row>
    <row r="70">
      <c r="A70" s="9" t="n"/>
      <c r="B70" s="9" t="n"/>
      <c r="C70" s="13">
        <f>IF(A70="","",SUMIF('Журнал'!$G$6:$G$505,A70,'Журнал'!$I$6:$I$505))</f>
        <v/>
      </c>
      <c r="D70" s="13">
        <f>IF(A70="","",SUMIF('Журнал'!$G$6:$G$505,A70,'Журнал'!$J$6:$J$505))</f>
        <v/>
      </c>
      <c r="E70" s="13">
        <f>IF(A70="","",C70-D70)</f>
        <v/>
      </c>
      <c r="F70" s="12" t="n"/>
      <c r="G70" s="11">
        <f>IF(A70="","",IF(E70&lt;0,"Отрицательный остаток — проверьте записи",IF(AND(F70&lt;&gt;"",E70&lt;F70),"Ниже минимального запаса","")))</f>
        <v/>
      </c>
      <c r="H70" s="9" t="n"/>
    </row>
    <row r="71">
      <c r="A71" s="9" t="n"/>
      <c r="B71" s="9" t="n"/>
      <c r="C71" s="13">
        <f>IF(A71="","",SUMIF('Журнал'!$G$6:$G$505,A71,'Журнал'!$I$6:$I$505))</f>
        <v/>
      </c>
      <c r="D71" s="13">
        <f>IF(A71="","",SUMIF('Журнал'!$G$6:$G$505,A71,'Журнал'!$J$6:$J$505))</f>
        <v/>
      </c>
      <c r="E71" s="13">
        <f>IF(A71="","",C71-D71)</f>
        <v/>
      </c>
      <c r="F71" s="12" t="n"/>
      <c r="G71" s="11">
        <f>IF(A71="","",IF(E71&lt;0,"Отрицательный остаток — проверьте записи",IF(AND(F71&lt;&gt;"",E71&lt;F71),"Ниже минимального запаса","")))</f>
        <v/>
      </c>
      <c r="H71" s="9" t="n"/>
    </row>
    <row r="72">
      <c r="A72" s="9" t="n"/>
      <c r="B72" s="9" t="n"/>
      <c r="C72" s="13">
        <f>IF(A72="","",SUMIF('Журнал'!$G$6:$G$505,A72,'Журнал'!$I$6:$I$505))</f>
        <v/>
      </c>
      <c r="D72" s="13">
        <f>IF(A72="","",SUMIF('Журнал'!$G$6:$G$505,A72,'Журнал'!$J$6:$J$505))</f>
        <v/>
      </c>
      <c r="E72" s="13">
        <f>IF(A72="","",C72-D72)</f>
        <v/>
      </c>
      <c r="F72" s="12" t="n"/>
      <c r="G72" s="11">
        <f>IF(A72="","",IF(E72&lt;0,"Отрицательный остаток — проверьте записи",IF(AND(F72&lt;&gt;"",E72&lt;F72),"Ниже минимального запаса","")))</f>
        <v/>
      </c>
      <c r="H72" s="9" t="n"/>
    </row>
    <row r="73">
      <c r="A73" s="9" t="n"/>
      <c r="B73" s="9" t="n"/>
      <c r="C73" s="13">
        <f>IF(A73="","",SUMIF('Журнал'!$G$6:$G$505,A73,'Журнал'!$I$6:$I$505))</f>
        <v/>
      </c>
      <c r="D73" s="13">
        <f>IF(A73="","",SUMIF('Журнал'!$G$6:$G$505,A73,'Журнал'!$J$6:$J$505))</f>
        <v/>
      </c>
      <c r="E73" s="13">
        <f>IF(A73="","",C73-D73)</f>
        <v/>
      </c>
      <c r="F73" s="12" t="n"/>
      <c r="G73" s="11">
        <f>IF(A73="","",IF(E73&lt;0,"Отрицательный остаток — проверьте записи",IF(AND(F73&lt;&gt;"",E73&lt;F73),"Ниже минимального запаса","")))</f>
        <v/>
      </c>
      <c r="H73" s="9" t="n"/>
    </row>
    <row r="74">
      <c r="A74" s="9" t="n"/>
      <c r="B74" s="9" t="n"/>
      <c r="C74" s="13">
        <f>IF(A74="","",SUMIF('Журнал'!$G$6:$G$505,A74,'Журнал'!$I$6:$I$505))</f>
        <v/>
      </c>
      <c r="D74" s="13">
        <f>IF(A74="","",SUMIF('Журнал'!$G$6:$G$505,A74,'Журнал'!$J$6:$J$505))</f>
        <v/>
      </c>
      <c r="E74" s="13">
        <f>IF(A74="","",C74-D74)</f>
        <v/>
      </c>
      <c r="F74" s="12" t="n"/>
      <c r="G74" s="11">
        <f>IF(A74="","",IF(E74&lt;0,"Отрицательный остаток — проверьте записи",IF(AND(F74&lt;&gt;"",E74&lt;F74),"Ниже минимального запаса","")))</f>
        <v/>
      </c>
      <c r="H74" s="9" t="n"/>
    </row>
    <row r="75">
      <c r="A75" s="9" t="n"/>
      <c r="B75" s="9" t="n"/>
      <c r="C75" s="13">
        <f>IF(A75="","",SUMIF('Журнал'!$G$6:$G$505,A75,'Журнал'!$I$6:$I$505))</f>
        <v/>
      </c>
      <c r="D75" s="13">
        <f>IF(A75="","",SUMIF('Журнал'!$G$6:$G$505,A75,'Журнал'!$J$6:$J$505))</f>
        <v/>
      </c>
      <c r="E75" s="13">
        <f>IF(A75="","",C75-D75)</f>
        <v/>
      </c>
      <c r="F75" s="12" t="n"/>
      <c r="G75" s="11">
        <f>IF(A75="","",IF(E75&lt;0,"Отрицательный остаток — проверьте записи",IF(AND(F75&lt;&gt;"",E75&lt;F75),"Ниже минимального запаса","")))</f>
        <v/>
      </c>
      <c r="H75" s="9" t="n"/>
    </row>
    <row r="76">
      <c r="A76" s="9" t="n"/>
      <c r="B76" s="9" t="n"/>
      <c r="C76" s="13">
        <f>IF(A76="","",SUMIF('Журнал'!$G$6:$G$505,A76,'Журнал'!$I$6:$I$505))</f>
        <v/>
      </c>
      <c r="D76" s="13">
        <f>IF(A76="","",SUMIF('Журнал'!$G$6:$G$505,A76,'Журнал'!$J$6:$J$505))</f>
        <v/>
      </c>
      <c r="E76" s="13">
        <f>IF(A76="","",C76-D76)</f>
        <v/>
      </c>
      <c r="F76" s="12" t="n"/>
      <c r="G76" s="11">
        <f>IF(A76="","",IF(E76&lt;0,"Отрицательный остаток — проверьте записи",IF(AND(F76&lt;&gt;"",E76&lt;F76),"Ниже минимального запаса","")))</f>
        <v/>
      </c>
      <c r="H76" s="9" t="n"/>
    </row>
    <row r="77">
      <c r="A77" s="9" t="n"/>
      <c r="B77" s="9" t="n"/>
      <c r="C77" s="13">
        <f>IF(A77="","",SUMIF('Журнал'!$G$6:$G$505,A77,'Журнал'!$I$6:$I$505))</f>
        <v/>
      </c>
      <c r="D77" s="13">
        <f>IF(A77="","",SUMIF('Журнал'!$G$6:$G$505,A77,'Журнал'!$J$6:$J$505))</f>
        <v/>
      </c>
      <c r="E77" s="13">
        <f>IF(A77="","",C77-D77)</f>
        <v/>
      </c>
      <c r="F77" s="12" t="n"/>
      <c r="G77" s="11">
        <f>IF(A77="","",IF(E77&lt;0,"Отрицательный остаток — проверьте записи",IF(AND(F77&lt;&gt;"",E77&lt;F77),"Ниже минимального запаса","")))</f>
        <v/>
      </c>
      <c r="H77" s="9" t="n"/>
    </row>
    <row r="78">
      <c r="A78" s="9" t="n"/>
      <c r="B78" s="9" t="n"/>
      <c r="C78" s="13">
        <f>IF(A78="","",SUMIF('Журнал'!$G$6:$G$505,A78,'Журнал'!$I$6:$I$505))</f>
        <v/>
      </c>
      <c r="D78" s="13">
        <f>IF(A78="","",SUMIF('Журнал'!$G$6:$G$505,A78,'Журнал'!$J$6:$J$505))</f>
        <v/>
      </c>
      <c r="E78" s="13">
        <f>IF(A78="","",C78-D78)</f>
        <v/>
      </c>
      <c r="F78" s="12" t="n"/>
      <c r="G78" s="11">
        <f>IF(A78="","",IF(E78&lt;0,"Отрицательный остаток — проверьте записи",IF(AND(F78&lt;&gt;"",E78&lt;F78),"Ниже минимального запаса","")))</f>
        <v/>
      </c>
      <c r="H78" s="9" t="n"/>
    </row>
    <row r="79">
      <c r="A79" s="9" t="n"/>
      <c r="B79" s="9" t="n"/>
      <c r="C79" s="13">
        <f>IF(A79="","",SUMIF('Журнал'!$G$6:$G$505,A79,'Журнал'!$I$6:$I$505))</f>
        <v/>
      </c>
      <c r="D79" s="13">
        <f>IF(A79="","",SUMIF('Журнал'!$G$6:$G$505,A79,'Журнал'!$J$6:$J$505))</f>
        <v/>
      </c>
      <c r="E79" s="13">
        <f>IF(A79="","",C79-D79)</f>
        <v/>
      </c>
      <c r="F79" s="12" t="n"/>
      <c r="G79" s="11">
        <f>IF(A79="","",IF(E79&lt;0,"Отрицательный остаток — проверьте записи",IF(AND(F79&lt;&gt;"",E79&lt;F79),"Ниже минимального запаса","")))</f>
        <v/>
      </c>
      <c r="H79" s="9" t="n"/>
    </row>
    <row r="80">
      <c r="A80" s="9" t="n"/>
      <c r="B80" s="9" t="n"/>
      <c r="C80" s="13">
        <f>IF(A80="","",SUMIF('Журнал'!$G$6:$G$505,A80,'Журнал'!$I$6:$I$505))</f>
        <v/>
      </c>
      <c r="D80" s="13">
        <f>IF(A80="","",SUMIF('Журнал'!$G$6:$G$505,A80,'Журнал'!$J$6:$J$505))</f>
        <v/>
      </c>
      <c r="E80" s="13">
        <f>IF(A80="","",C80-D80)</f>
        <v/>
      </c>
      <c r="F80" s="12" t="n"/>
      <c r="G80" s="11">
        <f>IF(A80="","",IF(E80&lt;0,"Отрицательный остаток — проверьте записи",IF(AND(F80&lt;&gt;"",E80&lt;F80),"Ниже минимального запаса","")))</f>
        <v/>
      </c>
      <c r="H80" s="9" t="n"/>
    </row>
    <row r="81">
      <c r="A81" s="9" t="n"/>
      <c r="B81" s="9" t="n"/>
      <c r="C81" s="13">
        <f>IF(A81="","",SUMIF('Журнал'!$G$6:$G$505,A81,'Журнал'!$I$6:$I$505))</f>
        <v/>
      </c>
      <c r="D81" s="13">
        <f>IF(A81="","",SUMIF('Журнал'!$G$6:$G$505,A81,'Журнал'!$J$6:$J$505))</f>
        <v/>
      </c>
      <c r="E81" s="13">
        <f>IF(A81="","",C81-D81)</f>
        <v/>
      </c>
      <c r="F81" s="12" t="n"/>
      <c r="G81" s="11">
        <f>IF(A81="","",IF(E81&lt;0,"Отрицательный остаток — проверьте записи",IF(AND(F81&lt;&gt;"",E81&lt;F81),"Ниже минимального запаса","")))</f>
        <v/>
      </c>
      <c r="H81" s="9" t="n"/>
    </row>
    <row r="82">
      <c r="A82" s="9" t="n"/>
      <c r="B82" s="9" t="n"/>
      <c r="C82" s="13">
        <f>IF(A82="","",SUMIF('Журнал'!$G$6:$G$505,A82,'Журнал'!$I$6:$I$505))</f>
        <v/>
      </c>
      <c r="D82" s="13">
        <f>IF(A82="","",SUMIF('Журнал'!$G$6:$G$505,A82,'Журнал'!$J$6:$J$505))</f>
        <v/>
      </c>
      <c r="E82" s="13">
        <f>IF(A82="","",C82-D82)</f>
        <v/>
      </c>
      <c r="F82" s="12" t="n"/>
      <c r="G82" s="11">
        <f>IF(A82="","",IF(E82&lt;0,"Отрицательный остаток — проверьте записи",IF(AND(F82&lt;&gt;"",E82&lt;F82),"Ниже минимального запаса","")))</f>
        <v/>
      </c>
      <c r="H82" s="9" t="n"/>
    </row>
    <row r="83">
      <c r="A83" s="9" t="n"/>
      <c r="B83" s="9" t="n"/>
      <c r="C83" s="13">
        <f>IF(A83="","",SUMIF('Журнал'!$G$6:$G$505,A83,'Журнал'!$I$6:$I$505))</f>
        <v/>
      </c>
      <c r="D83" s="13">
        <f>IF(A83="","",SUMIF('Журнал'!$G$6:$G$505,A83,'Журнал'!$J$6:$J$505))</f>
        <v/>
      </c>
      <c r="E83" s="13">
        <f>IF(A83="","",C83-D83)</f>
        <v/>
      </c>
      <c r="F83" s="12" t="n"/>
      <c r="G83" s="11">
        <f>IF(A83="","",IF(E83&lt;0,"Отрицательный остаток — проверьте записи",IF(AND(F83&lt;&gt;"",E83&lt;F83),"Ниже минимального запаса","")))</f>
        <v/>
      </c>
      <c r="H83" s="9" t="n"/>
    </row>
    <row r="84">
      <c r="A84" s="9" t="n"/>
      <c r="B84" s="9" t="n"/>
      <c r="C84" s="13">
        <f>IF(A84="","",SUMIF('Журнал'!$G$6:$G$505,A84,'Журнал'!$I$6:$I$505))</f>
        <v/>
      </c>
      <c r="D84" s="13">
        <f>IF(A84="","",SUMIF('Журнал'!$G$6:$G$505,A84,'Журнал'!$J$6:$J$505))</f>
        <v/>
      </c>
      <c r="E84" s="13">
        <f>IF(A84="","",C84-D84)</f>
        <v/>
      </c>
      <c r="F84" s="12" t="n"/>
      <c r="G84" s="11">
        <f>IF(A84="","",IF(E84&lt;0,"Отрицательный остаток — проверьте записи",IF(AND(F84&lt;&gt;"",E84&lt;F84),"Ниже минимального запаса","")))</f>
        <v/>
      </c>
      <c r="H84" s="9" t="n"/>
    </row>
    <row r="85">
      <c r="A85" s="9" t="n"/>
      <c r="B85" s="9" t="n"/>
      <c r="C85" s="13">
        <f>IF(A85="","",SUMIF('Журнал'!$G$6:$G$505,A85,'Журнал'!$I$6:$I$505))</f>
        <v/>
      </c>
      <c r="D85" s="13">
        <f>IF(A85="","",SUMIF('Журнал'!$G$6:$G$505,A85,'Журнал'!$J$6:$J$505))</f>
        <v/>
      </c>
      <c r="E85" s="13">
        <f>IF(A85="","",C85-D85)</f>
        <v/>
      </c>
      <c r="F85" s="12" t="n"/>
      <c r="G85" s="11">
        <f>IF(A85="","",IF(E85&lt;0,"Отрицательный остаток — проверьте записи",IF(AND(F85&lt;&gt;"",E85&lt;F85),"Ниже минимального запаса","")))</f>
        <v/>
      </c>
      <c r="H85" s="9" t="n"/>
    </row>
    <row r="86">
      <c r="A86" s="9" t="n"/>
      <c r="B86" s="9" t="n"/>
      <c r="C86" s="13">
        <f>IF(A86="","",SUMIF('Журнал'!$G$6:$G$505,A86,'Журнал'!$I$6:$I$505))</f>
        <v/>
      </c>
      <c r="D86" s="13">
        <f>IF(A86="","",SUMIF('Журнал'!$G$6:$G$505,A86,'Журнал'!$J$6:$J$505))</f>
        <v/>
      </c>
      <c r="E86" s="13">
        <f>IF(A86="","",C86-D86)</f>
        <v/>
      </c>
      <c r="F86" s="12" t="n"/>
      <c r="G86" s="11">
        <f>IF(A86="","",IF(E86&lt;0,"Отрицательный остаток — проверьте записи",IF(AND(F86&lt;&gt;"",E86&lt;F86),"Ниже минимального запаса","")))</f>
        <v/>
      </c>
      <c r="H86" s="9" t="n"/>
    </row>
    <row r="87">
      <c r="A87" s="9" t="n"/>
      <c r="B87" s="9" t="n"/>
      <c r="C87" s="13">
        <f>IF(A87="","",SUMIF('Журнал'!$G$6:$G$505,A87,'Журнал'!$I$6:$I$505))</f>
        <v/>
      </c>
      <c r="D87" s="13">
        <f>IF(A87="","",SUMIF('Журнал'!$G$6:$G$505,A87,'Журнал'!$J$6:$J$505))</f>
        <v/>
      </c>
      <c r="E87" s="13">
        <f>IF(A87="","",C87-D87)</f>
        <v/>
      </c>
      <c r="F87" s="12" t="n"/>
      <c r="G87" s="11">
        <f>IF(A87="","",IF(E87&lt;0,"Отрицательный остаток — проверьте записи",IF(AND(F87&lt;&gt;"",E87&lt;F87),"Ниже минимального запаса","")))</f>
        <v/>
      </c>
      <c r="H87" s="9" t="n"/>
    </row>
    <row r="88">
      <c r="A88" s="9" t="n"/>
      <c r="B88" s="9" t="n"/>
      <c r="C88" s="13">
        <f>IF(A88="","",SUMIF('Журнал'!$G$6:$G$505,A88,'Журнал'!$I$6:$I$505))</f>
        <v/>
      </c>
      <c r="D88" s="13">
        <f>IF(A88="","",SUMIF('Журнал'!$G$6:$G$505,A88,'Журнал'!$J$6:$J$505))</f>
        <v/>
      </c>
      <c r="E88" s="13">
        <f>IF(A88="","",C88-D88)</f>
        <v/>
      </c>
      <c r="F88" s="12" t="n"/>
      <c r="G88" s="11">
        <f>IF(A88="","",IF(E88&lt;0,"Отрицательный остаток — проверьте записи",IF(AND(F88&lt;&gt;"",E88&lt;F88),"Ниже минимального запаса","")))</f>
        <v/>
      </c>
      <c r="H88" s="9" t="n"/>
    </row>
    <row r="89">
      <c r="A89" s="9" t="n"/>
      <c r="B89" s="9" t="n"/>
      <c r="C89" s="13">
        <f>IF(A89="","",SUMIF('Журнал'!$G$6:$G$505,A89,'Журнал'!$I$6:$I$505))</f>
        <v/>
      </c>
      <c r="D89" s="13">
        <f>IF(A89="","",SUMIF('Журнал'!$G$6:$G$505,A89,'Журнал'!$J$6:$J$505))</f>
        <v/>
      </c>
      <c r="E89" s="13">
        <f>IF(A89="","",C89-D89)</f>
        <v/>
      </c>
      <c r="F89" s="12" t="n"/>
      <c r="G89" s="11">
        <f>IF(A89="","",IF(E89&lt;0,"Отрицательный остаток — проверьте записи",IF(AND(F89&lt;&gt;"",E89&lt;F89),"Ниже минимального запаса","")))</f>
        <v/>
      </c>
      <c r="H89" s="9" t="n"/>
    </row>
    <row r="90">
      <c r="A90" s="9" t="n"/>
      <c r="B90" s="9" t="n"/>
      <c r="C90" s="13">
        <f>IF(A90="","",SUMIF('Журнал'!$G$6:$G$505,A90,'Журнал'!$I$6:$I$505))</f>
        <v/>
      </c>
      <c r="D90" s="13">
        <f>IF(A90="","",SUMIF('Журнал'!$G$6:$G$505,A90,'Журнал'!$J$6:$J$505))</f>
        <v/>
      </c>
      <c r="E90" s="13">
        <f>IF(A90="","",C90-D90)</f>
        <v/>
      </c>
      <c r="F90" s="12" t="n"/>
      <c r="G90" s="11">
        <f>IF(A90="","",IF(E90&lt;0,"Отрицательный остаток — проверьте записи",IF(AND(F90&lt;&gt;"",E90&lt;F90),"Ниже минимального запаса","")))</f>
        <v/>
      </c>
      <c r="H90" s="9" t="n"/>
    </row>
    <row r="91">
      <c r="A91" s="9" t="n"/>
      <c r="B91" s="9" t="n"/>
      <c r="C91" s="13">
        <f>IF(A91="","",SUMIF('Журнал'!$G$6:$G$505,A91,'Журнал'!$I$6:$I$505))</f>
        <v/>
      </c>
      <c r="D91" s="13">
        <f>IF(A91="","",SUMIF('Журнал'!$G$6:$G$505,A91,'Журнал'!$J$6:$J$505))</f>
        <v/>
      </c>
      <c r="E91" s="13">
        <f>IF(A91="","",C91-D91)</f>
        <v/>
      </c>
      <c r="F91" s="12" t="n"/>
      <c r="G91" s="11">
        <f>IF(A91="","",IF(E91&lt;0,"Отрицательный остаток — проверьте записи",IF(AND(F91&lt;&gt;"",E91&lt;F91),"Ниже минимального запаса","")))</f>
        <v/>
      </c>
      <c r="H91" s="9" t="n"/>
    </row>
    <row r="92">
      <c r="A92" s="9" t="n"/>
      <c r="B92" s="9" t="n"/>
      <c r="C92" s="13">
        <f>IF(A92="","",SUMIF('Журнал'!$G$6:$G$505,A92,'Журнал'!$I$6:$I$505))</f>
        <v/>
      </c>
      <c r="D92" s="13">
        <f>IF(A92="","",SUMIF('Журнал'!$G$6:$G$505,A92,'Журнал'!$J$6:$J$505))</f>
        <v/>
      </c>
      <c r="E92" s="13">
        <f>IF(A92="","",C92-D92)</f>
        <v/>
      </c>
      <c r="F92" s="12" t="n"/>
      <c r="G92" s="11">
        <f>IF(A92="","",IF(E92&lt;0,"Отрицательный остаток — проверьте записи",IF(AND(F92&lt;&gt;"",E92&lt;F92),"Ниже минимального запаса","")))</f>
        <v/>
      </c>
      <c r="H92" s="9" t="n"/>
    </row>
    <row r="93">
      <c r="A93" s="9" t="n"/>
      <c r="B93" s="9" t="n"/>
      <c r="C93" s="13">
        <f>IF(A93="","",SUMIF('Журнал'!$G$6:$G$505,A93,'Журнал'!$I$6:$I$505))</f>
        <v/>
      </c>
      <c r="D93" s="13">
        <f>IF(A93="","",SUMIF('Журнал'!$G$6:$G$505,A93,'Журнал'!$J$6:$J$505))</f>
        <v/>
      </c>
      <c r="E93" s="13">
        <f>IF(A93="","",C93-D93)</f>
        <v/>
      </c>
      <c r="F93" s="12" t="n"/>
      <c r="G93" s="11">
        <f>IF(A93="","",IF(E93&lt;0,"Отрицательный остаток — проверьте записи",IF(AND(F93&lt;&gt;"",E93&lt;F93),"Ниже минимального запаса","")))</f>
        <v/>
      </c>
      <c r="H93" s="9" t="n"/>
    </row>
    <row r="94">
      <c r="A94" s="9" t="n"/>
      <c r="B94" s="9" t="n"/>
      <c r="C94" s="13">
        <f>IF(A94="","",SUMIF('Журнал'!$G$6:$G$505,A94,'Журнал'!$I$6:$I$505))</f>
        <v/>
      </c>
      <c r="D94" s="13">
        <f>IF(A94="","",SUMIF('Журнал'!$G$6:$G$505,A94,'Журнал'!$J$6:$J$505))</f>
        <v/>
      </c>
      <c r="E94" s="13">
        <f>IF(A94="","",C94-D94)</f>
        <v/>
      </c>
      <c r="F94" s="12" t="n"/>
      <c r="G94" s="11">
        <f>IF(A94="","",IF(E94&lt;0,"Отрицательный остаток — проверьте записи",IF(AND(F94&lt;&gt;"",E94&lt;F94),"Ниже минимального запаса","")))</f>
        <v/>
      </c>
      <c r="H94" s="9" t="n"/>
    </row>
    <row r="95">
      <c r="A95" s="9" t="n"/>
      <c r="B95" s="9" t="n"/>
      <c r="C95" s="13">
        <f>IF(A95="","",SUMIF('Журнал'!$G$6:$G$505,A95,'Журнал'!$I$6:$I$505))</f>
        <v/>
      </c>
      <c r="D95" s="13">
        <f>IF(A95="","",SUMIF('Журнал'!$G$6:$G$505,A95,'Журнал'!$J$6:$J$505))</f>
        <v/>
      </c>
      <c r="E95" s="13">
        <f>IF(A95="","",C95-D95)</f>
        <v/>
      </c>
      <c r="F95" s="12" t="n"/>
      <c r="G95" s="11">
        <f>IF(A95="","",IF(E95&lt;0,"Отрицательный остаток — проверьте записи",IF(AND(F95&lt;&gt;"",E95&lt;F95),"Ниже минимального запаса","")))</f>
        <v/>
      </c>
      <c r="H95" s="9" t="n"/>
    </row>
    <row r="96">
      <c r="A96" s="9" t="n"/>
      <c r="B96" s="9" t="n"/>
      <c r="C96" s="13">
        <f>IF(A96="","",SUMIF('Журнал'!$G$6:$G$505,A96,'Журнал'!$I$6:$I$505))</f>
        <v/>
      </c>
      <c r="D96" s="13">
        <f>IF(A96="","",SUMIF('Журнал'!$G$6:$G$505,A96,'Журнал'!$J$6:$J$505))</f>
        <v/>
      </c>
      <c r="E96" s="13">
        <f>IF(A96="","",C96-D96)</f>
        <v/>
      </c>
      <c r="F96" s="12" t="n"/>
      <c r="G96" s="11">
        <f>IF(A96="","",IF(E96&lt;0,"Отрицательный остаток — проверьте записи",IF(AND(F96&lt;&gt;"",E96&lt;F96),"Ниже минимального запаса","")))</f>
        <v/>
      </c>
      <c r="H96" s="9" t="n"/>
    </row>
    <row r="97">
      <c r="A97" s="9" t="n"/>
      <c r="B97" s="9" t="n"/>
      <c r="C97" s="13">
        <f>IF(A97="","",SUMIF('Журнал'!$G$6:$G$505,A97,'Журнал'!$I$6:$I$505))</f>
        <v/>
      </c>
      <c r="D97" s="13">
        <f>IF(A97="","",SUMIF('Журнал'!$G$6:$G$505,A97,'Журнал'!$J$6:$J$505))</f>
        <v/>
      </c>
      <c r="E97" s="13">
        <f>IF(A97="","",C97-D97)</f>
        <v/>
      </c>
      <c r="F97" s="12" t="n"/>
      <c r="G97" s="11">
        <f>IF(A97="","",IF(E97&lt;0,"Отрицательный остаток — проверьте записи",IF(AND(F97&lt;&gt;"",E97&lt;F97),"Ниже минимального запаса","")))</f>
        <v/>
      </c>
      <c r="H97" s="9" t="n"/>
    </row>
    <row r="98">
      <c r="A98" s="9" t="n"/>
      <c r="B98" s="9" t="n"/>
      <c r="C98" s="13">
        <f>IF(A98="","",SUMIF('Журнал'!$G$6:$G$505,A98,'Журнал'!$I$6:$I$505))</f>
        <v/>
      </c>
      <c r="D98" s="13">
        <f>IF(A98="","",SUMIF('Журнал'!$G$6:$G$505,A98,'Журнал'!$J$6:$J$505))</f>
        <v/>
      </c>
      <c r="E98" s="13">
        <f>IF(A98="","",C98-D98)</f>
        <v/>
      </c>
      <c r="F98" s="12" t="n"/>
      <c r="G98" s="11">
        <f>IF(A98="","",IF(E98&lt;0,"Отрицательный остаток — проверьте записи",IF(AND(F98&lt;&gt;"",E98&lt;F98),"Ниже минимального запаса","")))</f>
        <v/>
      </c>
      <c r="H98" s="9" t="n"/>
    </row>
    <row r="99">
      <c r="A99" s="9" t="n"/>
      <c r="B99" s="9" t="n"/>
      <c r="C99" s="13">
        <f>IF(A99="","",SUMIF('Журнал'!$G$6:$G$505,A99,'Журнал'!$I$6:$I$505))</f>
        <v/>
      </c>
      <c r="D99" s="13">
        <f>IF(A99="","",SUMIF('Журнал'!$G$6:$G$505,A99,'Журнал'!$J$6:$J$505))</f>
        <v/>
      </c>
      <c r="E99" s="13">
        <f>IF(A99="","",C99-D99)</f>
        <v/>
      </c>
      <c r="F99" s="12" t="n"/>
      <c r="G99" s="11">
        <f>IF(A99="","",IF(E99&lt;0,"Отрицательный остаток — проверьте записи",IF(AND(F99&lt;&gt;"",E99&lt;F99),"Ниже минимального запаса","")))</f>
        <v/>
      </c>
      <c r="H99" s="9" t="n"/>
    </row>
    <row r="100">
      <c r="A100" s="9" t="n"/>
      <c r="B100" s="9" t="n"/>
      <c r="C100" s="13">
        <f>IF(A100="","",SUMIF('Журнал'!$G$6:$G$505,A100,'Журнал'!$I$6:$I$505))</f>
        <v/>
      </c>
      <c r="D100" s="13">
        <f>IF(A100="","",SUMIF('Журнал'!$G$6:$G$505,A100,'Журнал'!$J$6:$J$505))</f>
        <v/>
      </c>
      <c r="E100" s="13">
        <f>IF(A100="","",C100-D100)</f>
        <v/>
      </c>
      <c r="F100" s="12" t="n"/>
      <c r="G100" s="11">
        <f>IF(A100="","",IF(E100&lt;0,"Отрицательный остаток — проверьте записи",IF(AND(F100&lt;&gt;"",E100&lt;F100),"Ниже минимального запаса","")))</f>
        <v/>
      </c>
      <c r="H100" s="9" t="n"/>
    </row>
    <row r="101">
      <c r="A101" s="9" t="n"/>
      <c r="B101" s="9" t="n"/>
      <c r="C101" s="13">
        <f>IF(A101="","",SUMIF('Журнал'!$G$6:$G$505,A101,'Журнал'!$I$6:$I$505))</f>
        <v/>
      </c>
      <c r="D101" s="13">
        <f>IF(A101="","",SUMIF('Журнал'!$G$6:$G$505,A101,'Журнал'!$J$6:$J$505))</f>
        <v/>
      </c>
      <c r="E101" s="13">
        <f>IF(A101="","",C101-D101)</f>
        <v/>
      </c>
      <c r="F101" s="12" t="n"/>
      <c r="G101" s="11">
        <f>IF(A101="","",IF(E101&lt;0,"Отрицательный остаток — проверьте записи",IF(AND(F101&lt;&gt;"",E101&lt;F101),"Ниже минимального запаса","")))</f>
        <v/>
      </c>
      <c r="H101" s="9" t="n"/>
    </row>
    <row r="102">
      <c r="A102" s="9" t="n"/>
      <c r="B102" s="9" t="n"/>
      <c r="C102" s="13">
        <f>IF(A102="","",SUMIF('Журнал'!$G$6:$G$505,A102,'Журнал'!$I$6:$I$505))</f>
        <v/>
      </c>
      <c r="D102" s="13">
        <f>IF(A102="","",SUMIF('Журнал'!$G$6:$G$505,A102,'Журнал'!$J$6:$J$505))</f>
        <v/>
      </c>
      <c r="E102" s="13">
        <f>IF(A102="","",C102-D102)</f>
        <v/>
      </c>
      <c r="F102" s="12" t="n"/>
      <c r="G102" s="11">
        <f>IF(A102="","",IF(E102&lt;0,"Отрицательный остаток — проверьте записи",IF(AND(F102&lt;&gt;"",E102&lt;F102),"Ниже минимального запаса","")))</f>
        <v/>
      </c>
      <c r="H102" s="9" t="n"/>
    </row>
    <row r="103">
      <c r="A103" s="9" t="n"/>
      <c r="B103" s="9" t="n"/>
      <c r="C103" s="13">
        <f>IF(A103="","",SUMIF('Журнал'!$G$6:$G$505,A103,'Журнал'!$I$6:$I$505))</f>
        <v/>
      </c>
      <c r="D103" s="13">
        <f>IF(A103="","",SUMIF('Журнал'!$G$6:$G$505,A103,'Журнал'!$J$6:$J$505))</f>
        <v/>
      </c>
      <c r="E103" s="13">
        <f>IF(A103="","",C103-D103)</f>
        <v/>
      </c>
      <c r="F103" s="12" t="n"/>
      <c r="G103" s="11">
        <f>IF(A103="","",IF(E103&lt;0,"Отрицательный остаток — проверьте записи",IF(AND(F103&lt;&gt;"",E103&lt;F103),"Ниже минимального запаса","")))</f>
        <v/>
      </c>
      <c r="H103" s="9" t="n"/>
    </row>
    <row r="104">
      <c r="A104" s="9" t="n"/>
      <c r="B104" s="9" t="n"/>
      <c r="C104" s="13">
        <f>IF(A104="","",SUMIF('Журнал'!$G$6:$G$505,A104,'Журнал'!$I$6:$I$505))</f>
        <v/>
      </c>
      <c r="D104" s="13">
        <f>IF(A104="","",SUMIF('Журнал'!$G$6:$G$505,A104,'Журнал'!$J$6:$J$505))</f>
        <v/>
      </c>
      <c r="E104" s="13">
        <f>IF(A104="","",C104-D104)</f>
        <v/>
      </c>
      <c r="F104" s="12" t="n"/>
      <c r="G104" s="11">
        <f>IF(A104="","",IF(E104&lt;0,"Отрицательный остаток — проверьте записи",IF(AND(F104&lt;&gt;"",E104&lt;F104),"Ниже минимального запаса","")))</f>
        <v/>
      </c>
      <c r="H104" s="9" t="n"/>
    </row>
    <row r="105">
      <c r="A105" s="9" t="n"/>
      <c r="B105" s="9" t="n"/>
      <c r="C105" s="13">
        <f>IF(A105="","",SUMIF('Журнал'!$G$6:$G$505,A105,'Журнал'!$I$6:$I$505))</f>
        <v/>
      </c>
      <c r="D105" s="13">
        <f>IF(A105="","",SUMIF('Журнал'!$G$6:$G$505,A105,'Журнал'!$J$6:$J$505))</f>
        <v/>
      </c>
      <c r="E105" s="13">
        <f>IF(A105="","",C105-D105)</f>
        <v/>
      </c>
      <c r="F105" s="12" t="n"/>
      <c r="G105" s="11">
        <f>IF(A105="","",IF(E105&lt;0,"Отрицательный остаток — проверьте записи",IF(AND(F105&lt;&gt;"",E105&lt;F105),"Ниже минимального запаса","")))</f>
        <v/>
      </c>
      <c r="H105" s="9" t="n"/>
    </row>
    <row r="106">
      <c r="A106" s="9" t="n"/>
      <c r="B106" s="9" t="n"/>
      <c r="C106" s="13">
        <f>IF(A106="","",SUMIF('Журнал'!$G$6:$G$505,A106,'Журнал'!$I$6:$I$505))</f>
        <v/>
      </c>
      <c r="D106" s="13">
        <f>IF(A106="","",SUMIF('Журнал'!$G$6:$G$505,A106,'Журнал'!$J$6:$J$505))</f>
        <v/>
      </c>
      <c r="E106" s="13">
        <f>IF(A106="","",C106-D106)</f>
        <v/>
      </c>
      <c r="F106" s="12" t="n"/>
      <c r="G106" s="11">
        <f>IF(A106="","",IF(E106&lt;0,"Отрицательный остаток — проверьте записи",IF(AND(F106&lt;&gt;"",E106&lt;F106),"Ниже минимального запаса","")))</f>
        <v/>
      </c>
      <c r="H106" s="9" t="n"/>
    </row>
    <row r="107">
      <c r="A107" s="9" t="n"/>
      <c r="B107" s="9" t="n"/>
      <c r="C107" s="13">
        <f>IF(A107="","",SUMIF('Журнал'!$G$6:$G$505,A107,'Журнал'!$I$6:$I$505))</f>
        <v/>
      </c>
      <c r="D107" s="13">
        <f>IF(A107="","",SUMIF('Журнал'!$G$6:$G$505,A107,'Журнал'!$J$6:$J$505))</f>
        <v/>
      </c>
      <c r="E107" s="13">
        <f>IF(A107="","",C107-D107)</f>
        <v/>
      </c>
      <c r="F107" s="12" t="n"/>
      <c r="G107" s="11">
        <f>IF(A107="","",IF(E107&lt;0,"Отрицательный остаток — проверьте записи",IF(AND(F107&lt;&gt;"",E107&lt;F107),"Ниже минимального запаса","")))</f>
        <v/>
      </c>
      <c r="H107" s="9" t="n"/>
    </row>
    <row r="108">
      <c r="A108" s="9" t="n"/>
      <c r="B108" s="9" t="n"/>
      <c r="C108" s="13">
        <f>IF(A108="","",SUMIF('Журнал'!$G$6:$G$505,A108,'Журнал'!$I$6:$I$505))</f>
        <v/>
      </c>
      <c r="D108" s="13">
        <f>IF(A108="","",SUMIF('Журнал'!$G$6:$G$505,A108,'Журнал'!$J$6:$J$505))</f>
        <v/>
      </c>
      <c r="E108" s="13">
        <f>IF(A108="","",C108-D108)</f>
        <v/>
      </c>
      <c r="F108" s="12" t="n"/>
      <c r="G108" s="11">
        <f>IF(A108="","",IF(E108&lt;0,"Отрицательный остаток — проверьте записи",IF(AND(F108&lt;&gt;"",E108&lt;F108),"Ниже минимального запаса","")))</f>
        <v/>
      </c>
      <c r="H108" s="9" t="n"/>
    </row>
    <row r="109">
      <c r="A109" s="9" t="n"/>
      <c r="B109" s="9" t="n"/>
      <c r="C109" s="13">
        <f>IF(A109="","",SUMIF('Журнал'!$G$6:$G$505,A109,'Журнал'!$I$6:$I$505))</f>
        <v/>
      </c>
      <c r="D109" s="13">
        <f>IF(A109="","",SUMIF('Журнал'!$G$6:$G$505,A109,'Журнал'!$J$6:$J$505))</f>
        <v/>
      </c>
      <c r="E109" s="13">
        <f>IF(A109="","",C109-D109)</f>
        <v/>
      </c>
      <c r="F109" s="12" t="n"/>
      <c r="G109" s="11">
        <f>IF(A109="","",IF(E109&lt;0,"Отрицательный остаток — проверьте записи",IF(AND(F109&lt;&gt;"",E109&lt;F109),"Ниже минимального запаса","")))</f>
        <v/>
      </c>
      <c r="H109" s="9" t="n"/>
    </row>
    <row r="110">
      <c r="A110" s="9" t="n"/>
      <c r="B110" s="9" t="n"/>
      <c r="C110" s="13">
        <f>IF(A110="","",SUMIF('Журнал'!$G$6:$G$505,A110,'Журнал'!$I$6:$I$505))</f>
        <v/>
      </c>
      <c r="D110" s="13">
        <f>IF(A110="","",SUMIF('Журнал'!$G$6:$G$505,A110,'Журнал'!$J$6:$J$505))</f>
        <v/>
      </c>
      <c r="E110" s="13">
        <f>IF(A110="","",C110-D110)</f>
        <v/>
      </c>
      <c r="F110" s="12" t="n"/>
      <c r="G110" s="11">
        <f>IF(A110="","",IF(E110&lt;0,"Отрицательный остаток — проверьте записи",IF(AND(F110&lt;&gt;"",E110&lt;F110),"Ниже минимального запаса","")))</f>
        <v/>
      </c>
      <c r="H110" s="9" t="n"/>
    </row>
    <row r="111">
      <c r="A111" s="9" t="n"/>
      <c r="B111" s="9" t="n"/>
      <c r="C111" s="13">
        <f>IF(A111="","",SUMIF('Журнал'!$G$6:$G$505,A111,'Журнал'!$I$6:$I$505))</f>
        <v/>
      </c>
      <c r="D111" s="13">
        <f>IF(A111="","",SUMIF('Журнал'!$G$6:$G$505,A111,'Журнал'!$J$6:$J$505))</f>
        <v/>
      </c>
      <c r="E111" s="13">
        <f>IF(A111="","",C111-D111)</f>
        <v/>
      </c>
      <c r="F111" s="12" t="n"/>
      <c r="G111" s="11">
        <f>IF(A111="","",IF(E111&lt;0,"Отрицательный остаток — проверьте записи",IF(AND(F111&lt;&gt;"",E111&lt;F111),"Ниже минимального запаса","")))</f>
        <v/>
      </c>
      <c r="H111" s="9" t="n"/>
    </row>
    <row r="112">
      <c r="A112" s="9" t="n"/>
      <c r="B112" s="9" t="n"/>
      <c r="C112" s="13">
        <f>IF(A112="","",SUMIF('Журнал'!$G$6:$G$505,A112,'Журнал'!$I$6:$I$505))</f>
        <v/>
      </c>
      <c r="D112" s="13">
        <f>IF(A112="","",SUMIF('Журнал'!$G$6:$G$505,A112,'Журнал'!$J$6:$J$505))</f>
        <v/>
      </c>
      <c r="E112" s="13">
        <f>IF(A112="","",C112-D112)</f>
        <v/>
      </c>
      <c r="F112" s="12" t="n"/>
      <c r="G112" s="11">
        <f>IF(A112="","",IF(E112&lt;0,"Отрицательный остаток — проверьте записи",IF(AND(F112&lt;&gt;"",E112&lt;F112),"Ниже минимального запаса","")))</f>
        <v/>
      </c>
      <c r="H112" s="9" t="n"/>
    </row>
    <row r="113">
      <c r="A113" s="9" t="n"/>
      <c r="B113" s="9" t="n"/>
      <c r="C113" s="13">
        <f>IF(A113="","",SUMIF('Журнал'!$G$6:$G$505,A113,'Журнал'!$I$6:$I$505))</f>
        <v/>
      </c>
      <c r="D113" s="13">
        <f>IF(A113="","",SUMIF('Журнал'!$G$6:$G$505,A113,'Журнал'!$J$6:$J$505))</f>
        <v/>
      </c>
      <c r="E113" s="13">
        <f>IF(A113="","",C113-D113)</f>
        <v/>
      </c>
      <c r="F113" s="12" t="n"/>
      <c r="G113" s="11">
        <f>IF(A113="","",IF(E113&lt;0,"Отрицательный остаток — проверьте записи",IF(AND(F113&lt;&gt;"",E113&lt;F113),"Ниже минимального запаса","")))</f>
        <v/>
      </c>
      <c r="H113" s="9" t="n"/>
    </row>
    <row r="114">
      <c r="A114" s="9" t="n"/>
      <c r="B114" s="9" t="n"/>
      <c r="C114" s="13">
        <f>IF(A114="","",SUMIF('Журнал'!$G$6:$G$505,A114,'Журнал'!$I$6:$I$505))</f>
        <v/>
      </c>
      <c r="D114" s="13">
        <f>IF(A114="","",SUMIF('Журнал'!$G$6:$G$505,A114,'Журнал'!$J$6:$J$505))</f>
        <v/>
      </c>
      <c r="E114" s="13">
        <f>IF(A114="","",C114-D114)</f>
        <v/>
      </c>
      <c r="F114" s="12" t="n"/>
      <c r="G114" s="11">
        <f>IF(A114="","",IF(E114&lt;0,"Отрицательный остаток — проверьте записи",IF(AND(F114&lt;&gt;"",E114&lt;F114),"Ниже минимального запаса","")))</f>
        <v/>
      </c>
      <c r="H114" s="9" t="n"/>
    </row>
    <row r="115">
      <c r="A115" s="9" t="n"/>
      <c r="B115" s="9" t="n"/>
      <c r="C115" s="13">
        <f>IF(A115="","",SUMIF('Журнал'!$G$6:$G$505,A115,'Журнал'!$I$6:$I$505))</f>
        <v/>
      </c>
      <c r="D115" s="13">
        <f>IF(A115="","",SUMIF('Журнал'!$G$6:$G$505,A115,'Журнал'!$J$6:$J$505))</f>
        <v/>
      </c>
      <c r="E115" s="13">
        <f>IF(A115="","",C115-D115)</f>
        <v/>
      </c>
      <c r="F115" s="12" t="n"/>
      <c r="G115" s="11">
        <f>IF(A115="","",IF(E115&lt;0,"Отрицательный остаток — проверьте записи",IF(AND(F115&lt;&gt;"",E115&lt;F115),"Ниже минимального запаса","")))</f>
        <v/>
      </c>
      <c r="H115" s="9" t="n"/>
    </row>
    <row r="116">
      <c r="A116" s="9" t="n"/>
      <c r="B116" s="9" t="n"/>
      <c r="C116" s="13">
        <f>IF(A116="","",SUMIF('Журнал'!$G$6:$G$505,A116,'Журнал'!$I$6:$I$505))</f>
        <v/>
      </c>
      <c r="D116" s="13">
        <f>IF(A116="","",SUMIF('Журнал'!$G$6:$G$505,A116,'Журнал'!$J$6:$J$505))</f>
        <v/>
      </c>
      <c r="E116" s="13">
        <f>IF(A116="","",C116-D116)</f>
        <v/>
      </c>
      <c r="F116" s="12" t="n"/>
      <c r="G116" s="11">
        <f>IF(A116="","",IF(E116&lt;0,"Отрицательный остаток — проверьте записи",IF(AND(F116&lt;&gt;"",E116&lt;F116),"Ниже минимального запаса","")))</f>
        <v/>
      </c>
      <c r="H116" s="9" t="n"/>
    </row>
    <row r="117">
      <c r="A117" s="9" t="n"/>
      <c r="B117" s="9" t="n"/>
      <c r="C117" s="13">
        <f>IF(A117="","",SUMIF('Журнал'!$G$6:$G$505,A117,'Журнал'!$I$6:$I$505))</f>
        <v/>
      </c>
      <c r="D117" s="13">
        <f>IF(A117="","",SUMIF('Журнал'!$G$6:$G$505,A117,'Журнал'!$J$6:$J$505))</f>
        <v/>
      </c>
      <c r="E117" s="13">
        <f>IF(A117="","",C117-D117)</f>
        <v/>
      </c>
      <c r="F117" s="12" t="n"/>
      <c r="G117" s="11">
        <f>IF(A117="","",IF(E117&lt;0,"Отрицательный остаток — проверьте записи",IF(AND(F117&lt;&gt;"",E117&lt;F117),"Ниже минимального запаса","")))</f>
        <v/>
      </c>
      <c r="H117" s="9" t="n"/>
    </row>
    <row r="118">
      <c r="A118" s="9" t="n"/>
      <c r="B118" s="9" t="n"/>
      <c r="C118" s="13">
        <f>IF(A118="","",SUMIF('Журнал'!$G$6:$G$505,A118,'Журнал'!$I$6:$I$505))</f>
        <v/>
      </c>
      <c r="D118" s="13">
        <f>IF(A118="","",SUMIF('Журнал'!$G$6:$G$505,A118,'Журнал'!$J$6:$J$505))</f>
        <v/>
      </c>
      <c r="E118" s="13">
        <f>IF(A118="","",C118-D118)</f>
        <v/>
      </c>
      <c r="F118" s="12" t="n"/>
      <c r="G118" s="11">
        <f>IF(A118="","",IF(E118&lt;0,"Отрицательный остаток — проверьте записи",IF(AND(F118&lt;&gt;"",E118&lt;F118),"Ниже минимального запаса","")))</f>
        <v/>
      </c>
      <c r="H118" s="9" t="n"/>
    </row>
    <row r="119">
      <c r="A119" s="9" t="n"/>
      <c r="B119" s="9" t="n"/>
      <c r="C119" s="13">
        <f>IF(A119="","",SUMIF('Журнал'!$G$6:$G$505,A119,'Журнал'!$I$6:$I$505))</f>
        <v/>
      </c>
      <c r="D119" s="13">
        <f>IF(A119="","",SUMIF('Журнал'!$G$6:$G$505,A119,'Журнал'!$J$6:$J$505))</f>
        <v/>
      </c>
      <c r="E119" s="13">
        <f>IF(A119="","",C119-D119)</f>
        <v/>
      </c>
      <c r="F119" s="12" t="n"/>
      <c r="G119" s="11">
        <f>IF(A119="","",IF(E119&lt;0,"Отрицательный остаток — проверьте записи",IF(AND(F119&lt;&gt;"",E119&lt;F119),"Ниже минимального запаса","")))</f>
        <v/>
      </c>
      <c r="H119" s="9" t="n"/>
    </row>
    <row r="120">
      <c r="A120" s="9" t="n"/>
      <c r="B120" s="9" t="n"/>
      <c r="C120" s="13">
        <f>IF(A120="","",SUMIF('Журнал'!$G$6:$G$505,A120,'Журнал'!$I$6:$I$505))</f>
        <v/>
      </c>
      <c r="D120" s="13">
        <f>IF(A120="","",SUMIF('Журнал'!$G$6:$G$505,A120,'Журнал'!$J$6:$J$505))</f>
        <v/>
      </c>
      <c r="E120" s="13">
        <f>IF(A120="","",C120-D120)</f>
        <v/>
      </c>
      <c r="F120" s="12" t="n"/>
      <c r="G120" s="11">
        <f>IF(A120="","",IF(E120&lt;0,"Отрицательный остаток — проверьте записи",IF(AND(F120&lt;&gt;"",E120&lt;F120),"Ниже минимального запаса","")))</f>
        <v/>
      </c>
      <c r="H120" s="9" t="n"/>
    </row>
    <row r="121">
      <c r="A121" s="9" t="n"/>
      <c r="B121" s="9" t="n"/>
      <c r="C121" s="13">
        <f>IF(A121="","",SUMIF('Журнал'!$G$6:$G$505,A121,'Журнал'!$I$6:$I$505))</f>
        <v/>
      </c>
      <c r="D121" s="13">
        <f>IF(A121="","",SUMIF('Журнал'!$G$6:$G$505,A121,'Журнал'!$J$6:$J$505))</f>
        <v/>
      </c>
      <c r="E121" s="13">
        <f>IF(A121="","",C121-D121)</f>
        <v/>
      </c>
      <c r="F121" s="12" t="n"/>
      <c r="G121" s="11">
        <f>IF(A121="","",IF(E121&lt;0,"Отрицательный остаток — проверьте записи",IF(AND(F121&lt;&gt;"",E121&lt;F121),"Ниже минимального запаса","")))</f>
        <v/>
      </c>
      <c r="H121" s="9" t="n"/>
    </row>
    <row r="122">
      <c r="A122" s="9" t="n"/>
      <c r="B122" s="9" t="n"/>
      <c r="C122" s="13">
        <f>IF(A122="","",SUMIF('Журнал'!$G$6:$G$505,A122,'Журнал'!$I$6:$I$505))</f>
        <v/>
      </c>
      <c r="D122" s="13">
        <f>IF(A122="","",SUMIF('Журнал'!$G$6:$G$505,A122,'Журнал'!$J$6:$J$505))</f>
        <v/>
      </c>
      <c r="E122" s="13">
        <f>IF(A122="","",C122-D122)</f>
        <v/>
      </c>
      <c r="F122" s="12" t="n"/>
      <c r="G122" s="11">
        <f>IF(A122="","",IF(E122&lt;0,"Отрицательный остаток — проверьте записи",IF(AND(F122&lt;&gt;"",E122&lt;F122),"Ниже минимального запаса","")))</f>
        <v/>
      </c>
      <c r="H122" s="9" t="n"/>
    </row>
    <row r="123">
      <c r="A123" s="9" t="n"/>
      <c r="B123" s="9" t="n"/>
      <c r="C123" s="13">
        <f>IF(A123="","",SUMIF('Журнал'!$G$6:$G$505,A123,'Журнал'!$I$6:$I$505))</f>
        <v/>
      </c>
      <c r="D123" s="13">
        <f>IF(A123="","",SUMIF('Журнал'!$G$6:$G$505,A123,'Журнал'!$J$6:$J$505))</f>
        <v/>
      </c>
      <c r="E123" s="13">
        <f>IF(A123="","",C123-D123)</f>
        <v/>
      </c>
      <c r="F123" s="12" t="n"/>
      <c r="G123" s="11">
        <f>IF(A123="","",IF(E123&lt;0,"Отрицательный остаток — проверьте записи",IF(AND(F123&lt;&gt;"",E123&lt;F123),"Ниже минимального запаса","")))</f>
        <v/>
      </c>
      <c r="H123" s="9" t="n"/>
    </row>
    <row r="124">
      <c r="A124" s="9" t="n"/>
      <c r="B124" s="9" t="n"/>
      <c r="C124" s="13">
        <f>IF(A124="","",SUMIF('Журнал'!$G$6:$G$505,A124,'Журнал'!$I$6:$I$505))</f>
        <v/>
      </c>
      <c r="D124" s="13">
        <f>IF(A124="","",SUMIF('Журнал'!$G$6:$G$505,A124,'Журнал'!$J$6:$J$505))</f>
        <v/>
      </c>
      <c r="E124" s="13">
        <f>IF(A124="","",C124-D124)</f>
        <v/>
      </c>
      <c r="F124" s="12" t="n"/>
      <c r="G124" s="11">
        <f>IF(A124="","",IF(E124&lt;0,"Отрицательный остаток — проверьте записи",IF(AND(F124&lt;&gt;"",E124&lt;F124),"Ниже минимального запаса","")))</f>
        <v/>
      </c>
      <c r="H124" s="9" t="n"/>
    </row>
    <row r="125">
      <c r="A125" s="9" t="n"/>
      <c r="B125" s="9" t="n"/>
      <c r="C125" s="13">
        <f>IF(A125="","",SUMIF('Журнал'!$G$6:$G$505,A125,'Журнал'!$I$6:$I$505))</f>
        <v/>
      </c>
      <c r="D125" s="13">
        <f>IF(A125="","",SUMIF('Журнал'!$G$6:$G$505,A125,'Журнал'!$J$6:$J$505))</f>
        <v/>
      </c>
      <c r="E125" s="13">
        <f>IF(A125="","",C125-D125)</f>
        <v/>
      </c>
      <c r="F125" s="12" t="n"/>
      <c r="G125" s="11">
        <f>IF(A125="","",IF(E125&lt;0,"Отрицательный остаток — проверьте записи",IF(AND(F125&lt;&gt;"",E125&lt;F125),"Ниже минимального запаса","")))</f>
        <v/>
      </c>
      <c r="H125" s="9" t="n"/>
    </row>
    <row r="126">
      <c r="A126" s="9" t="n"/>
      <c r="B126" s="9" t="n"/>
      <c r="C126" s="13">
        <f>IF(A126="","",SUMIF('Журнал'!$G$6:$G$505,A126,'Журнал'!$I$6:$I$505))</f>
        <v/>
      </c>
      <c r="D126" s="13">
        <f>IF(A126="","",SUMIF('Журнал'!$G$6:$G$505,A126,'Журнал'!$J$6:$J$505))</f>
        <v/>
      </c>
      <c r="E126" s="13">
        <f>IF(A126="","",C126-D126)</f>
        <v/>
      </c>
      <c r="F126" s="12" t="n"/>
      <c r="G126" s="11">
        <f>IF(A126="","",IF(E126&lt;0,"Отрицательный остаток — проверьте записи",IF(AND(F126&lt;&gt;"",E126&lt;F126),"Ниже минимального запаса","")))</f>
        <v/>
      </c>
      <c r="H126" s="9" t="n"/>
    </row>
    <row r="127">
      <c r="A127" s="9" t="n"/>
      <c r="B127" s="9" t="n"/>
      <c r="C127" s="13">
        <f>IF(A127="","",SUMIF('Журнал'!$G$6:$G$505,A127,'Журнал'!$I$6:$I$505))</f>
        <v/>
      </c>
      <c r="D127" s="13">
        <f>IF(A127="","",SUMIF('Журнал'!$G$6:$G$505,A127,'Журнал'!$J$6:$J$505))</f>
        <v/>
      </c>
      <c r="E127" s="13">
        <f>IF(A127="","",C127-D127)</f>
        <v/>
      </c>
      <c r="F127" s="12" t="n"/>
      <c r="G127" s="11">
        <f>IF(A127="","",IF(E127&lt;0,"Отрицательный остаток — проверьте записи",IF(AND(F127&lt;&gt;"",E127&lt;F127),"Ниже минимального запаса","")))</f>
        <v/>
      </c>
      <c r="H127" s="9" t="n"/>
    </row>
    <row r="128">
      <c r="A128" s="9" t="n"/>
      <c r="B128" s="9" t="n"/>
      <c r="C128" s="13">
        <f>IF(A128="","",SUMIF('Журнал'!$G$6:$G$505,A128,'Журнал'!$I$6:$I$505))</f>
        <v/>
      </c>
      <c r="D128" s="13">
        <f>IF(A128="","",SUMIF('Журнал'!$G$6:$G$505,A128,'Журнал'!$J$6:$J$505))</f>
        <v/>
      </c>
      <c r="E128" s="13">
        <f>IF(A128="","",C128-D128)</f>
        <v/>
      </c>
      <c r="F128" s="12" t="n"/>
      <c r="G128" s="11">
        <f>IF(A128="","",IF(E128&lt;0,"Отрицательный остаток — проверьте записи",IF(AND(F128&lt;&gt;"",E128&lt;F128),"Ниже минимального запаса","")))</f>
        <v/>
      </c>
      <c r="H128" s="9" t="n"/>
    </row>
    <row r="129">
      <c r="A129" s="9" t="n"/>
      <c r="B129" s="9" t="n"/>
      <c r="C129" s="13">
        <f>IF(A129="","",SUMIF('Журнал'!$G$6:$G$505,A129,'Журнал'!$I$6:$I$505))</f>
        <v/>
      </c>
      <c r="D129" s="13">
        <f>IF(A129="","",SUMIF('Журнал'!$G$6:$G$505,A129,'Журнал'!$J$6:$J$505))</f>
        <v/>
      </c>
      <c r="E129" s="13">
        <f>IF(A129="","",C129-D129)</f>
        <v/>
      </c>
      <c r="F129" s="12" t="n"/>
      <c r="G129" s="11">
        <f>IF(A129="","",IF(E129&lt;0,"Отрицательный остаток — проверьте записи",IF(AND(F129&lt;&gt;"",E129&lt;F129),"Ниже минимального запаса","")))</f>
        <v/>
      </c>
      <c r="H129" s="9" t="n"/>
    </row>
    <row r="130">
      <c r="A130" s="9" t="n"/>
      <c r="B130" s="9" t="n"/>
      <c r="C130" s="13">
        <f>IF(A130="","",SUMIF('Журнал'!$G$6:$G$505,A130,'Журнал'!$I$6:$I$505))</f>
        <v/>
      </c>
      <c r="D130" s="13">
        <f>IF(A130="","",SUMIF('Журнал'!$G$6:$G$505,A130,'Журнал'!$J$6:$J$505))</f>
        <v/>
      </c>
      <c r="E130" s="13">
        <f>IF(A130="","",C130-D130)</f>
        <v/>
      </c>
      <c r="F130" s="12" t="n"/>
      <c r="G130" s="11">
        <f>IF(A130="","",IF(E130&lt;0,"Отрицательный остаток — проверьте записи",IF(AND(F130&lt;&gt;"",E130&lt;F130),"Ниже минимального запаса","")))</f>
        <v/>
      </c>
      <c r="H130" s="9" t="n"/>
    </row>
    <row r="131">
      <c r="A131" s="9" t="n"/>
      <c r="B131" s="9" t="n"/>
      <c r="C131" s="13">
        <f>IF(A131="","",SUMIF('Журнал'!$G$6:$G$505,A131,'Журнал'!$I$6:$I$505))</f>
        <v/>
      </c>
      <c r="D131" s="13">
        <f>IF(A131="","",SUMIF('Журнал'!$G$6:$G$505,A131,'Журнал'!$J$6:$J$505))</f>
        <v/>
      </c>
      <c r="E131" s="13">
        <f>IF(A131="","",C131-D131)</f>
        <v/>
      </c>
      <c r="F131" s="12" t="n"/>
      <c r="G131" s="11">
        <f>IF(A131="","",IF(E131&lt;0,"Отрицательный остаток — проверьте записи",IF(AND(F131&lt;&gt;"",E131&lt;F131),"Ниже минимального запаса","")))</f>
        <v/>
      </c>
      <c r="H131" s="9" t="n"/>
    </row>
    <row r="132">
      <c r="A132" s="9" t="n"/>
      <c r="B132" s="9" t="n"/>
      <c r="C132" s="13">
        <f>IF(A132="","",SUMIF('Журнал'!$G$6:$G$505,A132,'Журнал'!$I$6:$I$505))</f>
        <v/>
      </c>
      <c r="D132" s="13">
        <f>IF(A132="","",SUMIF('Журнал'!$G$6:$G$505,A132,'Журнал'!$J$6:$J$505))</f>
        <v/>
      </c>
      <c r="E132" s="13">
        <f>IF(A132="","",C132-D132)</f>
        <v/>
      </c>
      <c r="F132" s="12" t="n"/>
      <c r="G132" s="11">
        <f>IF(A132="","",IF(E132&lt;0,"Отрицательный остаток — проверьте записи",IF(AND(F132&lt;&gt;"",E132&lt;F132),"Ниже минимального запаса","")))</f>
        <v/>
      </c>
      <c r="H132" s="9" t="n"/>
    </row>
    <row r="133">
      <c r="A133" s="9" t="n"/>
      <c r="B133" s="9" t="n"/>
      <c r="C133" s="13">
        <f>IF(A133="","",SUMIF('Журнал'!$G$6:$G$505,A133,'Журнал'!$I$6:$I$505))</f>
        <v/>
      </c>
      <c r="D133" s="13">
        <f>IF(A133="","",SUMIF('Журнал'!$G$6:$G$505,A133,'Журнал'!$J$6:$J$505))</f>
        <v/>
      </c>
      <c r="E133" s="13">
        <f>IF(A133="","",C133-D133)</f>
        <v/>
      </c>
      <c r="F133" s="12" t="n"/>
      <c r="G133" s="11">
        <f>IF(A133="","",IF(E133&lt;0,"Отрицательный остаток — проверьте записи",IF(AND(F133&lt;&gt;"",E133&lt;F133),"Ниже минимального запаса","")))</f>
        <v/>
      </c>
      <c r="H133" s="9" t="n"/>
    </row>
    <row r="134">
      <c r="A134" s="9" t="n"/>
      <c r="B134" s="9" t="n"/>
      <c r="C134" s="13">
        <f>IF(A134="","",SUMIF('Журнал'!$G$6:$G$505,A134,'Журнал'!$I$6:$I$505))</f>
        <v/>
      </c>
      <c r="D134" s="13">
        <f>IF(A134="","",SUMIF('Журнал'!$G$6:$G$505,A134,'Журнал'!$J$6:$J$505))</f>
        <v/>
      </c>
      <c r="E134" s="13">
        <f>IF(A134="","",C134-D134)</f>
        <v/>
      </c>
      <c r="F134" s="12" t="n"/>
      <c r="G134" s="11">
        <f>IF(A134="","",IF(E134&lt;0,"Отрицательный остаток — проверьте записи",IF(AND(F134&lt;&gt;"",E134&lt;F134),"Ниже минимального запаса","")))</f>
        <v/>
      </c>
      <c r="H134" s="9" t="n"/>
    </row>
    <row r="135">
      <c r="A135" s="9" t="n"/>
      <c r="B135" s="9" t="n"/>
      <c r="C135" s="13">
        <f>IF(A135="","",SUMIF('Журнал'!$G$6:$G$505,A135,'Журнал'!$I$6:$I$505))</f>
        <v/>
      </c>
      <c r="D135" s="13">
        <f>IF(A135="","",SUMIF('Журнал'!$G$6:$G$505,A135,'Журнал'!$J$6:$J$505))</f>
        <v/>
      </c>
      <c r="E135" s="13">
        <f>IF(A135="","",C135-D135)</f>
        <v/>
      </c>
      <c r="F135" s="12" t="n"/>
      <c r="G135" s="11">
        <f>IF(A135="","",IF(E135&lt;0,"Отрицательный остаток — проверьте записи",IF(AND(F135&lt;&gt;"",E135&lt;F135),"Ниже минимального запаса","")))</f>
        <v/>
      </c>
      <c r="H135" s="9" t="n"/>
    </row>
    <row r="136">
      <c r="A136" s="9" t="n"/>
      <c r="B136" s="9" t="n"/>
      <c r="C136" s="13">
        <f>IF(A136="","",SUMIF('Журнал'!$G$6:$G$505,A136,'Журнал'!$I$6:$I$505))</f>
        <v/>
      </c>
      <c r="D136" s="13">
        <f>IF(A136="","",SUMIF('Журнал'!$G$6:$G$505,A136,'Журнал'!$J$6:$J$505))</f>
        <v/>
      </c>
      <c r="E136" s="13">
        <f>IF(A136="","",C136-D136)</f>
        <v/>
      </c>
      <c r="F136" s="12" t="n"/>
      <c r="G136" s="11">
        <f>IF(A136="","",IF(E136&lt;0,"Отрицательный остаток — проверьте записи",IF(AND(F136&lt;&gt;"",E136&lt;F136),"Ниже минимального запаса","")))</f>
        <v/>
      </c>
      <c r="H136" s="9" t="n"/>
    </row>
    <row r="137">
      <c r="A137" s="9" t="n"/>
      <c r="B137" s="9" t="n"/>
      <c r="C137" s="13">
        <f>IF(A137="","",SUMIF('Журнал'!$G$6:$G$505,A137,'Журнал'!$I$6:$I$505))</f>
        <v/>
      </c>
      <c r="D137" s="13">
        <f>IF(A137="","",SUMIF('Журнал'!$G$6:$G$505,A137,'Журнал'!$J$6:$J$505))</f>
        <v/>
      </c>
      <c r="E137" s="13">
        <f>IF(A137="","",C137-D137)</f>
        <v/>
      </c>
      <c r="F137" s="12" t="n"/>
      <c r="G137" s="11">
        <f>IF(A137="","",IF(E137&lt;0,"Отрицательный остаток — проверьте записи",IF(AND(F137&lt;&gt;"",E137&lt;F137),"Ниже минимального запаса","")))</f>
        <v/>
      </c>
      <c r="H137" s="9" t="n"/>
    </row>
    <row r="138">
      <c r="A138" s="9" t="n"/>
      <c r="B138" s="9" t="n"/>
      <c r="C138" s="13">
        <f>IF(A138="","",SUMIF('Журнал'!$G$6:$G$505,A138,'Журнал'!$I$6:$I$505))</f>
        <v/>
      </c>
      <c r="D138" s="13">
        <f>IF(A138="","",SUMIF('Журнал'!$G$6:$G$505,A138,'Журнал'!$J$6:$J$505))</f>
        <v/>
      </c>
      <c r="E138" s="13">
        <f>IF(A138="","",C138-D138)</f>
        <v/>
      </c>
      <c r="F138" s="12" t="n"/>
      <c r="G138" s="11">
        <f>IF(A138="","",IF(E138&lt;0,"Отрицательный остаток — проверьте записи",IF(AND(F138&lt;&gt;"",E138&lt;F138),"Ниже минимального запаса","")))</f>
        <v/>
      </c>
      <c r="H138" s="9" t="n"/>
    </row>
    <row r="139">
      <c r="A139" s="9" t="n"/>
      <c r="B139" s="9" t="n"/>
      <c r="C139" s="13">
        <f>IF(A139="","",SUMIF('Журнал'!$G$6:$G$505,A139,'Журнал'!$I$6:$I$505))</f>
        <v/>
      </c>
      <c r="D139" s="13">
        <f>IF(A139="","",SUMIF('Журнал'!$G$6:$G$505,A139,'Журнал'!$J$6:$J$505))</f>
        <v/>
      </c>
      <c r="E139" s="13">
        <f>IF(A139="","",C139-D139)</f>
        <v/>
      </c>
      <c r="F139" s="12" t="n"/>
      <c r="G139" s="11">
        <f>IF(A139="","",IF(E139&lt;0,"Отрицательный остаток — проверьте записи",IF(AND(F139&lt;&gt;"",E139&lt;F139),"Ниже минимального запаса","")))</f>
        <v/>
      </c>
      <c r="H139" s="9" t="n"/>
    </row>
    <row r="140">
      <c r="A140" s="9" t="n"/>
      <c r="B140" s="9" t="n"/>
      <c r="C140" s="13">
        <f>IF(A140="","",SUMIF('Журнал'!$G$6:$G$505,A140,'Журнал'!$I$6:$I$505))</f>
        <v/>
      </c>
      <c r="D140" s="13">
        <f>IF(A140="","",SUMIF('Журнал'!$G$6:$G$505,A140,'Журнал'!$J$6:$J$505))</f>
        <v/>
      </c>
      <c r="E140" s="13">
        <f>IF(A140="","",C140-D140)</f>
        <v/>
      </c>
      <c r="F140" s="12" t="n"/>
      <c r="G140" s="11">
        <f>IF(A140="","",IF(E140&lt;0,"Отрицательный остаток — проверьте записи",IF(AND(F140&lt;&gt;"",E140&lt;F140),"Ниже минимального запаса","")))</f>
        <v/>
      </c>
      <c r="H140" s="9" t="n"/>
    </row>
    <row r="141">
      <c r="A141" s="9" t="n"/>
      <c r="B141" s="9" t="n"/>
      <c r="C141" s="13">
        <f>IF(A141="","",SUMIF('Журнал'!$G$6:$G$505,A141,'Журнал'!$I$6:$I$505))</f>
        <v/>
      </c>
      <c r="D141" s="13">
        <f>IF(A141="","",SUMIF('Журнал'!$G$6:$G$505,A141,'Журнал'!$J$6:$J$505))</f>
        <v/>
      </c>
      <c r="E141" s="13">
        <f>IF(A141="","",C141-D141)</f>
        <v/>
      </c>
      <c r="F141" s="12" t="n"/>
      <c r="G141" s="11">
        <f>IF(A141="","",IF(E141&lt;0,"Отрицательный остаток — проверьте записи",IF(AND(F141&lt;&gt;"",E141&lt;F141),"Ниже минимального запаса","")))</f>
        <v/>
      </c>
      <c r="H141" s="9" t="n"/>
    </row>
    <row r="142">
      <c r="A142" s="9" t="n"/>
      <c r="B142" s="9" t="n"/>
      <c r="C142" s="13">
        <f>IF(A142="","",SUMIF('Журнал'!$G$6:$G$505,A142,'Журнал'!$I$6:$I$505))</f>
        <v/>
      </c>
      <c r="D142" s="13">
        <f>IF(A142="","",SUMIF('Журнал'!$G$6:$G$505,A142,'Журнал'!$J$6:$J$505))</f>
        <v/>
      </c>
      <c r="E142" s="13">
        <f>IF(A142="","",C142-D142)</f>
        <v/>
      </c>
      <c r="F142" s="12" t="n"/>
      <c r="G142" s="11">
        <f>IF(A142="","",IF(E142&lt;0,"Отрицательный остаток — проверьте записи",IF(AND(F142&lt;&gt;"",E142&lt;F142),"Ниже минимального запаса","")))</f>
        <v/>
      </c>
      <c r="H142" s="9" t="n"/>
    </row>
    <row r="143">
      <c r="A143" s="9" t="n"/>
      <c r="B143" s="9" t="n"/>
      <c r="C143" s="13">
        <f>IF(A143="","",SUMIF('Журнал'!$G$6:$G$505,A143,'Журнал'!$I$6:$I$505))</f>
        <v/>
      </c>
      <c r="D143" s="13">
        <f>IF(A143="","",SUMIF('Журнал'!$G$6:$G$505,A143,'Журнал'!$J$6:$J$505))</f>
        <v/>
      </c>
      <c r="E143" s="13">
        <f>IF(A143="","",C143-D143)</f>
        <v/>
      </c>
      <c r="F143" s="12" t="n"/>
      <c r="G143" s="11">
        <f>IF(A143="","",IF(E143&lt;0,"Отрицательный остаток — проверьте записи",IF(AND(F143&lt;&gt;"",E143&lt;F143),"Ниже минимального запаса","")))</f>
        <v/>
      </c>
      <c r="H143" s="9" t="n"/>
    </row>
    <row r="144">
      <c r="A144" s="9" t="n"/>
      <c r="B144" s="9" t="n"/>
      <c r="C144" s="13">
        <f>IF(A144="","",SUMIF('Журнал'!$G$6:$G$505,A144,'Журнал'!$I$6:$I$505))</f>
        <v/>
      </c>
      <c r="D144" s="13">
        <f>IF(A144="","",SUMIF('Журнал'!$G$6:$G$505,A144,'Журнал'!$J$6:$J$505))</f>
        <v/>
      </c>
      <c r="E144" s="13">
        <f>IF(A144="","",C144-D144)</f>
        <v/>
      </c>
      <c r="F144" s="12" t="n"/>
      <c r="G144" s="11">
        <f>IF(A144="","",IF(E144&lt;0,"Отрицательный остаток — проверьте записи",IF(AND(F144&lt;&gt;"",E144&lt;F144),"Ниже минимального запаса","")))</f>
        <v/>
      </c>
      <c r="H144" s="9" t="n"/>
    </row>
    <row r="145">
      <c r="A145" s="9" t="n"/>
      <c r="B145" s="9" t="n"/>
      <c r="C145" s="13">
        <f>IF(A145="","",SUMIF('Журнал'!$G$6:$G$505,A145,'Журнал'!$I$6:$I$505))</f>
        <v/>
      </c>
      <c r="D145" s="13">
        <f>IF(A145="","",SUMIF('Журнал'!$G$6:$G$505,A145,'Журнал'!$J$6:$J$505))</f>
        <v/>
      </c>
      <c r="E145" s="13">
        <f>IF(A145="","",C145-D145)</f>
        <v/>
      </c>
      <c r="F145" s="12" t="n"/>
      <c r="G145" s="11">
        <f>IF(A145="","",IF(E145&lt;0,"Отрицательный остаток — проверьте записи",IF(AND(F145&lt;&gt;"",E145&lt;F145),"Ниже минимального запаса","")))</f>
        <v/>
      </c>
      <c r="H145" s="9" t="n"/>
    </row>
    <row r="146">
      <c r="A146" s="9" t="n"/>
      <c r="B146" s="9" t="n"/>
      <c r="C146" s="13">
        <f>IF(A146="","",SUMIF('Журнал'!$G$6:$G$505,A146,'Журнал'!$I$6:$I$505))</f>
        <v/>
      </c>
      <c r="D146" s="13">
        <f>IF(A146="","",SUMIF('Журнал'!$G$6:$G$505,A146,'Журнал'!$J$6:$J$505))</f>
        <v/>
      </c>
      <c r="E146" s="13">
        <f>IF(A146="","",C146-D146)</f>
        <v/>
      </c>
      <c r="F146" s="12" t="n"/>
      <c r="G146" s="11">
        <f>IF(A146="","",IF(E146&lt;0,"Отрицательный остаток — проверьте записи",IF(AND(F146&lt;&gt;"",E146&lt;F146),"Ниже минимального запаса","")))</f>
        <v/>
      </c>
      <c r="H146" s="9" t="n"/>
    </row>
    <row r="147">
      <c r="A147" s="9" t="n"/>
      <c r="B147" s="9" t="n"/>
      <c r="C147" s="13">
        <f>IF(A147="","",SUMIF('Журнал'!$G$6:$G$505,A147,'Журнал'!$I$6:$I$505))</f>
        <v/>
      </c>
      <c r="D147" s="13">
        <f>IF(A147="","",SUMIF('Журнал'!$G$6:$G$505,A147,'Журнал'!$J$6:$J$505))</f>
        <v/>
      </c>
      <c r="E147" s="13">
        <f>IF(A147="","",C147-D147)</f>
        <v/>
      </c>
      <c r="F147" s="12" t="n"/>
      <c r="G147" s="11">
        <f>IF(A147="","",IF(E147&lt;0,"Отрицательный остаток — проверьте записи",IF(AND(F147&lt;&gt;"",E147&lt;F147),"Ниже минимального запаса","")))</f>
        <v/>
      </c>
      <c r="H147" s="9" t="n"/>
    </row>
    <row r="148">
      <c r="A148" s="9" t="n"/>
      <c r="B148" s="9" t="n"/>
      <c r="C148" s="13">
        <f>IF(A148="","",SUMIF('Журнал'!$G$6:$G$505,A148,'Журнал'!$I$6:$I$505))</f>
        <v/>
      </c>
      <c r="D148" s="13">
        <f>IF(A148="","",SUMIF('Журнал'!$G$6:$G$505,A148,'Журнал'!$J$6:$J$505))</f>
        <v/>
      </c>
      <c r="E148" s="13">
        <f>IF(A148="","",C148-D148)</f>
        <v/>
      </c>
      <c r="F148" s="12" t="n"/>
      <c r="G148" s="11">
        <f>IF(A148="","",IF(E148&lt;0,"Отрицательный остаток — проверьте записи",IF(AND(F148&lt;&gt;"",E148&lt;F148),"Ниже минимального запаса","")))</f>
        <v/>
      </c>
      <c r="H148" s="9" t="n"/>
    </row>
    <row r="149">
      <c r="A149" s="9" t="n"/>
      <c r="B149" s="9" t="n"/>
      <c r="C149" s="13">
        <f>IF(A149="","",SUMIF('Журнал'!$G$6:$G$505,A149,'Журнал'!$I$6:$I$505))</f>
        <v/>
      </c>
      <c r="D149" s="13">
        <f>IF(A149="","",SUMIF('Журнал'!$G$6:$G$505,A149,'Журнал'!$J$6:$J$505))</f>
        <v/>
      </c>
      <c r="E149" s="13">
        <f>IF(A149="","",C149-D149)</f>
        <v/>
      </c>
      <c r="F149" s="12" t="n"/>
      <c r="G149" s="11">
        <f>IF(A149="","",IF(E149&lt;0,"Отрицательный остаток — проверьте записи",IF(AND(F149&lt;&gt;"",E149&lt;F149),"Ниже минимального запаса","")))</f>
        <v/>
      </c>
      <c r="H149" s="9" t="n"/>
    </row>
    <row r="150">
      <c r="A150" s="9" t="n"/>
      <c r="B150" s="9" t="n"/>
      <c r="C150" s="13">
        <f>IF(A150="","",SUMIF('Журнал'!$G$6:$G$505,A150,'Журнал'!$I$6:$I$505))</f>
        <v/>
      </c>
      <c r="D150" s="13">
        <f>IF(A150="","",SUMIF('Журнал'!$G$6:$G$505,A150,'Журнал'!$J$6:$J$505))</f>
        <v/>
      </c>
      <c r="E150" s="13">
        <f>IF(A150="","",C150-D150)</f>
        <v/>
      </c>
      <c r="F150" s="12" t="n"/>
      <c r="G150" s="11">
        <f>IF(A150="","",IF(E150&lt;0,"Отрицательный остаток — проверьте записи",IF(AND(F150&lt;&gt;"",E150&lt;F150),"Ниже минимального запаса","")))</f>
        <v/>
      </c>
      <c r="H150" s="9" t="n"/>
    </row>
    <row r="151">
      <c r="A151" s="9" t="n"/>
      <c r="B151" s="9" t="n"/>
      <c r="C151" s="13">
        <f>IF(A151="","",SUMIF('Журнал'!$G$6:$G$505,A151,'Журнал'!$I$6:$I$505))</f>
        <v/>
      </c>
      <c r="D151" s="13">
        <f>IF(A151="","",SUMIF('Журнал'!$G$6:$G$505,A151,'Журнал'!$J$6:$J$505))</f>
        <v/>
      </c>
      <c r="E151" s="13">
        <f>IF(A151="","",C151-D151)</f>
        <v/>
      </c>
      <c r="F151" s="12" t="n"/>
      <c r="G151" s="11">
        <f>IF(A151="","",IF(E151&lt;0,"Отрицательный остаток — проверьте записи",IF(AND(F151&lt;&gt;"",E151&lt;F151),"Ниже минимального запаса","")))</f>
        <v/>
      </c>
      <c r="H151" s="9" t="n"/>
    </row>
    <row r="152">
      <c r="A152" s="9" t="n"/>
      <c r="B152" s="9" t="n"/>
      <c r="C152" s="13">
        <f>IF(A152="","",SUMIF('Журнал'!$G$6:$G$505,A152,'Журнал'!$I$6:$I$505))</f>
        <v/>
      </c>
      <c r="D152" s="13">
        <f>IF(A152="","",SUMIF('Журнал'!$G$6:$G$505,A152,'Журнал'!$J$6:$J$505))</f>
        <v/>
      </c>
      <c r="E152" s="13">
        <f>IF(A152="","",C152-D152)</f>
        <v/>
      </c>
      <c r="F152" s="12" t="n"/>
      <c r="G152" s="11">
        <f>IF(A152="","",IF(E152&lt;0,"Отрицательный остаток — проверьте записи",IF(AND(F152&lt;&gt;"",E152&lt;F152),"Ниже минимального запаса","")))</f>
        <v/>
      </c>
      <c r="H152" s="9" t="n"/>
    </row>
    <row r="153">
      <c r="A153" s="9" t="n"/>
      <c r="B153" s="9" t="n"/>
      <c r="C153" s="13">
        <f>IF(A153="","",SUMIF('Журнал'!$G$6:$G$505,A153,'Журнал'!$I$6:$I$505))</f>
        <v/>
      </c>
      <c r="D153" s="13">
        <f>IF(A153="","",SUMIF('Журнал'!$G$6:$G$505,A153,'Журнал'!$J$6:$J$505))</f>
        <v/>
      </c>
      <c r="E153" s="13">
        <f>IF(A153="","",C153-D153)</f>
        <v/>
      </c>
      <c r="F153" s="12" t="n"/>
      <c r="G153" s="11">
        <f>IF(A153="","",IF(E153&lt;0,"Отрицательный остаток — проверьте записи",IF(AND(F153&lt;&gt;"",E153&lt;F153),"Ниже минимального запаса","")))</f>
        <v/>
      </c>
      <c r="H153" s="9" t="n"/>
    </row>
    <row r="154">
      <c r="A154" s="9" t="n"/>
      <c r="B154" s="9" t="n"/>
      <c r="C154" s="13">
        <f>IF(A154="","",SUMIF('Журнал'!$G$6:$G$505,A154,'Журнал'!$I$6:$I$505))</f>
        <v/>
      </c>
      <c r="D154" s="13">
        <f>IF(A154="","",SUMIF('Журнал'!$G$6:$G$505,A154,'Журнал'!$J$6:$J$505))</f>
        <v/>
      </c>
      <c r="E154" s="13">
        <f>IF(A154="","",C154-D154)</f>
        <v/>
      </c>
      <c r="F154" s="12" t="n"/>
      <c r="G154" s="11">
        <f>IF(A154="","",IF(E154&lt;0,"Отрицательный остаток — проверьте записи",IF(AND(F154&lt;&gt;"",E154&lt;F154),"Ниже минимального запаса","")))</f>
        <v/>
      </c>
      <c r="H154" s="9" t="n"/>
    </row>
    <row r="155">
      <c r="A155" s="9" t="n"/>
      <c r="B155" s="9" t="n"/>
      <c r="C155" s="13">
        <f>IF(A155="","",SUMIF('Журнал'!$G$6:$G$505,A155,'Журнал'!$I$6:$I$505))</f>
        <v/>
      </c>
      <c r="D155" s="13">
        <f>IF(A155="","",SUMIF('Журнал'!$G$6:$G$505,A155,'Журнал'!$J$6:$J$505))</f>
        <v/>
      </c>
      <c r="E155" s="13">
        <f>IF(A155="","",C155-D155)</f>
        <v/>
      </c>
      <c r="F155" s="12" t="n"/>
      <c r="G155" s="11">
        <f>IF(A155="","",IF(E155&lt;0,"Отрицательный остаток — проверьте записи",IF(AND(F155&lt;&gt;"",E155&lt;F155),"Ниже минимального запаса","")))</f>
        <v/>
      </c>
      <c r="H155" s="9" t="n"/>
    </row>
    <row r="156">
      <c r="A156" s="9" t="n"/>
      <c r="B156" s="9" t="n"/>
      <c r="C156" s="13">
        <f>IF(A156="","",SUMIF('Журнал'!$G$6:$G$505,A156,'Журнал'!$I$6:$I$505))</f>
        <v/>
      </c>
      <c r="D156" s="13">
        <f>IF(A156="","",SUMIF('Журнал'!$G$6:$G$505,A156,'Журнал'!$J$6:$J$505))</f>
        <v/>
      </c>
      <c r="E156" s="13">
        <f>IF(A156="","",C156-D156)</f>
        <v/>
      </c>
      <c r="F156" s="12" t="n"/>
      <c r="G156" s="11">
        <f>IF(A156="","",IF(E156&lt;0,"Отрицательный остаток — проверьте записи",IF(AND(F156&lt;&gt;"",E156&lt;F156),"Ниже минимального запаса","")))</f>
        <v/>
      </c>
      <c r="H156" s="9" t="n"/>
    </row>
    <row r="157">
      <c r="A157" s="9" t="n"/>
      <c r="B157" s="9" t="n"/>
      <c r="C157" s="13">
        <f>IF(A157="","",SUMIF('Журнал'!$G$6:$G$505,A157,'Журнал'!$I$6:$I$505))</f>
        <v/>
      </c>
      <c r="D157" s="13">
        <f>IF(A157="","",SUMIF('Журнал'!$G$6:$G$505,A157,'Журнал'!$J$6:$J$505))</f>
        <v/>
      </c>
      <c r="E157" s="13">
        <f>IF(A157="","",C157-D157)</f>
        <v/>
      </c>
      <c r="F157" s="12" t="n"/>
      <c r="G157" s="11">
        <f>IF(A157="","",IF(E157&lt;0,"Отрицательный остаток — проверьте записи",IF(AND(F157&lt;&gt;"",E157&lt;F157),"Ниже минимального запаса","")))</f>
        <v/>
      </c>
      <c r="H157" s="9" t="n"/>
    </row>
    <row r="158">
      <c r="A158" s="9" t="n"/>
      <c r="B158" s="9" t="n"/>
      <c r="C158" s="13">
        <f>IF(A158="","",SUMIF('Журнал'!$G$6:$G$505,A158,'Журнал'!$I$6:$I$505))</f>
        <v/>
      </c>
      <c r="D158" s="13">
        <f>IF(A158="","",SUMIF('Журнал'!$G$6:$G$505,A158,'Журнал'!$J$6:$J$505))</f>
        <v/>
      </c>
      <c r="E158" s="13">
        <f>IF(A158="","",C158-D158)</f>
        <v/>
      </c>
      <c r="F158" s="12" t="n"/>
      <c r="G158" s="11">
        <f>IF(A158="","",IF(E158&lt;0,"Отрицательный остаток — проверьте записи",IF(AND(F158&lt;&gt;"",E158&lt;F158),"Ниже минимального запаса","")))</f>
        <v/>
      </c>
      <c r="H158" s="9" t="n"/>
    </row>
    <row r="159">
      <c r="A159" s="9" t="n"/>
      <c r="B159" s="9" t="n"/>
      <c r="C159" s="13">
        <f>IF(A159="","",SUMIF('Журнал'!$G$6:$G$505,A159,'Журнал'!$I$6:$I$505))</f>
        <v/>
      </c>
      <c r="D159" s="13">
        <f>IF(A159="","",SUMIF('Журнал'!$G$6:$G$505,A159,'Журнал'!$J$6:$J$505))</f>
        <v/>
      </c>
      <c r="E159" s="13">
        <f>IF(A159="","",C159-D159)</f>
        <v/>
      </c>
      <c r="F159" s="12" t="n"/>
      <c r="G159" s="11">
        <f>IF(A159="","",IF(E159&lt;0,"Отрицательный остаток — проверьте записи",IF(AND(F159&lt;&gt;"",E159&lt;F159),"Ниже минимального запаса","")))</f>
        <v/>
      </c>
      <c r="H159" s="9" t="n"/>
    </row>
    <row r="160">
      <c r="A160" s="9" t="n"/>
      <c r="B160" s="9" t="n"/>
      <c r="C160" s="13">
        <f>IF(A160="","",SUMIF('Журнал'!$G$6:$G$505,A160,'Журнал'!$I$6:$I$505))</f>
        <v/>
      </c>
      <c r="D160" s="13">
        <f>IF(A160="","",SUMIF('Журнал'!$G$6:$G$505,A160,'Журнал'!$J$6:$J$505))</f>
        <v/>
      </c>
      <c r="E160" s="13">
        <f>IF(A160="","",C160-D160)</f>
        <v/>
      </c>
      <c r="F160" s="12" t="n"/>
      <c r="G160" s="11">
        <f>IF(A160="","",IF(E160&lt;0,"Отрицательный остаток — проверьте записи",IF(AND(F160&lt;&gt;"",E160&lt;F160),"Ниже минимального запаса","")))</f>
        <v/>
      </c>
      <c r="H160" s="9" t="n"/>
    </row>
    <row r="161">
      <c r="A161" s="9" t="n"/>
      <c r="B161" s="9" t="n"/>
      <c r="C161" s="13">
        <f>IF(A161="","",SUMIF('Журнал'!$G$6:$G$505,A161,'Журнал'!$I$6:$I$505))</f>
        <v/>
      </c>
      <c r="D161" s="13">
        <f>IF(A161="","",SUMIF('Журнал'!$G$6:$G$505,A161,'Журнал'!$J$6:$J$505))</f>
        <v/>
      </c>
      <c r="E161" s="13">
        <f>IF(A161="","",C161-D161)</f>
        <v/>
      </c>
      <c r="F161" s="12" t="n"/>
      <c r="G161" s="11">
        <f>IF(A161="","",IF(E161&lt;0,"Отрицательный остаток — проверьте записи",IF(AND(F161&lt;&gt;"",E161&lt;F161),"Ниже минимального запаса","")))</f>
        <v/>
      </c>
      <c r="H161" s="9" t="n"/>
    </row>
    <row r="162">
      <c r="A162" s="9" t="n"/>
      <c r="B162" s="9" t="n"/>
      <c r="C162" s="13">
        <f>IF(A162="","",SUMIF('Журнал'!$G$6:$G$505,A162,'Журнал'!$I$6:$I$505))</f>
        <v/>
      </c>
      <c r="D162" s="13">
        <f>IF(A162="","",SUMIF('Журнал'!$G$6:$G$505,A162,'Журнал'!$J$6:$J$505))</f>
        <v/>
      </c>
      <c r="E162" s="13">
        <f>IF(A162="","",C162-D162)</f>
        <v/>
      </c>
      <c r="F162" s="12" t="n"/>
      <c r="G162" s="11">
        <f>IF(A162="","",IF(E162&lt;0,"Отрицательный остаток — проверьте записи",IF(AND(F162&lt;&gt;"",E162&lt;F162),"Ниже минимального запаса","")))</f>
        <v/>
      </c>
      <c r="H162" s="9" t="n"/>
    </row>
    <row r="163">
      <c r="A163" s="9" t="n"/>
      <c r="B163" s="9" t="n"/>
      <c r="C163" s="13">
        <f>IF(A163="","",SUMIF('Журнал'!$G$6:$G$505,A163,'Журнал'!$I$6:$I$505))</f>
        <v/>
      </c>
      <c r="D163" s="13">
        <f>IF(A163="","",SUMIF('Журнал'!$G$6:$G$505,A163,'Журнал'!$J$6:$J$505))</f>
        <v/>
      </c>
      <c r="E163" s="13">
        <f>IF(A163="","",C163-D163)</f>
        <v/>
      </c>
      <c r="F163" s="12" t="n"/>
      <c r="G163" s="11">
        <f>IF(A163="","",IF(E163&lt;0,"Отрицательный остаток — проверьте записи",IF(AND(F163&lt;&gt;"",E163&lt;F163),"Ниже минимального запаса","")))</f>
        <v/>
      </c>
      <c r="H163" s="9" t="n"/>
    </row>
    <row r="164">
      <c r="A164" s="9" t="n"/>
      <c r="B164" s="9" t="n"/>
      <c r="C164" s="13">
        <f>IF(A164="","",SUMIF('Журнал'!$G$6:$G$505,A164,'Журнал'!$I$6:$I$505))</f>
        <v/>
      </c>
      <c r="D164" s="13">
        <f>IF(A164="","",SUMIF('Журнал'!$G$6:$G$505,A164,'Журнал'!$J$6:$J$505))</f>
        <v/>
      </c>
      <c r="E164" s="13">
        <f>IF(A164="","",C164-D164)</f>
        <v/>
      </c>
      <c r="F164" s="12" t="n"/>
      <c r="G164" s="11">
        <f>IF(A164="","",IF(E164&lt;0,"Отрицательный остаток — проверьте записи",IF(AND(F164&lt;&gt;"",E164&lt;F164),"Ниже минимального запаса","")))</f>
        <v/>
      </c>
      <c r="H164" s="9" t="n"/>
    </row>
    <row r="165">
      <c r="A165" s="9" t="n"/>
      <c r="B165" s="9" t="n"/>
      <c r="C165" s="13">
        <f>IF(A165="","",SUMIF('Журнал'!$G$6:$G$505,A165,'Журнал'!$I$6:$I$505))</f>
        <v/>
      </c>
      <c r="D165" s="13">
        <f>IF(A165="","",SUMIF('Журнал'!$G$6:$G$505,A165,'Журнал'!$J$6:$J$505))</f>
        <v/>
      </c>
      <c r="E165" s="13">
        <f>IF(A165="","",C165-D165)</f>
        <v/>
      </c>
      <c r="F165" s="12" t="n"/>
      <c r="G165" s="11">
        <f>IF(A165="","",IF(E165&lt;0,"Отрицательный остаток — проверьте записи",IF(AND(F165&lt;&gt;"",E165&lt;F165),"Ниже минимального запаса","")))</f>
        <v/>
      </c>
      <c r="H165" s="9" t="n"/>
    </row>
    <row r="166">
      <c r="A166" s="9" t="n"/>
      <c r="B166" s="9" t="n"/>
      <c r="C166" s="13">
        <f>IF(A166="","",SUMIF('Журнал'!$G$6:$G$505,A166,'Журнал'!$I$6:$I$505))</f>
        <v/>
      </c>
      <c r="D166" s="13">
        <f>IF(A166="","",SUMIF('Журнал'!$G$6:$G$505,A166,'Журнал'!$J$6:$J$505))</f>
        <v/>
      </c>
      <c r="E166" s="13">
        <f>IF(A166="","",C166-D166)</f>
        <v/>
      </c>
      <c r="F166" s="12" t="n"/>
      <c r="G166" s="11">
        <f>IF(A166="","",IF(E166&lt;0,"Отрицательный остаток — проверьте записи",IF(AND(F166&lt;&gt;"",E166&lt;F166),"Ниже минимального запаса","")))</f>
        <v/>
      </c>
      <c r="H166" s="9" t="n"/>
    </row>
    <row r="167">
      <c r="A167" s="9" t="n"/>
      <c r="B167" s="9" t="n"/>
      <c r="C167" s="13">
        <f>IF(A167="","",SUMIF('Журнал'!$G$6:$G$505,A167,'Журнал'!$I$6:$I$505))</f>
        <v/>
      </c>
      <c r="D167" s="13">
        <f>IF(A167="","",SUMIF('Журнал'!$G$6:$G$505,A167,'Журнал'!$J$6:$J$505))</f>
        <v/>
      </c>
      <c r="E167" s="13">
        <f>IF(A167="","",C167-D167)</f>
        <v/>
      </c>
      <c r="F167" s="12" t="n"/>
      <c r="G167" s="11">
        <f>IF(A167="","",IF(E167&lt;0,"Отрицательный остаток — проверьте записи",IF(AND(F167&lt;&gt;"",E167&lt;F167),"Ниже минимального запаса","")))</f>
        <v/>
      </c>
      <c r="H167" s="9" t="n"/>
    </row>
    <row r="168">
      <c r="A168" s="9" t="n"/>
      <c r="B168" s="9" t="n"/>
      <c r="C168" s="13">
        <f>IF(A168="","",SUMIF('Журнал'!$G$6:$G$505,A168,'Журнал'!$I$6:$I$505))</f>
        <v/>
      </c>
      <c r="D168" s="13">
        <f>IF(A168="","",SUMIF('Журнал'!$G$6:$G$505,A168,'Журнал'!$J$6:$J$505))</f>
        <v/>
      </c>
      <c r="E168" s="13">
        <f>IF(A168="","",C168-D168)</f>
        <v/>
      </c>
      <c r="F168" s="12" t="n"/>
      <c r="G168" s="11">
        <f>IF(A168="","",IF(E168&lt;0,"Отрицательный остаток — проверьте записи",IF(AND(F168&lt;&gt;"",E168&lt;F168),"Ниже минимального запаса","")))</f>
        <v/>
      </c>
      <c r="H168" s="9" t="n"/>
    </row>
    <row r="169">
      <c r="A169" s="9" t="n"/>
      <c r="B169" s="9" t="n"/>
      <c r="C169" s="13">
        <f>IF(A169="","",SUMIF('Журнал'!$G$6:$G$505,A169,'Журнал'!$I$6:$I$505))</f>
        <v/>
      </c>
      <c r="D169" s="13">
        <f>IF(A169="","",SUMIF('Журнал'!$G$6:$G$505,A169,'Журнал'!$J$6:$J$505))</f>
        <v/>
      </c>
      <c r="E169" s="13">
        <f>IF(A169="","",C169-D169)</f>
        <v/>
      </c>
      <c r="F169" s="12" t="n"/>
      <c r="G169" s="11">
        <f>IF(A169="","",IF(E169&lt;0,"Отрицательный остаток — проверьте записи",IF(AND(F169&lt;&gt;"",E169&lt;F169),"Ниже минимального запаса","")))</f>
        <v/>
      </c>
      <c r="H169" s="9" t="n"/>
    </row>
    <row r="170">
      <c r="A170" s="9" t="n"/>
      <c r="B170" s="9" t="n"/>
      <c r="C170" s="13">
        <f>IF(A170="","",SUMIF('Журнал'!$G$6:$G$505,A170,'Журнал'!$I$6:$I$505))</f>
        <v/>
      </c>
      <c r="D170" s="13">
        <f>IF(A170="","",SUMIF('Журнал'!$G$6:$G$505,A170,'Журнал'!$J$6:$J$505))</f>
        <v/>
      </c>
      <c r="E170" s="13">
        <f>IF(A170="","",C170-D170)</f>
        <v/>
      </c>
      <c r="F170" s="12" t="n"/>
      <c r="G170" s="11">
        <f>IF(A170="","",IF(E170&lt;0,"Отрицательный остаток — проверьте записи",IF(AND(F170&lt;&gt;"",E170&lt;F170),"Ниже минимального запаса","")))</f>
        <v/>
      </c>
      <c r="H170" s="9" t="n"/>
    </row>
    <row r="171">
      <c r="A171" s="9" t="n"/>
      <c r="B171" s="9" t="n"/>
      <c r="C171" s="13">
        <f>IF(A171="","",SUMIF('Журнал'!$G$6:$G$505,A171,'Журнал'!$I$6:$I$505))</f>
        <v/>
      </c>
      <c r="D171" s="13">
        <f>IF(A171="","",SUMIF('Журнал'!$G$6:$G$505,A171,'Журнал'!$J$6:$J$505))</f>
        <v/>
      </c>
      <c r="E171" s="13">
        <f>IF(A171="","",C171-D171)</f>
        <v/>
      </c>
      <c r="F171" s="12" t="n"/>
      <c r="G171" s="11">
        <f>IF(A171="","",IF(E171&lt;0,"Отрицательный остаток — проверьте записи",IF(AND(F171&lt;&gt;"",E171&lt;F171),"Ниже минимального запаса","")))</f>
        <v/>
      </c>
      <c r="H171" s="9" t="n"/>
    </row>
    <row r="172">
      <c r="A172" s="9" t="n"/>
      <c r="B172" s="9" t="n"/>
      <c r="C172" s="13">
        <f>IF(A172="","",SUMIF('Журнал'!$G$6:$G$505,A172,'Журнал'!$I$6:$I$505))</f>
        <v/>
      </c>
      <c r="D172" s="13">
        <f>IF(A172="","",SUMIF('Журнал'!$G$6:$G$505,A172,'Журнал'!$J$6:$J$505))</f>
        <v/>
      </c>
      <c r="E172" s="13">
        <f>IF(A172="","",C172-D172)</f>
        <v/>
      </c>
      <c r="F172" s="12" t="n"/>
      <c r="G172" s="11">
        <f>IF(A172="","",IF(E172&lt;0,"Отрицательный остаток — проверьте записи",IF(AND(F172&lt;&gt;"",E172&lt;F172),"Ниже минимального запаса","")))</f>
        <v/>
      </c>
      <c r="H172" s="9" t="n"/>
    </row>
    <row r="173">
      <c r="A173" s="9" t="n"/>
      <c r="B173" s="9" t="n"/>
      <c r="C173" s="13">
        <f>IF(A173="","",SUMIF('Журнал'!$G$6:$G$505,A173,'Журнал'!$I$6:$I$505))</f>
        <v/>
      </c>
      <c r="D173" s="13">
        <f>IF(A173="","",SUMIF('Журнал'!$G$6:$G$505,A173,'Журнал'!$J$6:$J$505))</f>
        <v/>
      </c>
      <c r="E173" s="13">
        <f>IF(A173="","",C173-D173)</f>
        <v/>
      </c>
      <c r="F173" s="12" t="n"/>
      <c r="G173" s="11">
        <f>IF(A173="","",IF(E173&lt;0,"Отрицательный остаток — проверьте записи",IF(AND(F173&lt;&gt;"",E173&lt;F173),"Ниже минимального запаса","")))</f>
        <v/>
      </c>
      <c r="H173" s="9" t="n"/>
    </row>
    <row r="174">
      <c r="A174" s="9" t="n"/>
      <c r="B174" s="9" t="n"/>
      <c r="C174" s="13">
        <f>IF(A174="","",SUMIF('Журнал'!$G$6:$G$505,A174,'Журнал'!$I$6:$I$505))</f>
        <v/>
      </c>
      <c r="D174" s="13">
        <f>IF(A174="","",SUMIF('Журнал'!$G$6:$G$505,A174,'Журнал'!$J$6:$J$505))</f>
        <v/>
      </c>
      <c r="E174" s="13">
        <f>IF(A174="","",C174-D174)</f>
        <v/>
      </c>
      <c r="F174" s="12" t="n"/>
      <c r="G174" s="11">
        <f>IF(A174="","",IF(E174&lt;0,"Отрицательный остаток — проверьте записи",IF(AND(F174&lt;&gt;"",E174&lt;F174),"Ниже минимального запаса","")))</f>
        <v/>
      </c>
      <c r="H174" s="9" t="n"/>
    </row>
    <row r="175">
      <c r="A175" s="9" t="n"/>
      <c r="B175" s="9" t="n"/>
      <c r="C175" s="13">
        <f>IF(A175="","",SUMIF('Журнал'!$G$6:$G$505,A175,'Журнал'!$I$6:$I$505))</f>
        <v/>
      </c>
      <c r="D175" s="13">
        <f>IF(A175="","",SUMIF('Журнал'!$G$6:$G$505,A175,'Журнал'!$J$6:$J$505))</f>
        <v/>
      </c>
      <c r="E175" s="13">
        <f>IF(A175="","",C175-D175)</f>
        <v/>
      </c>
      <c r="F175" s="12" t="n"/>
      <c r="G175" s="11">
        <f>IF(A175="","",IF(E175&lt;0,"Отрицательный остаток — проверьте записи",IF(AND(F175&lt;&gt;"",E175&lt;F175),"Ниже минимального запаса","")))</f>
        <v/>
      </c>
      <c r="H175" s="9" t="n"/>
    </row>
    <row r="176">
      <c r="A176" s="9" t="n"/>
      <c r="B176" s="9" t="n"/>
      <c r="C176" s="13">
        <f>IF(A176="","",SUMIF('Журнал'!$G$6:$G$505,A176,'Журнал'!$I$6:$I$505))</f>
        <v/>
      </c>
      <c r="D176" s="13">
        <f>IF(A176="","",SUMIF('Журнал'!$G$6:$G$505,A176,'Журнал'!$J$6:$J$505))</f>
        <v/>
      </c>
      <c r="E176" s="13">
        <f>IF(A176="","",C176-D176)</f>
        <v/>
      </c>
      <c r="F176" s="12" t="n"/>
      <c r="G176" s="11">
        <f>IF(A176="","",IF(E176&lt;0,"Отрицательный остаток — проверьте записи",IF(AND(F176&lt;&gt;"",E176&lt;F176),"Ниже минимального запаса","")))</f>
        <v/>
      </c>
      <c r="H176" s="9" t="n"/>
    </row>
    <row r="177">
      <c r="A177" s="9" t="n"/>
      <c r="B177" s="9" t="n"/>
      <c r="C177" s="13">
        <f>IF(A177="","",SUMIF('Журнал'!$G$6:$G$505,A177,'Журнал'!$I$6:$I$505))</f>
        <v/>
      </c>
      <c r="D177" s="13">
        <f>IF(A177="","",SUMIF('Журнал'!$G$6:$G$505,A177,'Журнал'!$J$6:$J$505))</f>
        <v/>
      </c>
      <c r="E177" s="13">
        <f>IF(A177="","",C177-D177)</f>
        <v/>
      </c>
      <c r="F177" s="12" t="n"/>
      <c r="G177" s="11">
        <f>IF(A177="","",IF(E177&lt;0,"Отрицательный остаток — проверьте записи",IF(AND(F177&lt;&gt;"",E177&lt;F177),"Ниже минимального запаса","")))</f>
        <v/>
      </c>
      <c r="H177" s="9" t="n"/>
    </row>
    <row r="178">
      <c r="A178" s="9" t="n"/>
      <c r="B178" s="9" t="n"/>
      <c r="C178" s="13">
        <f>IF(A178="","",SUMIF('Журнал'!$G$6:$G$505,A178,'Журнал'!$I$6:$I$505))</f>
        <v/>
      </c>
      <c r="D178" s="13">
        <f>IF(A178="","",SUMIF('Журнал'!$G$6:$G$505,A178,'Журнал'!$J$6:$J$505))</f>
        <v/>
      </c>
      <c r="E178" s="13">
        <f>IF(A178="","",C178-D178)</f>
        <v/>
      </c>
      <c r="F178" s="12" t="n"/>
      <c r="G178" s="11">
        <f>IF(A178="","",IF(E178&lt;0,"Отрицательный остаток — проверьте записи",IF(AND(F178&lt;&gt;"",E178&lt;F178),"Ниже минимального запаса","")))</f>
        <v/>
      </c>
      <c r="H178" s="9" t="n"/>
    </row>
    <row r="179">
      <c r="A179" s="9" t="n"/>
      <c r="B179" s="9" t="n"/>
      <c r="C179" s="13">
        <f>IF(A179="","",SUMIF('Журнал'!$G$6:$G$505,A179,'Журнал'!$I$6:$I$505))</f>
        <v/>
      </c>
      <c r="D179" s="13">
        <f>IF(A179="","",SUMIF('Журнал'!$G$6:$G$505,A179,'Журнал'!$J$6:$J$505))</f>
        <v/>
      </c>
      <c r="E179" s="13">
        <f>IF(A179="","",C179-D179)</f>
        <v/>
      </c>
      <c r="F179" s="12" t="n"/>
      <c r="G179" s="11">
        <f>IF(A179="","",IF(E179&lt;0,"Отрицательный остаток — проверьте записи",IF(AND(F179&lt;&gt;"",E179&lt;F179),"Ниже минимального запаса","")))</f>
        <v/>
      </c>
      <c r="H179" s="9" t="n"/>
    </row>
    <row r="180">
      <c r="A180" s="9" t="n"/>
      <c r="B180" s="9" t="n"/>
      <c r="C180" s="13">
        <f>IF(A180="","",SUMIF('Журнал'!$G$6:$G$505,A180,'Журнал'!$I$6:$I$505))</f>
        <v/>
      </c>
      <c r="D180" s="13">
        <f>IF(A180="","",SUMIF('Журнал'!$G$6:$G$505,A180,'Журнал'!$J$6:$J$505))</f>
        <v/>
      </c>
      <c r="E180" s="13">
        <f>IF(A180="","",C180-D180)</f>
        <v/>
      </c>
      <c r="F180" s="12" t="n"/>
      <c r="G180" s="11">
        <f>IF(A180="","",IF(E180&lt;0,"Отрицательный остаток — проверьте записи",IF(AND(F180&lt;&gt;"",E180&lt;F180),"Ниже минимального запаса","")))</f>
        <v/>
      </c>
      <c r="H180" s="9" t="n"/>
    </row>
    <row r="181">
      <c r="A181" s="9" t="n"/>
      <c r="B181" s="9" t="n"/>
      <c r="C181" s="13">
        <f>IF(A181="","",SUMIF('Журнал'!$G$6:$G$505,A181,'Журнал'!$I$6:$I$505))</f>
        <v/>
      </c>
      <c r="D181" s="13">
        <f>IF(A181="","",SUMIF('Журнал'!$G$6:$G$505,A181,'Журнал'!$J$6:$J$505))</f>
        <v/>
      </c>
      <c r="E181" s="13">
        <f>IF(A181="","",C181-D181)</f>
        <v/>
      </c>
      <c r="F181" s="12" t="n"/>
      <c r="G181" s="11">
        <f>IF(A181="","",IF(E181&lt;0,"Отрицательный остаток — проверьте записи",IF(AND(F181&lt;&gt;"",E181&lt;F181),"Ниже минимального запаса","")))</f>
        <v/>
      </c>
      <c r="H181" s="9" t="n"/>
    </row>
    <row r="182">
      <c r="A182" s="9" t="n"/>
      <c r="B182" s="9" t="n"/>
      <c r="C182" s="13">
        <f>IF(A182="","",SUMIF('Журнал'!$G$6:$G$505,A182,'Журнал'!$I$6:$I$505))</f>
        <v/>
      </c>
      <c r="D182" s="13">
        <f>IF(A182="","",SUMIF('Журнал'!$G$6:$G$505,A182,'Журнал'!$J$6:$J$505))</f>
        <v/>
      </c>
      <c r="E182" s="13">
        <f>IF(A182="","",C182-D182)</f>
        <v/>
      </c>
      <c r="F182" s="12" t="n"/>
      <c r="G182" s="11">
        <f>IF(A182="","",IF(E182&lt;0,"Отрицательный остаток — проверьте записи",IF(AND(F182&lt;&gt;"",E182&lt;F182),"Ниже минимального запаса","")))</f>
        <v/>
      </c>
      <c r="H182" s="9" t="n"/>
    </row>
    <row r="183">
      <c r="A183" s="9" t="n"/>
      <c r="B183" s="9" t="n"/>
      <c r="C183" s="13">
        <f>IF(A183="","",SUMIF('Журнал'!$G$6:$G$505,A183,'Журнал'!$I$6:$I$505))</f>
        <v/>
      </c>
      <c r="D183" s="13">
        <f>IF(A183="","",SUMIF('Журнал'!$G$6:$G$505,A183,'Журнал'!$J$6:$J$505))</f>
        <v/>
      </c>
      <c r="E183" s="13">
        <f>IF(A183="","",C183-D183)</f>
        <v/>
      </c>
      <c r="F183" s="12" t="n"/>
      <c r="G183" s="11">
        <f>IF(A183="","",IF(E183&lt;0,"Отрицательный остаток — проверьте записи",IF(AND(F183&lt;&gt;"",E183&lt;F183),"Ниже минимального запаса","")))</f>
        <v/>
      </c>
      <c r="H183" s="9" t="n"/>
    </row>
    <row r="184">
      <c r="A184" s="9" t="n"/>
      <c r="B184" s="9" t="n"/>
      <c r="C184" s="13">
        <f>IF(A184="","",SUMIF('Журнал'!$G$6:$G$505,A184,'Журнал'!$I$6:$I$505))</f>
        <v/>
      </c>
      <c r="D184" s="13">
        <f>IF(A184="","",SUMIF('Журнал'!$G$6:$G$505,A184,'Журнал'!$J$6:$J$505))</f>
        <v/>
      </c>
      <c r="E184" s="13">
        <f>IF(A184="","",C184-D184)</f>
        <v/>
      </c>
      <c r="F184" s="12" t="n"/>
      <c r="G184" s="11">
        <f>IF(A184="","",IF(E184&lt;0,"Отрицательный остаток — проверьте записи",IF(AND(F184&lt;&gt;"",E184&lt;F184),"Ниже минимального запаса","")))</f>
        <v/>
      </c>
      <c r="H184" s="9" t="n"/>
    </row>
    <row r="185">
      <c r="A185" s="9" t="n"/>
      <c r="B185" s="9" t="n"/>
      <c r="C185" s="13">
        <f>IF(A185="","",SUMIF('Журнал'!$G$6:$G$505,A185,'Журнал'!$I$6:$I$505))</f>
        <v/>
      </c>
      <c r="D185" s="13">
        <f>IF(A185="","",SUMIF('Журнал'!$G$6:$G$505,A185,'Журнал'!$J$6:$J$505))</f>
        <v/>
      </c>
      <c r="E185" s="13">
        <f>IF(A185="","",C185-D185)</f>
        <v/>
      </c>
      <c r="F185" s="12" t="n"/>
      <c r="G185" s="11">
        <f>IF(A185="","",IF(E185&lt;0,"Отрицательный остаток — проверьте записи",IF(AND(F185&lt;&gt;"",E185&lt;F185),"Ниже минимального запаса","")))</f>
        <v/>
      </c>
      <c r="H185" s="9" t="n"/>
    </row>
    <row r="186">
      <c r="A186" s="9" t="n"/>
      <c r="B186" s="9" t="n"/>
      <c r="C186" s="13">
        <f>IF(A186="","",SUMIF('Журнал'!$G$6:$G$505,A186,'Журнал'!$I$6:$I$505))</f>
        <v/>
      </c>
      <c r="D186" s="13">
        <f>IF(A186="","",SUMIF('Журнал'!$G$6:$G$505,A186,'Журнал'!$J$6:$J$505))</f>
        <v/>
      </c>
      <c r="E186" s="13">
        <f>IF(A186="","",C186-D186)</f>
        <v/>
      </c>
      <c r="F186" s="12" t="n"/>
      <c r="G186" s="11">
        <f>IF(A186="","",IF(E186&lt;0,"Отрицательный остаток — проверьте записи",IF(AND(F186&lt;&gt;"",E186&lt;F186),"Ниже минимального запаса","")))</f>
        <v/>
      </c>
      <c r="H186" s="9" t="n"/>
    </row>
    <row r="187">
      <c r="A187" s="9" t="n"/>
      <c r="B187" s="9" t="n"/>
      <c r="C187" s="13">
        <f>IF(A187="","",SUMIF('Журнал'!$G$6:$G$505,A187,'Журнал'!$I$6:$I$505))</f>
        <v/>
      </c>
      <c r="D187" s="13">
        <f>IF(A187="","",SUMIF('Журнал'!$G$6:$G$505,A187,'Журнал'!$J$6:$J$505))</f>
        <v/>
      </c>
      <c r="E187" s="13">
        <f>IF(A187="","",C187-D187)</f>
        <v/>
      </c>
      <c r="F187" s="12" t="n"/>
      <c r="G187" s="11">
        <f>IF(A187="","",IF(E187&lt;0,"Отрицательный остаток — проверьте записи",IF(AND(F187&lt;&gt;"",E187&lt;F187),"Ниже минимального запаса","")))</f>
        <v/>
      </c>
      <c r="H187" s="9" t="n"/>
    </row>
    <row r="188">
      <c r="A188" s="9" t="n"/>
      <c r="B188" s="9" t="n"/>
      <c r="C188" s="13">
        <f>IF(A188="","",SUMIF('Журнал'!$G$6:$G$505,A188,'Журнал'!$I$6:$I$505))</f>
        <v/>
      </c>
      <c r="D188" s="13">
        <f>IF(A188="","",SUMIF('Журнал'!$G$6:$G$505,A188,'Журнал'!$J$6:$J$505))</f>
        <v/>
      </c>
      <c r="E188" s="13">
        <f>IF(A188="","",C188-D188)</f>
        <v/>
      </c>
      <c r="F188" s="12" t="n"/>
      <c r="G188" s="11">
        <f>IF(A188="","",IF(E188&lt;0,"Отрицательный остаток — проверьте записи",IF(AND(F188&lt;&gt;"",E188&lt;F188),"Ниже минимального запаса","")))</f>
        <v/>
      </c>
      <c r="H188" s="9" t="n"/>
    </row>
    <row r="189">
      <c r="A189" s="9" t="n"/>
      <c r="B189" s="9" t="n"/>
      <c r="C189" s="13">
        <f>IF(A189="","",SUMIF('Журнал'!$G$6:$G$505,A189,'Журнал'!$I$6:$I$505))</f>
        <v/>
      </c>
      <c r="D189" s="13">
        <f>IF(A189="","",SUMIF('Журнал'!$G$6:$G$505,A189,'Журнал'!$J$6:$J$505))</f>
        <v/>
      </c>
      <c r="E189" s="13">
        <f>IF(A189="","",C189-D189)</f>
        <v/>
      </c>
      <c r="F189" s="12" t="n"/>
      <c r="G189" s="11">
        <f>IF(A189="","",IF(E189&lt;0,"Отрицательный остаток — проверьте записи",IF(AND(F189&lt;&gt;"",E189&lt;F189),"Ниже минимального запаса","")))</f>
        <v/>
      </c>
      <c r="H189" s="9" t="n"/>
    </row>
    <row r="190">
      <c r="A190" s="9" t="n"/>
      <c r="B190" s="9" t="n"/>
      <c r="C190" s="13">
        <f>IF(A190="","",SUMIF('Журнал'!$G$6:$G$505,A190,'Журнал'!$I$6:$I$505))</f>
        <v/>
      </c>
      <c r="D190" s="13">
        <f>IF(A190="","",SUMIF('Журнал'!$G$6:$G$505,A190,'Журнал'!$J$6:$J$505))</f>
        <v/>
      </c>
      <c r="E190" s="13">
        <f>IF(A190="","",C190-D190)</f>
        <v/>
      </c>
      <c r="F190" s="12" t="n"/>
      <c r="G190" s="11">
        <f>IF(A190="","",IF(E190&lt;0,"Отрицательный остаток — проверьте записи",IF(AND(F190&lt;&gt;"",E190&lt;F190),"Ниже минимального запаса","")))</f>
        <v/>
      </c>
      <c r="H190" s="9" t="n"/>
    </row>
    <row r="191">
      <c r="A191" s="9" t="n"/>
      <c r="B191" s="9" t="n"/>
      <c r="C191" s="13">
        <f>IF(A191="","",SUMIF('Журнал'!$G$6:$G$505,A191,'Журнал'!$I$6:$I$505))</f>
        <v/>
      </c>
      <c r="D191" s="13">
        <f>IF(A191="","",SUMIF('Журнал'!$G$6:$G$505,A191,'Журнал'!$J$6:$J$505))</f>
        <v/>
      </c>
      <c r="E191" s="13">
        <f>IF(A191="","",C191-D191)</f>
        <v/>
      </c>
      <c r="F191" s="12" t="n"/>
      <c r="G191" s="11">
        <f>IF(A191="","",IF(E191&lt;0,"Отрицательный остаток — проверьте записи",IF(AND(F191&lt;&gt;"",E191&lt;F191),"Ниже минимального запаса","")))</f>
        <v/>
      </c>
      <c r="H191" s="9" t="n"/>
    </row>
    <row r="192">
      <c r="A192" s="9" t="n"/>
      <c r="B192" s="9" t="n"/>
      <c r="C192" s="13">
        <f>IF(A192="","",SUMIF('Журнал'!$G$6:$G$505,A192,'Журнал'!$I$6:$I$505))</f>
        <v/>
      </c>
      <c r="D192" s="13">
        <f>IF(A192="","",SUMIF('Журнал'!$G$6:$G$505,A192,'Журнал'!$J$6:$J$505))</f>
        <v/>
      </c>
      <c r="E192" s="13">
        <f>IF(A192="","",C192-D192)</f>
        <v/>
      </c>
      <c r="F192" s="12" t="n"/>
      <c r="G192" s="11">
        <f>IF(A192="","",IF(E192&lt;0,"Отрицательный остаток — проверьте записи",IF(AND(F192&lt;&gt;"",E192&lt;F192),"Ниже минимального запаса","")))</f>
        <v/>
      </c>
      <c r="H192" s="9" t="n"/>
    </row>
    <row r="193">
      <c r="A193" s="9" t="n"/>
      <c r="B193" s="9" t="n"/>
      <c r="C193" s="13">
        <f>IF(A193="","",SUMIF('Журнал'!$G$6:$G$505,A193,'Журнал'!$I$6:$I$505))</f>
        <v/>
      </c>
      <c r="D193" s="13">
        <f>IF(A193="","",SUMIF('Журнал'!$G$6:$G$505,A193,'Журнал'!$J$6:$J$505))</f>
        <v/>
      </c>
      <c r="E193" s="13">
        <f>IF(A193="","",C193-D193)</f>
        <v/>
      </c>
      <c r="F193" s="12" t="n"/>
      <c r="G193" s="11">
        <f>IF(A193="","",IF(E193&lt;0,"Отрицательный остаток — проверьте записи",IF(AND(F193&lt;&gt;"",E193&lt;F193),"Ниже минимального запаса","")))</f>
        <v/>
      </c>
      <c r="H193" s="9" t="n"/>
    </row>
    <row r="194">
      <c r="A194" s="9" t="n"/>
      <c r="B194" s="9" t="n"/>
      <c r="C194" s="13">
        <f>IF(A194="","",SUMIF('Журнал'!$G$6:$G$505,A194,'Журнал'!$I$6:$I$505))</f>
        <v/>
      </c>
      <c r="D194" s="13">
        <f>IF(A194="","",SUMIF('Журнал'!$G$6:$G$505,A194,'Журнал'!$J$6:$J$505))</f>
        <v/>
      </c>
      <c r="E194" s="13">
        <f>IF(A194="","",C194-D194)</f>
        <v/>
      </c>
      <c r="F194" s="12" t="n"/>
      <c r="G194" s="11">
        <f>IF(A194="","",IF(E194&lt;0,"Отрицательный остаток — проверьте записи",IF(AND(F194&lt;&gt;"",E194&lt;F194),"Ниже минимального запаса","")))</f>
        <v/>
      </c>
      <c r="H194" s="9" t="n"/>
    </row>
    <row r="195">
      <c r="A195" s="9" t="n"/>
      <c r="B195" s="9" t="n"/>
      <c r="C195" s="13">
        <f>IF(A195="","",SUMIF('Журнал'!$G$6:$G$505,A195,'Журнал'!$I$6:$I$505))</f>
        <v/>
      </c>
      <c r="D195" s="13">
        <f>IF(A195="","",SUMIF('Журнал'!$G$6:$G$505,A195,'Журнал'!$J$6:$J$505))</f>
        <v/>
      </c>
      <c r="E195" s="13">
        <f>IF(A195="","",C195-D195)</f>
        <v/>
      </c>
      <c r="F195" s="12" t="n"/>
      <c r="G195" s="11">
        <f>IF(A195="","",IF(E195&lt;0,"Отрицательный остаток — проверьте записи",IF(AND(F195&lt;&gt;"",E195&lt;F195),"Ниже минимального запаса","")))</f>
        <v/>
      </c>
      <c r="H195" s="9" t="n"/>
    </row>
    <row r="196">
      <c r="A196" s="9" t="n"/>
      <c r="B196" s="9" t="n"/>
      <c r="C196" s="13">
        <f>IF(A196="","",SUMIF('Журнал'!$G$6:$G$505,A196,'Журнал'!$I$6:$I$505))</f>
        <v/>
      </c>
      <c r="D196" s="13">
        <f>IF(A196="","",SUMIF('Журнал'!$G$6:$G$505,A196,'Журнал'!$J$6:$J$505))</f>
        <v/>
      </c>
      <c r="E196" s="13">
        <f>IF(A196="","",C196-D196)</f>
        <v/>
      </c>
      <c r="F196" s="12" t="n"/>
      <c r="G196" s="11">
        <f>IF(A196="","",IF(E196&lt;0,"Отрицательный остаток — проверьте записи",IF(AND(F196&lt;&gt;"",E196&lt;F196),"Ниже минимального запаса","")))</f>
        <v/>
      </c>
      <c r="H196" s="9" t="n"/>
    </row>
    <row r="197">
      <c r="A197" s="9" t="n"/>
      <c r="B197" s="9" t="n"/>
      <c r="C197" s="13">
        <f>IF(A197="","",SUMIF('Журнал'!$G$6:$G$505,A197,'Журнал'!$I$6:$I$505))</f>
        <v/>
      </c>
      <c r="D197" s="13">
        <f>IF(A197="","",SUMIF('Журнал'!$G$6:$G$505,A197,'Журнал'!$J$6:$J$505))</f>
        <v/>
      </c>
      <c r="E197" s="13">
        <f>IF(A197="","",C197-D197)</f>
        <v/>
      </c>
      <c r="F197" s="12" t="n"/>
      <c r="G197" s="11">
        <f>IF(A197="","",IF(E197&lt;0,"Отрицательный остаток — проверьте записи",IF(AND(F197&lt;&gt;"",E197&lt;F197),"Ниже минимального запаса","")))</f>
        <v/>
      </c>
      <c r="H197" s="9" t="n"/>
    </row>
    <row r="198">
      <c r="A198" s="9" t="n"/>
      <c r="B198" s="9" t="n"/>
      <c r="C198" s="13">
        <f>IF(A198="","",SUMIF('Журнал'!$G$6:$G$505,A198,'Журнал'!$I$6:$I$505))</f>
        <v/>
      </c>
      <c r="D198" s="13">
        <f>IF(A198="","",SUMIF('Журнал'!$G$6:$G$505,A198,'Журнал'!$J$6:$J$505))</f>
        <v/>
      </c>
      <c r="E198" s="13">
        <f>IF(A198="","",C198-D198)</f>
        <v/>
      </c>
      <c r="F198" s="12" t="n"/>
      <c r="G198" s="11">
        <f>IF(A198="","",IF(E198&lt;0,"Отрицательный остаток — проверьте записи",IF(AND(F198&lt;&gt;"",E198&lt;F198),"Ниже минимального запаса","")))</f>
        <v/>
      </c>
      <c r="H198" s="9" t="n"/>
    </row>
    <row r="199">
      <c r="A199" s="9" t="n"/>
      <c r="B199" s="9" t="n"/>
      <c r="C199" s="13">
        <f>IF(A199="","",SUMIF('Журнал'!$G$6:$G$505,A199,'Журнал'!$I$6:$I$505))</f>
        <v/>
      </c>
      <c r="D199" s="13">
        <f>IF(A199="","",SUMIF('Журнал'!$G$6:$G$505,A199,'Журнал'!$J$6:$J$505))</f>
        <v/>
      </c>
      <c r="E199" s="13">
        <f>IF(A199="","",C199-D199)</f>
        <v/>
      </c>
      <c r="F199" s="12" t="n"/>
      <c r="G199" s="11">
        <f>IF(A199="","",IF(E199&lt;0,"Отрицательный остаток — проверьте записи",IF(AND(F199&lt;&gt;"",E199&lt;F199),"Ниже минимального запаса","")))</f>
        <v/>
      </c>
      <c r="H199" s="9" t="n"/>
    </row>
    <row r="200">
      <c r="A200" s="9" t="n"/>
      <c r="B200" s="9" t="n"/>
      <c r="C200" s="13">
        <f>IF(A200="","",SUMIF('Журнал'!$G$6:$G$505,A200,'Журнал'!$I$6:$I$505))</f>
        <v/>
      </c>
      <c r="D200" s="13">
        <f>IF(A200="","",SUMIF('Журнал'!$G$6:$G$505,A200,'Журнал'!$J$6:$J$505))</f>
        <v/>
      </c>
      <c r="E200" s="13">
        <f>IF(A200="","",C200-D200)</f>
        <v/>
      </c>
      <c r="F200" s="12" t="n"/>
      <c r="G200" s="11">
        <f>IF(A200="","",IF(E200&lt;0,"Отрицательный остаток — проверьте записи",IF(AND(F200&lt;&gt;"",E200&lt;F200),"Ниже минимального запаса","")))</f>
        <v/>
      </c>
      <c r="H200" s="9" t="n"/>
    </row>
    <row r="201">
      <c r="A201" s="9" t="n"/>
      <c r="B201" s="9" t="n"/>
      <c r="C201" s="13">
        <f>IF(A201="","",SUMIF('Журнал'!$G$6:$G$505,A201,'Журнал'!$I$6:$I$505))</f>
        <v/>
      </c>
      <c r="D201" s="13">
        <f>IF(A201="","",SUMIF('Журнал'!$G$6:$G$505,A201,'Журнал'!$J$6:$J$505))</f>
        <v/>
      </c>
      <c r="E201" s="13">
        <f>IF(A201="","",C201-D201)</f>
        <v/>
      </c>
      <c r="F201" s="12" t="n"/>
      <c r="G201" s="11">
        <f>IF(A201="","",IF(E201&lt;0,"Отрицательный остаток — проверьте записи",IF(AND(F201&lt;&gt;"",E201&lt;F201),"Ниже минимального запаса","")))</f>
        <v/>
      </c>
      <c r="H201" s="9" t="n"/>
    </row>
    <row r="202">
      <c r="A202" s="9" t="n"/>
      <c r="B202" s="9" t="n"/>
      <c r="C202" s="13">
        <f>IF(A202="","",SUMIF('Журнал'!$G$6:$G$505,A202,'Журнал'!$I$6:$I$505))</f>
        <v/>
      </c>
      <c r="D202" s="13">
        <f>IF(A202="","",SUMIF('Журнал'!$G$6:$G$505,A202,'Журнал'!$J$6:$J$505))</f>
        <v/>
      </c>
      <c r="E202" s="13">
        <f>IF(A202="","",C202-D202)</f>
        <v/>
      </c>
      <c r="F202" s="12" t="n"/>
      <c r="G202" s="11">
        <f>IF(A202="","",IF(E202&lt;0,"Отрицательный остаток — проверьте записи",IF(AND(F202&lt;&gt;"",E202&lt;F202),"Ниже минимального запаса","")))</f>
        <v/>
      </c>
      <c r="H202" s="9" t="n"/>
    </row>
    <row r="203">
      <c r="A203" s="9" t="n"/>
      <c r="B203" s="9" t="n"/>
      <c r="C203" s="13">
        <f>IF(A203="","",SUMIF('Журнал'!$G$6:$G$505,A203,'Журнал'!$I$6:$I$505))</f>
        <v/>
      </c>
      <c r="D203" s="13">
        <f>IF(A203="","",SUMIF('Журнал'!$G$6:$G$505,A203,'Журнал'!$J$6:$J$505))</f>
        <v/>
      </c>
      <c r="E203" s="13">
        <f>IF(A203="","",C203-D203)</f>
        <v/>
      </c>
      <c r="F203" s="12" t="n"/>
      <c r="G203" s="11">
        <f>IF(A203="","",IF(E203&lt;0,"Отрицательный остаток — проверьте записи",IF(AND(F203&lt;&gt;"",E203&lt;F203),"Ниже минимального запаса","")))</f>
        <v/>
      </c>
      <c r="H203" s="9" t="n"/>
    </row>
    <row r="204">
      <c r="A204" s="9" t="n"/>
      <c r="B204" s="9" t="n"/>
      <c r="C204" s="13">
        <f>IF(A204="","",SUMIF('Журнал'!$G$6:$G$505,A204,'Журнал'!$I$6:$I$505))</f>
        <v/>
      </c>
      <c r="D204" s="13">
        <f>IF(A204="","",SUMIF('Журнал'!$G$6:$G$505,A204,'Журнал'!$J$6:$J$505))</f>
        <v/>
      </c>
      <c r="E204" s="13">
        <f>IF(A204="","",C204-D204)</f>
        <v/>
      </c>
      <c r="F204" s="12" t="n"/>
      <c r="G204" s="11">
        <f>IF(A204="","",IF(E204&lt;0,"Отрицательный остаток — проверьте записи",IF(AND(F204&lt;&gt;"",E204&lt;F204),"Ниже минимального запаса","")))</f>
        <v/>
      </c>
      <c r="H204" s="9" t="n"/>
    </row>
    <row r="205">
      <c r="A205" s="9" t="n"/>
      <c r="B205" s="9" t="n"/>
      <c r="C205" s="13">
        <f>IF(A205="","",SUMIF('Журнал'!$G$6:$G$505,A205,'Журнал'!$I$6:$I$505))</f>
        <v/>
      </c>
      <c r="D205" s="13">
        <f>IF(A205="","",SUMIF('Журнал'!$G$6:$G$505,A205,'Журнал'!$J$6:$J$505))</f>
        <v/>
      </c>
      <c r="E205" s="13">
        <f>IF(A205="","",C205-D205)</f>
        <v/>
      </c>
      <c r="F205" s="12" t="n"/>
      <c r="G205" s="11">
        <f>IF(A205="","",IF(E205&lt;0,"Отрицательный остаток — проверьте записи",IF(AND(F205&lt;&gt;"",E205&lt;F205),"Ниже минимального запаса","")))</f>
        <v/>
      </c>
      <c r="H205" s="9" t="n"/>
    </row>
    <row r="206">
      <c r="A206" s="9" t="n"/>
      <c r="B206" s="9" t="n"/>
      <c r="C206" s="13">
        <f>IF(A206="","",SUMIF('Журнал'!$G$6:$G$505,A206,'Журнал'!$I$6:$I$505))</f>
        <v/>
      </c>
      <c r="D206" s="13">
        <f>IF(A206="","",SUMIF('Журнал'!$G$6:$G$505,A206,'Журнал'!$J$6:$J$505))</f>
        <v/>
      </c>
      <c r="E206" s="13">
        <f>IF(A206="","",C206-D206)</f>
        <v/>
      </c>
      <c r="F206" s="12" t="n"/>
      <c r="G206" s="11">
        <f>IF(A206="","",IF(E206&lt;0,"Отрицательный остаток — проверьте записи",IF(AND(F206&lt;&gt;"",E206&lt;F206),"Ниже минимального запаса","")))</f>
        <v/>
      </c>
      <c r="H206" s="9" t="n"/>
    </row>
    <row r="207">
      <c r="A207" s="9" t="n"/>
      <c r="B207" s="9" t="n"/>
      <c r="C207" s="13">
        <f>IF(A207="","",SUMIF('Журнал'!$G$6:$G$505,A207,'Журнал'!$I$6:$I$505))</f>
        <v/>
      </c>
      <c r="D207" s="13">
        <f>IF(A207="","",SUMIF('Журнал'!$G$6:$G$505,A207,'Журнал'!$J$6:$J$505))</f>
        <v/>
      </c>
      <c r="E207" s="13">
        <f>IF(A207="","",C207-D207)</f>
        <v/>
      </c>
      <c r="F207" s="12" t="n"/>
      <c r="G207" s="11">
        <f>IF(A207="","",IF(E207&lt;0,"Отрицательный остаток — проверьте записи",IF(AND(F207&lt;&gt;"",E207&lt;F207),"Ниже минимального запаса","")))</f>
        <v/>
      </c>
      <c r="H207" s="9" t="n"/>
    </row>
    <row r="208">
      <c r="A208" s="9" t="n"/>
      <c r="B208" s="9" t="n"/>
      <c r="C208" s="13">
        <f>IF(A208="","",SUMIF('Журнал'!$G$6:$G$505,A208,'Журнал'!$I$6:$I$505))</f>
        <v/>
      </c>
      <c r="D208" s="13">
        <f>IF(A208="","",SUMIF('Журнал'!$G$6:$G$505,A208,'Журнал'!$J$6:$J$505))</f>
        <v/>
      </c>
      <c r="E208" s="13">
        <f>IF(A208="","",C208-D208)</f>
        <v/>
      </c>
      <c r="F208" s="12" t="n"/>
      <c r="G208" s="11">
        <f>IF(A208="","",IF(E208&lt;0,"Отрицательный остаток — проверьте записи",IF(AND(F208&lt;&gt;"",E208&lt;F208),"Ниже минимального запаса","")))</f>
        <v/>
      </c>
      <c r="H208" s="9" t="n"/>
    </row>
    <row r="209">
      <c r="A209" s="9" t="n"/>
      <c r="B209" s="9" t="n"/>
      <c r="C209" s="13">
        <f>IF(A209="","",SUMIF('Журнал'!$G$6:$G$505,A209,'Журнал'!$I$6:$I$505))</f>
        <v/>
      </c>
      <c r="D209" s="13">
        <f>IF(A209="","",SUMIF('Журнал'!$G$6:$G$505,A209,'Журнал'!$J$6:$J$505))</f>
        <v/>
      </c>
      <c r="E209" s="13">
        <f>IF(A209="","",C209-D209)</f>
        <v/>
      </c>
      <c r="F209" s="12" t="n"/>
      <c r="G209" s="11">
        <f>IF(A209="","",IF(E209&lt;0,"Отрицательный остаток — проверьте записи",IF(AND(F209&lt;&gt;"",E209&lt;F209),"Ниже минимального запаса","")))</f>
        <v/>
      </c>
      <c r="H209" s="9" t="n"/>
    </row>
    <row r="210">
      <c r="A210" s="9" t="n"/>
      <c r="B210" s="9" t="n"/>
      <c r="C210" s="13">
        <f>IF(A210="","",SUMIF('Журнал'!$G$6:$G$505,A210,'Журнал'!$I$6:$I$505))</f>
        <v/>
      </c>
      <c r="D210" s="13">
        <f>IF(A210="","",SUMIF('Журнал'!$G$6:$G$505,A210,'Журнал'!$J$6:$J$505))</f>
        <v/>
      </c>
      <c r="E210" s="13">
        <f>IF(A210="","",C210-D210)</f>
        <v/>
      </c>
      <c r="F210" s="12" t="n"/>
      <c r="G210" s="11">
        <f>IF(A210="","",IF(E210&lt;0,"Отрицательный остаток — проверьте записи",IF(AND(F210&lt;&gt;"",E210&lt;F210),"Ниже минимального запаса","")))</f>
        <v/>
      </c>
      <c r="H210" s="9" t="n"/>
    </row>
    <row r="211">
      <c r="A211" s="9" t="n"/>
      <c r="B211" s="9" t="n"/>
      <c r="C211" s="13">
        <f>IF(A211="","",SUMIF('Журнал'!$G$6:$G$505,A211,'Журнал'!$I$6:$I$505))</f>
        <v/>
      </c>
      <c r="D211" s="13">
        <f>IF(A211="","",SUMIF('Журнал'!$G$6:$G$505,A211,'Журнал'!$J$6:$J$505))</f>
        <v/>
      </c>
      <c r="E211" s="13">
        <f>IF(A211="","",C211-D211)</f>
        <v/>
      </c>
      <c r="F211" s="12" t="n"/>
      <c r="G211" s="11">
        <f>IF(A211="","",IF(E211&lt;0,"Отрицательный остаток — проверьте записи",IF(AND(F211&lt;&gt;"",E211&lt;F211),"Ниже минимального запаса","")))</f>
        <v/>
      </c>
      <c r="H211" s="9" t="n"/>
    </row>
    <row r="212">
      <c r="A212" s="9" t="n"/>
      <c r="B212" s="9" t="n"/>
      <c r="C212" s="13">
        <f>IF(A212="","",SUMIF('Журнал'!$G$6:$G$505,A212,'Журнал'!$I$6:$I$505))</f>
        <v/>
      </c>
      <c r="D212" s="13">
        <f>IF(A212="","",SUMIF('Журнал'!$G$6:$G$505,A212,'Журнал'!$J$6:$J$505))</f>
        <v/>
      </c>
      <c r="E212" s="13">
        <f>IF(A212="","",C212-D212)</f>
        <v/>
      </c>
      <c r="F212" s="12" t="n"/>
      <c r="G212" s="11">
        <f>IF(A212="","",IF(E212&lt;0,"Отрицательный остаток — проверьте записи",IF(AND(F212&lt;&gt;"",E212&lt;F212),"Ниже минимального запаса","")))</f>
        <v/>
      </c>
      <c r="H212" s="9" t="n"/>
    </row>
    <row r="213">
      <c r="A213" s="9" t="n"/>
      <c r="B213" s="9" t="n"/>
      <c r="C213" s="13">
        <f>IF(A213="","",SUMIF('Журнал'!$G$6:$G$505,A213,'Журнал'!$I$6:$I$505))</f>
        <v/>
      </c>
      <c r="D213" s="13">
        <f>IF(A213="","",SUMIF('Журнал'!$G$6:$G$505,A213,'Журнал'!$J$6:$J$505))</f>
        <v/>
      </c>
      <c r="E213" s="13">
        <f>IF(A213="","",C213-D213)</f>
        <v/>
      </c>
      <c r="F213" s="12" t="n"/>
      <c r="G213" s="11">
        <f>IF(A213="","",IF(E213&lt;0,"Отрицательный остаток — проверьте записи",IF(AND(F213&lt;&gt;"",E213&lt;F213),"Ниже минимального запаса","")))</f>
        <v/>
      </c>
      <c r="H213" s="9" t="n"/>
    </row>
    <row r="214">
      <c r="A214" s="9" t="n"/>
      <c r="B214" s="9" t="n"/>
      <c r="C214" s="13">
        <f>IF(A214="","",SUMIF('Журнал'!$G$6:$G$505,A214,'Журнал'!$I$6:$I$505))</f>
        <v/>
      </c>
      <c r="D214" s="13">
        <f>IF(A214="","",SUMIF('Журнал'!$G$6:$G$505,A214,'Журнал'!$J$6:$J$505))</f>
        <v/>
      </c>
      <c r="E214" s="13">
        <f>IF(A214="","",C214-D214)</f>
        <v/>
      </c>
      <c r="F214" s="12" t="n"/>
      <c r="G214" s="11">
        <f>IF(A214="","",IF(E214&lt;0,"Отрицательный остаток — проверьте записи",IF(AND(F214&lt;&gt;"",E214&lt;F214),"Ниже минимального запаса","")))</f>
        <v/>
      </c>
      <c r="H214" s="9" t="n"/>
    </row>
    <row r="215">
      <c r="A215" s="9" t="n"/>
      <c r="B215" s="9" t="n"/>
      <c r="C215" s="13">
        <f>IF(A215="","",SUMIF('Журнал'!$G$6:$G$505,A215,'Журнал'!$I$6:$I$505))</f>
        <v/>
      </c>
      <c r="D215" s="13">
        <f>IF(A215="","",SUMIF('Журнал'!$G$6:$G$505,A215,'Журнал'!$J$6:$J$505))</f>
        <v/>
      </c>
      <c r="E215" s="13">
        <f>IF(A215="","",C215-D215)</f>
        <v/>
      </c>
      <c r="F215" s="12" t="n"/>
      <c r="G215" s="11">
        <f>IF(A215="","",IF(E215&lt;0,"Отрицательный остаток — проверьте записи",IF(AND(F215&lt;&gt;"",E215&lt;F215),"Ниже минимального запаса","")))</f>
        <v/>
      </c>
      <c r="H215" s="9" t="n"/>
    </row>
    <row r="216">
      <c r="A216" s="9" t="n"/>
      <c r="B216" s="9" t="n"/>
      <c r="C216" s="13">
        <f>IF(A216="","",SUMIF('Журнал'!$G$6:$G$505,A216,'Журнал'!$I$6:$I$505))</f>
        <v/>
      </c>
      <c r="D216" s="13">
        <f>IF(A216="","",SUMIF('Журнал'!$G$6:$G$505,A216,'Журнал'!$J$6:$J$505))</f>
        <v/>
      </c>
      <c r="E216" s="13">
        <f>IF(A216="","",C216-D216)</f>
        <v/>
      </c>
      <c r="F216" s="12" t="n"/>
      <c r="G216" s="11">
        <f>IF(A216="","",IF(E216&lt;0,"Отрицательный остаток — проверьте записи",IF(AND(F216&lt;&gt;"",E216&lt;F216),"Ниже минимального запаса","")))</f>
        <v/>
      </c>
      <c r="H216" s="9" t="n"/>
    </row>
    <row r="217">
      <c r="A217" s="9" t="n"/>
      <c r="B217" s="9" t="n"/>
      <c r="C217" s="13">
        <f>IF(A217="","",SUMIF('Журнал'!$G$6:$G$505,A217,'Журнал'!$I$6:$I$505))</f>
        <v/>
      </c>
      <c r="D217" s="13">
        <f>IF(A217="","",SUMIF('Журнал'!$G$6:$G$505,A217,'Журнал'!$J$6:$J$505))</f>
        <v/>
      </c>
      <c r="E217" s="13">
        <f>IF(A217="","",C217-D217)</f>
        <v/>
      </c>
      <c r="F217" s="12" t="n"/>
      <c r="G217" s="11">
        <f>IF(A217="","",IF(E217&lt;0,"Отрицательный остаток — проверьте записи",IF(AND(F217&lt;&gt;"",E217&lt;F217),"Ниже минимального запаса","")))</f>
        <v/>
      </c>
      <c r="H217" s="9" t="n"/>
    </row>
    <row r="218">
      <c r="A218" s="9" t="n"/>
      <c r="B218" s="9" t="n"/>
      <c r="C218" s="13">
        <f>IF(A218="","",SUMIF('Журнал'!$G$6:$G$505,A218,'Журнал'!$I$6:$I$505))</f>
        <v/>
      </c>
      <c r="D218" s="13">
        <f>IF(A218="","",SUMIF('Журнал'!$G$6:$G$505,A218,'Журнал'!$J$6:$J$505))</f>
        <v/>
      </c>
      <c r="E218" s="13">
        <f>IF(A218="","",C218-D218)</f>
        <v/>
      </c>
      <c r="F218" s="12" t="n"/>
      <c r="G218" s="11">
        <f>IF(A218="","",IF(E218&lt;0,"Отрицательный остаток — проверьте записи",IF(AND(F218&lt;&gt;"",E218&lt;F218),"Ниже минимального запаса","")))</f>
        <v/>
      </c>
      <c r="H218" s="9" t="n"/>
    </row>
    <row r="219">
      <c r="A219" s="9" t="n"/>
      <c r="B219" s="9" t="n"/>
      <c r="C219" s="13">
        <f>IF(A219="","",SUMIF('Журнал'!$G$6:$G$505,A219,'Журнал'!$I$6:$I$505))</f>
        <v/>
      </c>
      <c r="D219" s="13">
        <f>IF(A219="","",SUMIF('Журнал'!$G$6:$G$505,A219,'Журнал'!$J$6:$J$505))</f>
        <v/>
      </c>
      <c r="E219" s="13">
        <f>IF(A219="","",C219-D219)</f>
        <v/>
      </c>
      <c r="F219" s="12" t="n"/>
      <c r="G219" s="11">
        <f>IF(A219="","",IF(E219&lt;0,"Отрицательный остаток — проверьте записи",IF(AND(F219&lt;&gt;"",E219&lt;F219),"Ниже минимального запаса","")))</f>
        <v/>
      </c>
      <c r="H219" s="9" t="n"/>
    </row>
    <row r="220">
      <c r="A220" s="9" t="n"/>
      <c r="B220" s="9" t="n"/>
      <c r="C220" s="13">
        <f>IF(A220="","",SUMIF('Журнал'!$G$6:$G$505,A220,'Журнал'!$I$6:$I$505))</f>
        <v/>
      </c>
      <c r="D220" s="13">
        <f>IF(A220="","",SUMIF('Журнал'!$G$6:$G$505,A220,'Журнал'!$J$6:$J$505))</f>
        <v/>
      </c>
      <c r="E220" s="13">
        <f>IF(A220="","",C220-D220)</f>
        <v/>
      </c>
      <c r="F220" s="12" t="n"/>
      <c r="G220" s="11">
        <f>IF(A220="","",IF(E220&lt;0,"Отрицательный остаток — проверьте записи",IF(AND(F220&lt;&gt;"",E220&lt;F220),"Ниже минимального запаса","")))</f>
        <v/>
      </c>
      <c r="H220" s="9" t="n"/>
    </row>
    <row r="221">
      <c r="A221" s="9" t="n"/>
      <c r="B221" s="9" t="n"/>
      <c r="C221" s="13">
        <f>IF(A221="","",SUMIF('Журнал'!$G$6:$G$505,A221,'Журнал'!$I$6:$I$505))</f>
        <v/>
      </c>
      <c r="D221" s="13">
        <f>IF(A221="","",SUMIF('Журнал'!$G$6:$G$505,A221,'Журнал'!$J$6:$J$505))</f>
        <v/>
      </c>
      <c r="E221" s="13">
        <f>IF(A221="","",C221-D221)</f>
        <v/>
      </c>
      <c r="F221" s="12" t="n"/>
      <c r="G221" s="11">
        <f>IF(A221="","",IF(E221&lt;0,"Отрицательный остаток — проверьте записи",IF(AND(F221&lt;&gt;"",E221&lt;F221),"Ниже минимального запаса","")))</f>
        <v/>
      </c>
      <c r="H221" s="9" t="n"/>
    </row>
    <row r="222">
      <c r="A222" s="9" t="n"/>
      <c r="B222" s="9" t="n"/>
      <c r="C222" s="13">
        <f>IF(A222="","",SUMIF('Журнал'!$G$6:$G$505,A222,'Журнал'!$I$6:$I$505))</f>
        <v/>
      </c>
      <c r="D222" s="13">
        <f>IF(A222="","",SUMIF('Журнал'!$G$6:$G$505,A222,'Журнал'!$J$6:$J$505))</f>
        <v/>
      </c>
      <c r="E222" s="13">
        <f>IF(A222="","",C222-D222)</f>
        <v/>
      </c>
      <c r="F222" s="12" t="n"/>
      <c r="G222" s="11">
        <f>IF(A222="","",IF(E222&lt;0,"Отрицательный остаток — проверьте записи",IF(AND(F222&lt;&gt;"",E222&lt;F222),"Ниже минимального запаса","")))</f>
        <v/>
      </c>
      <c r="H222" s="9" t="n"/>
    </row>
    <row r="223">
      <c r="A223" s="9" t="n"/>
      <c r="B223" s="9" t="n"/>
      <c r="C223" s="13">
        <f>IF(A223="","",SUMIF('Журнал'!$G$6:$G$505,A223,'Журнал'!$I$6:$I$505))</f>
        <v/>
      </c>
      <c r="D223" s="13">
        <f>IF(A223="","",SUMIF('Журнал'!$G$6:$G$505,A223,'Журнал'!$J$6:$J$505))</f>
        <v/>
      </c>
      <c r="E223" s="13">
        <f>IF(A223="","",C223-D223)</f>
        <v/>
      </c>
      <c r="F223" s="12" t="n"/>
      <c r="G223" s="11">
        <f>IF(A223="","",IF(E223&lt;0,"Отрицательный остаток — проверьте записи",IF(AND(F223&lt;&gt;"",E223&lt;F223),"Ниже минимального запаса","")))</f>
        <v/>
      </c>
      <c r="H223" s="9" t="n"/>
    </row>
    <row r="224">
      <c r="A224" s="9" t="n"/>
      <c r="B224" s="9" t="n"/>
      <c r="C224" s="13">
        <f>IF(A224="","",SUMIF('Журнал'!$G$6:$G$505,A224,'Журнал'!$I$6:$I$505))</f>
        <v/>
      </c>
      <c r="D224" s="13">
        <f>IF(A224="","",SUMIF('Журнал'!$G$6:$G$505,A224,'Журнал'!$J$6:$J$505))</f>
        <v/>
      </c>
      <c r="E224" s="13">
        <f>IF(A224="","",C224-D224)</f>
        <v/>
      </c>
      <c r="F224" s="12" t="n"/>
      <c r="G224" s="11">
        <f>IF(A224="","",IF(E224&lt;0,"Отрицательный остаток — проверьте записи",IF(AND(F224&lt;&gt;"",E224&lt;F224),"Ниже минимального запаса","")))</f>
        <v/>
      </c>
      <c r="H224" s="9" t="n"/>
    </row>
    <row r="225">
      <c r="A225" s="9" t="n"/>
      <c r="B225" s="9" t="n"/>
      <c r="C225" s="13">
        <f>IF(A225="","",SUMIF('Журнал'!$G$6:$G$505,A225,'Журнал'!$I$6:$I$505))</f>
        <v/>
      </c>
      <c r="D225" s="13">
        <f>IF(A225="","",SUMIF('Журнал'!$G$6:$G$505,A225,'Журнал'!$J$6:$J$505))</f>
        <v/>
      </c>
      <c r="E225" s="13">
        <f>IF(A225="","",C225-D225)</f>
        <v/>
      </c>
      <c r="F225" s="12" t="n"/>
      <c r="G225" s="11">
        <f>IF(A225="","",IF(E225&lt;0,"Отрицательный остаток — проверьте записи",IF(AND(F225&lt;&gt;"",E225&lt;F225),"Ниже минимального запаса","")))</f>
        <v/>
      </c>
      <c r="H225" s="9" t="n"/>
    </row>
    <row r="226">
      <c r="A226" s="9" t="n"/>
      <c r="B226" s="9" t="n"/>
      <c r="C226" s="13">
        <f>IF(A226="","",SUMIF('Журнал'!$G$6:$G$505,A226,'Журнал'!$I$6:$I$505))</f>
        <v/>
      </c>
      <c r="D226" s="13">
        <f>IF(A226="","",SUMIF('Журнал'!$G$6:$G$505,A226,'Журнал'!$J$6:$J$505))</f>
        <v/>
      </c>
      <c r="E226" s="13">
        <f>IF(A226="","",C226-D226)</f>
        <v/>
      </c>
      <c r="F226" s="12" t="n"/>
      <c r="G226" s="11">
        <f>IF(A226="","",IF(E226&lt;0,"Отрицательный остаток — проверьте записи",IF(AND(F226&lt;&gt;"",E226&lt;F226),"Ниже минимального запаса","")))</f>
        <v/>
      </c>
      <c r="H226" s="9" t="n"/>
    </row>
    <row r="227">
      <c r="A227" s="9" t="n"/>
      <c r="B227" s="9" t="n"/>
      <c r="C227" s="13">
        <f>IF(A227="","",SUMIF('Журнал'!$G$6:$G$505,A227,'Журнал'!$I$6:$I$505))</f>
        <v/>
      </c>
      <c r="D227" s="13">
        <f>IF(A227="","",SUMIF('Журнал'!$G$6:$G$505,A227,'Журнал'!$J$6:$J$505))</f>
        <v/>
      </c>
      <c r="E227" s="13">
        <f>IF(A227="","",C227-D227)</f>
        <v/>
      </c>
      <c r="F227" s="12" t="n"/>
      <c r="G227" s="11">
        <f>IF(A227="","",IF(E227&lt;0,"Отрицательный остаток — проверьте записи",IF(AND(F227&lt;&gt;"",E227&lt;F227),"Ниже минимального запаса","")))</f>
        <v/>
      </c>
      <c r="H227" s="9" t="n"/>
    </row>
    <row r="228">
      <c r="A228" s="9" t="n"/>
      <c r="B228" s="9" t="n"/>
      <c r="C228" s="13">
        <f>IF(A228="","",SUMIF('Журнал'!$G$6:$G$505,A228,'Журнал'!$I$6:$I$505))</f>
        <v/>
      </c>
      <c r="D228" s="13">
        <f>IF(A228="","",SUMIF('Журнал'!$G$6:$G$505,A228,'Журнал'!$J$6:$J$505))</f>
        <v/>
      </c>
      <c r="E228" s="13">
        <f>IF(A228="","",C228-D228)</f>
        <v/>
      </c>
      <c r="F228" s="12" t="n"/>
      <c r="G228" s="11">
        <f>IF(A228="","",IF(E228&lt;0,"Отрицательный остаток — проверьте записи",IF(AND(F228&lt;&gt;"",E228&lt;F228),"Ниже минимального запаса","")))</f>
        <v/>
      </c>
      <c r="H228" s="9" t="n"/>
    </row>
    <row r="229">
      <c r="A229" s="9" t="n"/>
      <c r="B229" s="9" t="n"/>
      <c r="C229" s="13">
        <f>IF(A229="","",SUMIF('Журнал'!$G$6:$G$505,A229,'Журнал'!$I$6:$I$505))</f>
        <v/>
      </c>
      <c r="D229" s="13">
        <f>IF(A229="","",SUMIF('Журнал'!$G$6:$G$505,A229,'Журнал'!$J$6:$J$505))</f>
        <v/>
      </c>
      <c r="E229" s="13">
        <f>IF(A229="","",C229-D229)</f>
        <v/>
      </c>
      <c r="F229" s="12" t="n"/>
      <c r="G229" s="11">
        <f>IF(A229="","",IF(E229&lt;0,"Отрицательный остаток — проверьте записи",IF(AND(F229&lt;&gt;"",E229&lt;F229),"Ниже минимального запаса","")))</f>
        <v/>
      </c>
      <c r="H229" s="9" t="n"/>
    </row>
    <row r="230">
      <c r="A230" s="9" t="n"/>
      <c r="B230" s="9" t="n"/>
      <c r="C230" s="13">
        <f>IF(A230="","",SUMIF('Журнал'!$G$6:$G$505,A230,'Журнал'!$I$6:$I$505))</f>
        <v/>
      </c>
      <c r="D230" s="13">
        <f>IF(A230="","",SUMIF('Журнал'!$G$6:$G$505,A230,'Журнал'!$J$6:$J$505))</f>
        <v/>
      </c>
      <c r="E230" s="13">
        <f>IF(A230="","",C230-D230)</f>
        <v/>
      </c>
      <c r="F230" s="12" t="n"/>
      <c r="G230" s="11">
        <f>IF(A230="","",IF(E230&lt;0,"Отрицательный остаток — проверьте записи",IF(AND(F230&lt;&gt;"",E230&lt;F230),"Ниже минимального запаса","")))</f>
        <v/>
      </c>
      <c r="H230" s="9" t="n"/>
    </row>
    <row r="231">
      <c r="A231" s="9" t="n"/>
      <c r="B231" s="9" t="n"/>
      <c r="C231" s="13">
        <f>IF(A231="","",SUMIF('Журнал'!$G$6:$G$505,A231,'Журнал'!$I$6:$I$505))</f>
        <v/>
      </c>
      <c r="D231" s="13">
        <f>IF(A231="","",SUMIF('Журнал'!$G$6:$G$505,A231,'Журнал'!$J$6:$J$505))</f>
        <v/>
      </c>
      <c r="E231" s="13">
        <f>IF(A231="","",C231-D231)</f>
        <v/>
      </c>
      <c r="F231" s="12" t="n"/>
      <c r="G231" s="11">
        <f>IF(A231="","",IF(E231&lt;0,"Отрицательный остаток — проверьте записи",IF(AND(F231&lt;&gt;"",E231&lt;F231),"Ниже минимального запаса","")))</f>
        <v/>
      </c>
      <c r="H231" s="9" t="n"/>
    </row>
    <row r="232">
      <c r="A232" s="9" t="n"/>
      <c r="B232" s="9" t="n"/>
      <c r="C232" s="13">
        <f>IF(A232="","",SUMIF('Журнал'!$G$6:$G$505,A232,'Журнал'!$I$6:$I$505))</f>
        <v/>
      </c>
      <c r="D232" s="13">
        <f>IF(A232="","",SUMIF('Журнал'!$G$6:$G$505,A232,'Журнал'!$J$6:$J$505))</f>
        <v/>
      </c>
      <c r="E232" s="13">
        <f>IF(A232="","",C232-D232)</f>
        <v/>
      </c>
      <c r="F232" s="12" t="n"/>
      <c r="G232" s="11">
        <f>IF(A232="","",IF(E232&lt;0,"Отрицательный остаток — проверьте записи",IF(AND(F232&lt;&gt;"",E232&lt;F232),"Ниже минимального запаса","")))</f>
        <v/>
      </c>
      <c r="H232" s="9" t="n"/>
    </row>
    <row r="233">
      <c r="A233" s="9" t="n"/>
      <c r="B233" s="9" t="n"/>
      <c r="C233" s="13">
        <f>IF(A233="","",SUMIF('Журнал'!$G$6:$G$505,A233,'Журнал'!$I$6:$I$505))</f>
        <v/>
      </c>
      <c r="D233" s="13">
        <f>IF(A233="","",SUMIF('Журнал'!$G$6:$G$505,A233,'Журнал'!$J$6:$J$505))</f>
        <v/>
      </c>
      <c r="E233" s="13">
        <f>IF(A233="","",C233-D233)</f>
        <v/>
      </c>
      <c r="F233" s="12" t="n"/>
      <c r="G233" s="11">
        <f>IF(A233="","",IF(E233&lt;0,"Отрицательный остаток — проверьте записи",IF(AND(F233&lt;&gt;"",E233&lt;F233),"Ниже минимального запаса","")))</f>
        <v/>
      </c>
      <c r="H233" s="9" t="n"/>
    </row>
    <row r="234">
      <c r="A234" s="9" t="n"/>
      <c r="B234" s="9" t="n"/>
      <c r="C234" s="13">
        <f>IF(A234="","",SUMIF('Журнал'!$G$6:$G$505,A234,'Журнал'!$I$6:$I$505))</f>
        <v/>
      </c>
      <c r="D234" s="13">
        <f>IF(A234="","",SUMIF('Журнал'!$G$6:$G$505,A234,'Журнал'!$J$6:$J$505))</f>
        <v/>
      </c>
      <c r="E234" s="13">
        <f>IF(A234="","",C234-D234)</f>
        <v/>
      </c>
      <c r="F234" s="12" t="n"/>
      <c r="G234" s="11">
        <f>IF(A234="","",IF(E234&lt;0,"Отрицательный остаток — проверьте записи",IF(AND(F234&lt;&gt;"",E234&lt;F234),"Ниже минимального запаса","")))</f>
        <v/>
      </c>
      <c r="H234" s="9" t="n"/>
    </row>
    <row r="235">
      <c r="A235" s="9" t="n"/>
      <c r="B235" s="9" t="n"/>
      <c r="C235" s="13">
        <f>IF(A235="","",SUMIF('Журнал'!$G$6:$G$505,A235,'Журнал'!$I$6:$I$505))</f>
        <v/>
      </c>
      <c r="D235" s="13">
        <f>IF(A235="","",SUMIF('Журнал'!$G$6:$G$505,A235,'Журнал'!$J$6:$J$505))</f>
        <v/>
      </c>
      <c r="E235" s="13">
        <f>IF(A235="","",C235-D235)</f>
        <v/>
      </c>
      <c r="F235" s="12" t="n"/>
      <c r="G235" s="11">
        <f>IF(A235="","",IF(E235&lt;0,"Отрицательный остаток — проверьте записи",IF(AND(F235&lt;&gt;"",E235&lt;F235),"Ниже минимального запаса","")))</f>
        <v/>
      </c>
      <c r="H235" s="9" t="n"/>
    </row>
    <row r="236">
      <c r="A236" s="9" t="n"/>
      <c r="B236" s="9" t="n"/>
      <c r="C236" s="13">
        <f>IF(A236="","",SUMIF('Журнал'!$G$6:$G$505,A236,'Журнал'!$I$6:$I$505))</f>
        <v/>
      </c>
      <c r="D236" s="13">
        <f>IF(A236="","",SUMIF('Журнал'!$G$6:$G$505,A236,'Журнал'!$J$6:$J$505))</f>
        <v/>
      </c>
      <c r="E236" s="13">
        <f>IF(A236="","",C236-D236)</f>
        <v/>
      </c>
      <c r="F236" s="12" t="n"/>
      <c r="G236" s="11">
        <f>IF(A236="","",IF(E236&lt;0,"Отрицательный остаток — проверьте записи",IF(AND(F236&lt;&gt;"",E236&lt;F236),"Ниже минимального запаса","")))</f>
        <v/>
      </c>
      <c r="H236" s="9" t="n"/>
    </row>
    <row r="237">
      <c r="A237" s="9" t="n"/>
      <c r="B237" s="9" t="n"/>
      <c r="C237" s="13">
        <f>IF(A237="","",SUMIF('Журнал'!$G$6:$G$505,A237,'Журнал'!$I$6:$I$505))</f>
        <v/>
      </c>
      <c r="D237" s="13">
        <f>IF(A237="","",SUMIF('Журнал'!$G$6:$G$505,A237,'Журнал'!$J$6:$J$505))</f>
        <v/>
      </c>
      <c r="E237" s="13">
        <f>IF(A237="","",C237-D237)</f>
        <v/>
      </c>
      <c r="F237" s="12" t="n"/>
      <c r="G237" s="11">
        <f>IF(A237="","",IF(E237&lt;0,"Отрицательный остаток — проверьте записи",IF(AND(F237&lt;&gt;"",E237&lt;F237),"Ниже минимального запаса","")))</f>
        <v/>
      </c>
      <c r="H237" s="9" t="n"/>
    </row>
    <row r="238">
      <c r="A238" s="9" t="n"/>
      <c r="B238" s="9" t="n"/>
      <c r="C238" s="13">
        <f>IF(A238="","",SUMIF('Журнал'!$G$6:$G$505,A238,'Журнал'!$I$6:$I$505))</f>
        <v/>
      </c>
      <c r="D238" s="13">
        <f>IF(A238="","",SUMIF('Журнал'!$G$6:$G$505,A238,'Журнал'!$J$6:$J$505))</f>
        <v/>
      </c>
      <c r="E238" s="13">
        <f>IF(A238="","",C238-D238)</f>
        <v/>
      </c>
      <c r="F238" s="12" t="n"/>
      <c r="G238" s="11">
        <f>IF(A238="","",IF(E238&lt;0,"Отрицательный остаток — проверьте записи",IF(AND(F238&lt;&gt;"",E238&lt;F238),"Ниже минимального запаса","")))</f>
        <v/>
      </c>
      <c r="H238" s="9" t="n"/>
    </row>
    <row r="239">
      <c r="A239" s="9" t="n"/>
      <c r="B239" s="9" t="n"/>
      <c r="C239" s="13">
        <f>IF(A239="","",SUMIF('Журнал'!$G$6:$G$505,A239,'Журнал'!$I$6:$I$505))</f>
        <v/>
      </c>
      <c r="D239" s="13">
        <f>IF(A239="","",SUMIF('Журнал'!$G$6:$G$505,A239,'Журнал'!$J$6:$J$505))</f>
        <v/>
      </c>
      <c r="E239" s="13">
        <f>IF(A239="","",C239-D239)</f>
        <v/>
      </c>
      <c r="F239" s="12" t="n"/>
      <c r="G239" s="11">
        <f>IF(A239="","",IF(E239&lt;0,"Отрицательный остаток — проверьте записи",IF(AND(F239&lt;&gt;"",E239&lt;F239),"Ниже минимального запаса","")))</f>
        <v/>
      </c>
      <c r="H239" s="9" t="n"/>
    </row>
    <row r="240">
      <c r="A240" s="9" t="n"/>
      <c r="B240" s="9" t="n"/>
      <c r="C240" s="13">
        <f>IF(A240="","",SUMIF('Журнал'!$G$6:$G$505,A240,'Журнал'!$I$6:$I$505))</f>
        <v/>
      </c>
      <c r="D240" s="13">
        <f>IF(A240="","",SUMIF('Журнал'!$G$6:$G$505,A240,'Журнал'!$J$6:$J$505))</f>
        <v/>
      </c>
      <c r="E240" s="13">
        <f>IF(A240="","",C240-D240)</f>
        <v/>
      </c>
      <c r="F240" s="12" t="n"/>
      <c r="G240" s="11">
        <f>IF(A240="","",IF(E240&lt;0,"Отрицательный остаток — проверьте записи",IF(AND(F240&lt;&gt;"",E240&lt;F240),"Ниже минимального запаса","")))</f>
        <v/>
      </c>
      <c r="H240" s="9" t="n"/>
    </row>
    <row r="241">
      <c r="A241" s="9" t="n"/>
      <c r="B241" s="9" t="n"/>
      <c r="C241" s="13">
        <f>IF(A241="","",SUMIF('Журнал'!$G$6:$G$505,A241,'Журнал'!$I$6:$I$505))</f>
        <v/>
      </c>
      <c r="D241" s="13">
        <f>IF(A241="","",SUMIF('Журнал'!$G$6:$G$505,A241,'Журнал'!$J$6:$J$505))</f>
        <v/>
      </c>
      <c r="E241" s="13">
        <f>IF(A241="","",C241-D241)</f>
        <v/>
      </c>
      <c r="F241" s="12" t="n"/>
      <c r="G241" s="11">
        <f>IF(A241="","",IF(E241&lt;0,"Отрицательный остаток — проверьте записи",IF(AND(F241&lt;&gt;"",E241&lt;F241),"Ниже минимального запаса","")))</f>
        <v/>
      </c>
      <c r="H241" s="9" t="n"/>
    </row>
    <row r="242">
      <c r="A242" s="9" t="n"/>
      <c r="B242" s="9" t="n"/>
      <c r="C242" s="13">
        <f>IF(A242="","",SUMIF('Журнал'!$G$6:$G$505,A242,'Журнал'!$I$6:$I$505))</f>
        <v/>
      </c>
      <c r="D242" s="13">
        <f>IF(A242="","",SUMIF('Журнал'!$G$6:$G$505,A242,'Журнал'!$J$6:$J$505))</f>
        <v/>
      </c>
      <c r="E242" s="13">
        <f>IF(A242="","",C242-D242)</f>
        <v/>
      </c>
      <c r="F242" s="12" t="n"/>
      <c r="G242" s="11">
        <f>IF(A242="","",IF(E242&lt;0,"Отрицательный остаток — проверьте записи",IF(AND(F242&lt;&gt;"",E242&lt;F242),"Ниже минимального запаса","")))</f>
        <v/>
      </c>
      <c r="H242" s="9" t="n"/>
    </row>
    <row r="243">
      <c r="A243" s="9" t="n"/>
      <c r="B243" s="9" t="n"/>
      <c r="C243" s="13">
        <f>IF(A243="","",SUMIF('Журнал'!$G$6:$G$505,A243,'Журнал'!$I$6:$I$505))</f>
        <v/>
      </c>
      <c r="D243" s="13">
        <f>IF(A243="","",SUMIF('Журнал'!$G$6:$G$505,A243,'Журнал'!$J$6:$J$505))</f>
        <v/>
      </c>
      <c r="E243" s="13">
        <f>IF(A243="","",C243-D243)</f>
        <v/>
      </c>
      <c r="F243" s="12" t="n"/>
      <c r="G243" s="11">
        <f>IF(A243="","",IF(E243&lt;0,"Отрицательный остаток — проверьте записи",IF(AND(F243&lt;&gt;"",E243&lt;F243),"Ниже минимального запаса","")))</f>
        <v/>
      </c>
      <c r="H243" s="9" t="n"/>
    </row>
    <row r="244">
      <c r="A244" s="9" t="n"/>
      <c r="B244" s="9" t="n"/>
      <c r="C244" s="13">
        <f>IF(A244="","",SUMIF('Журнал'!$G$6:$G$505,A244,'Журнал'!$I$6:$I$505))</f>
        <v/>
      </c>
      <c r="D244" s="13">
        <f>IF(A244="","",SUMIF('Журнал'!$G$6:$G$505,A244,'Журнал'!$J$6:$J$505))</f>
        <v/>
      </c>
      <c r="E244" s="13">
        <f>IF(A244="","",C244-D244)</f>
        <v/>
      </c>
      <c r="F244" s="12" t="n"/>
      <c r="G244" s="11">
        <f>IF(A244="","",IF(E244&lt;0,"Отрицательный остаток — проверьте записи",IF(AND(F244&lt;&gt;"",E244&lt;F244),"Ниже минимального запаса","")))</f>
        <v/>
      </c>
      <c r="H244" s="9" t="n"/>
    </row>
    <row r="245">
      <c r="A245" s="9" t="n"/>
      <c r="B245" s="9" t="n"/>
      <c r="C245" s="13">
        <f>IF(A245="","",SUMIF('Журнал'!$G$6:$G$505,A245,'Журнал'!$I$6:$I$505))</f>
        <v/>
      </c>
      <c r="D245" s="13">
        <f>IF(A245="","",SUMIF('Журнал'!$G$6:$G$505,A245,'Журнал'!$J$6:$J$505))</f>
        <v/>
      </c>
      <c r="E245" s="13">
        <f>IF(A245="","",C245-D245)</f>
        <v/>
      </c>
      <c r="F245" s="12" t="n"/>
      <c r="G245" s="11">
        <f>IF(A245="","",IF(E245&lt;0,"Отрицательный остаток — проверьте записи",IF(AND(F245&lt;&gt;"",E245&lt;F245),"Ниже минимального запаса","")))</f>
        <v/>
      </c>
      <c r="H245" s="9" t="n"/>
    </row>
    <row r="246">
      <c r="A246" s="9" t="n"/>
      <c r="B246" s="9" t="n"/>
      <c r="C246" s="13">
        <f>IF(A246="","",SUMIF('Журнал'!$G$6:$G$505,A246,'Журнал'!$I$6:$I$505))</f>
        <v/>
      </c>
      <c r="D246" s="13">
        <f>IF(A246="","",SUMIF('Журнал'!$G$6:$G$505,A246,'Журнал'!$J$6:$J$505))</f>
        <v/>
      </c>
      <c r="E246" s="13">
        <f>IF(A246="","",C246-D246)</f>
        <v/>
      </c>
      <c r="F246" s="12" t="n"/>
      <c r="G246" s="11">
        <f>IF(A246="","",IF(E246&lt;0,"Отрицательный остаток — проверьте записи",IF(AND(F246&lt;&gt;"",E246&lt;F246),"Ниже минимального запаса","")))</f>
        <v/>
      </c>
      <c r="H246" s="9" t="n"/>
    </row>
    <row r="247">
      <c r="A247" s="9" t="n"/>
      <c r="B247" s="9" t="n"/>
      <c r="C247" s="13">
        <f>IF(A247="","",SUMIF('Журнал'!$G$6:$G$505,A247,'Журнал'!$I$6:$I$505))</f>
        <v/>
      </c>
      <c r="D247" s="13">
        <f>IF(A247="","",SUMIF('Журнал'!$G$6:$G$505,A247,'Журнал'!$J$6:$J$505))</f>
        <v/>
      </c>
      <c r="E247" s="13">
        <f>IF(A247="","",C247-D247)</f>
        <v/>
      </c>
      <c r="F247" s="12" t="n"/>
      <c r="G247" s="11">
        <f>IF(A247="","",IF(E247&lt;0,"Отрицательный остаток — проверьте записи",IF(AND(F247&lt;&gt;"",E247&lt;F247),"Ниже минимального запаса","")))</f>
        <v/>
      </c>
      <c r="H247" s="9" t="n"/>
    </row>
    <row r="248">
      <c r="A248" s="9" t="n"/>
      <c r="B248" s="9" t="n"/>
      <c r="C248" s="13">
        <f>IF(A248="","",SUMIF('Журнал'!$G$6:$G$505,A248,'Журнал'!$I$6:$I$505))</f>
        <v/>
      </c>
      <c r="D248" s="13">
        <f>IF(A248="","",SUMIF('Журнал'!$G$6:$G$505,A248,'Журнал'!$J$6:$J$505))</f>
        <v/>
      </c>
      <c r="E248" s="13">
        <f>IF(A248="","",C248-D248)</f>
        <v/>
      </c>
      <c r="F248" s="12" t="n"/>
      <c r="G248" s="11">
        <f>IF(A248="","",IF(E248&lt;0,"Отрицательный остаток — проверьте записи",IF(AND(F248&lt;&gt;"",E248&lt;F248),"Ниже минимального запаса","")))</f>
        <v/>
      </c>
      <c r="H248" s="9" t="n"/>
    </row>
    <row r="249">
      <c r="A249" s="9" t="n"/>
      <c r="B249" s="9" t="n"/>
      <c r="C249" s="13">
        <f>IF(A249="","",SUMIF('Журнал'!$G$6:$G$505,A249,'Журнал'!$I$6:$I$505))</f>
        <v/>
      </c>
      <c r="D249" s="13">
        <f>IF(A249="","",SUMIF('Журнал'!$G$6:$G$505,A249,'Журнал'!$J$6:$J$505))</f>
        <v/>
      </c>
      <c r="E249" s="13">
        <f>IF(A249="","",C249-D249)</f>
        <v/>
      </c>
      <c r="F249" s="12" t="n"/>
      <c r="G249" s="11">
        <f>IF(A249="","",IF(E249&lt;0,"Отрицательный остаток — проверьте записи",IF(AND(F249&lt;&gt;"",E249&lt;F249),"Ниже минимального запаса","")))</f>
        <v/>
      </c>
      <c r="H249" s="9" t="n"/>
    </row>
    <row r="250">
      <c r="A250" s="9" t="n"/>
      <c r="B250" s="9" t="n"/>
      <c r="C250" s="13">
        <f>IF(A250="","",SUMIF('Журнал'!$G$6:$G$505,A250,'Журнал'!$I$6:$I$505))</f>
        <v/>
      </c>
      <c r="D250" s="13">
        <f>IF(A250="","",SUMIF('Журнал'!$G$6:$G$505,A250,'Журнал'!$J$6:$J$505))</f>
        <v/>
      </c>
      <c r="E250" s="13">
        <f>IF(A250="","",C250-D250)</f>
        <v/>
      </c>
      <c r="F250" s="12" t="n"/>
      <c r="G250" s="11">
        <f>IF(A250="","",IF(E250&lt;0,"Отрицательный остаток — проверьте записи",IF(AND(F250&lt;&gt;"",E250&lt;F250),"Ниже минимального запаса","")))</f>
        <v/>
      </c>
      <c r="H250" s="9" t="n"/>
    </row>
    <row r="251">
      <c r="A251" s="9" t="n"/>
      <c r="B251" s="9" t="n"/>
      <c r="C251" s="13">
        <f>IF(A251="","",SUMIF('Журнал'!$G$6:$G$505,A251,'Журнал'!$I$6:$I$505))</f>
        <v/>
      </c>
      <c r="D251" s="13">
        <f>IF(A251="","",SUMIF('Журнал'!$G$6:$G$505,A251,'Журнал'!$J$6:$J$505))</f>
        <v/>
      </c>
      <c r="E251" s="13">
        <f>IF(A251="","",C251-D251)</f>
        <v/>
      </c>
      <c r="F251" s="12" t="n"/>
      <c r="G251" s="11">
        <f>IF(A251="","",IF(E251&lt;0,"Отрицательный остаток — проверьте записи",IF(AND(F251&lt;&gt;"",E251&lt;F251),"Ниже минимального запаса","")))</f>
        <v/>
      </c>
      <c r="H251" s="9" t="n"/>
    </row>
    <row r="252">
      <c r="A252" s="9" t="n"/>
      <c r="B252" s="9" t="n"/>
      <c r="C252" s="13">
        <f>IF(A252="","",SUMIF('Журнал'!$G$6:$G$505,A252,'Журнал'!$I$6:$I$505))</f>
        <v/>
      </c>
      <c r="D252" s="13">
        <f>IF(A252="","",SUMIF('Журнал'!$G$6:$G$505,A252,'Журнал'!$J$6:$J$505))</f>
        <v/>
      </c>
      <c r="E252" s="13">
        <f>IF(A252="","",C252-D252)</f>
        <v/>
      </c>
      <c r="F252" s="12" t="n"/>
      <c r="G252" s="11">
        <f>IF(A252="","",IF(E252&lt;0,"Отрицательный остаток — проверьте записи",IF(AND(F252&lt;&gt;"",E252&lt;F252),"Ниже минимального запаса","")))</f>
        <v/>
      </c>
      <c r="H252" s="9" t="n"/>
    </row>
    <row r="253">
      <c r="A253" s="9" t="n"/>
      <c r="B253" s="9" t="n"/>
      <c r="C253" s="13">
        <f>IF(A253="","",SUMIF('Журнал'!$G$6:$G$505,A253,'Журнал'!$I$6:$I$505))</f>
        <v/>
      </c>
      <c r="D253" s="13">
        <f>IF(A253="","",SUMIF('Журнал'!$G$6:$G$505,A253,'Журнал'!$J$6:$J$505))</f>
        <v/>
      </c>
      <c r="E253" s="13">
        <f>IF(A253="","",C253-D253)</f>
        <v/>
      </c>
      <c r="F253" s="12" t="n"/>
      <c r="G253" s="11">
        <f>IF(A253="","",IF(E253&lt;0,"Отрицательный остаток — проверьте записи",IF(AND(F253&lt;&gt;"",E253&lt;F253),"Ниже минимального запаса","")))</f>
        <v/>
      </c>
      <c r="H253" s="9" t="n"/>
    </row>
    <row r="254">
      <c r="A254" s="9" t="n"/>
      <c r="B254" s="9" t="n"/>
      <c r="C254" s="13">
        <f>IF(A254="","",SUMIF('Журнал'!$G$6:$G$505,A254,'Журнал'!$I$6:$I$505))</f>
        <v/>
      </c>
      <c r="D254" s="13">
        <f>IF(A254="","",SUMIF('Журнал'!$G$6:$G$505,A254,'Журнал'!$J$6:$J$505))</f>
        <v/>
      </c>
      <c r="E254" s="13">
        <f>IF(A254="","",C254-D254)</f>
        <v/>
      </c>
      <c r="F254" s="12" t="n"/>
      <c r="G254" s="11">
        <f>IF(A254="","",IF(E254&lt;0,"Отрицательный остаток — проверьте записи",IF(AND(F254&lt;&gt;"",E254&lt;F254),"Ниже минимального запаса","")))</f>
        <v/>
      </c>
      <c r="H254" s="9" t="n"/>
    </row>
    <row r="255">
      <c r="A255" s="9" t="n"/>
      <c r="B255" s="9" t="n"/>
      <c r="C255" s="13">
        <f>IF(A255="","",SUMIF('Журнал'!$G$6:$G$505,A255,'Журнал'!$I$6:$I$505))</f>
        <v/>
      </c>
      <c r="D255" s="13">
        <f>IF(A255="","",SUMIF('Журнал'!$G$6:$G$505,A255,'Журнал'!$J$6:$J$505))</f>
        <v/>
      </c>
      <c r="E255" s="13">
        <f>IF(A255="","",C255-D255)</f>
        <v/>
      </c>
      <c r="F255" s="12" t="n"/>
      <c r="G255" s="11">
        <f>IF(A255="","",IF(E255&lt;0,"Отрицательный остаток — проверьте записи",IF(AND(F255&lt;&gt;"",E255&lt;F255),"Ниже минимального запаса","")))</f>
        <v/>
      </c>
      <c r="H255" s="9" t="n"/>
    </row>
    <row r="256">
      <c r="A256" s="9" t="n"/>
      <c r="B256" s="9" t="n"/>
      <c r="C256" s="13">
        <f>IF(A256="","",SUMIF('Журнал'!$G$6:$G$505,A256,'Журнал'!$I$6:$I$505))</f>
        <v/>
      </c>
      <c r="D256" s="13">
        <f>IF(A256="","",SUMIF('Журнал'!$G$6:$G$505,A256,'Журнал'!$J$6:$J$505))</f>
        <v/>
      </c>
      <c r="E256" s="13">
        <f>IF(A256="","",C256-D256)</f>
        <v/>
      </c>
      <c r="F256" s="12" t="n"/>
      <c r="G256" s="11">
        <f>IF(A256="","",IF(E256&lt;0,"Отрицательный остаток — проверьте записи",IF(AND(F256&lt;&gt;"",E256&lt;F256),"Ниже минимального запаса","")))</f>
        <v/>
      </c>
      <c r="H256" s="9" t="n"/>
    </row>
    <row r="257">
      <c r="A257" s="9" t="n"/>
      <c r="B257" s="9" t="n"/>
      <c r="C257" s="13">
        <f>IF(A257="","",SUMIF('Журнал'!$G$6:$G$505,A257,'Журнал'!$I$6:$I$505))</f>
        <v/>
      </c>
      <c r="D257" s="13">
        <f>IF(A257="","",SUMIF('Журнал'!$G$6:$G$505,A257,'Журнал'!$J$6:$J$505))</f>
        <v/>
      </c>
      <c r="E257" s="13">
        <f>IF(A257="","",C257-D257)</f>
        <v/>
      </c>
      <c r="F257" s="12" t="n"/>
      <c r="G257" s="11">
        <f>IF(A257="","",IF(E257&lt;0,"Отрицательный остаток — проверьте записи",IF(AND(F257&lt;&gt;"",E257&lt;F257),"Ниже минимального запаса","")))</f>
        <v/>
      </c>
      <c r="H257" s="9" t="n"/>
    </row>
    <row r="258">
      <c r="A258" s="9" t="n"/>
      <c r="B258" s="9" t="n"/>
      <c r="C258" s="13">
        <f>IF(A258="","",SUMIF('Журнал'!$G$6:$G$505,A258,'Журнал'!$I$6:$I$505))</f>
        <v/>
      </c>
      <c r="D258" s="13">
        <f>IF(A258="","",SUMIF('Журнал'!$G$6:$G$505,A258,'Журнал'!$J$6:$J$505))</f>
        <v/>
      </c>
      <c r="E258" s="13">
        <f>IF(A258="","",C258-D258)</f>
        <v/>
      </c>
      <c r="F258" s="12" t="n"/>
      <c r="G258" s="11">
        <f>IF(A258="","",IF(E258&lt;0,"Отрицательный остаток — проверьте записи",IF(AND(F258&lt;&gt;"",E258&lt;F258),"Ниже минимального запаса","")))</f>
        <v/>
      </c>
      <c r="H258" s="9" t="n"/>
    </row>
    <row r="259">
      <c r="A259" s="9" t="n"/>
      <c r="B259" s="9" t="n"/>
      <c r="C259" s="13">
        <f>IF(A259="","",SUMIF('Журнал'!$G$6:$G$505,A259,'Журнал'!$I$6:$I$505))</f>
        <v/>
      </c>
      <c r="D259" s="13">
        <f>IF(A259="","",SUMIF('Журнал'!$G$6:$G$505,A259,'Журнал'!$J$6:$J$505))</f>
        <v/>
      </c>
      <c r="E259" s="13">
        <f>IF(A259="","",C259-D259)</f>
        <v/>
      </c>
      <c r="F259" s="12" t="n"/>
      <c r="G259" s="11">
        <f>IF(A259="","",IF(E259&lt;0,"Отрицательный остаток — проверьте записи",IF(AND(F259&lt;&gt;"",E259&lt;F259),"Ниже минимального запаса","")))</f>
        <v/>
      </c>
      <c r="H259" s="9" t="n"/>
    </row>
    <row r="260">
      <c r="A260" s="9" t="n"/>
      <c r="B260" s="9" t="n"/>
      <c r="C260" s="13">
        <f>IF(A260="","",SUMIF('Журнал'!$G$6:$G$505,A260,'Журнал'!$I$6:$I$505))</f>
        <v/>
      </c>
      <c r="D260" s="13">
        <f>IF(A260="","",SUMIF('Журнал'!$G$6:$G$505,A260,'Журнал'!$J$6:$J$505))</f>
        <v/>
      </c>
      <c r="E260" s="13">
        <f>IF(A260="","",C260-D260)</f>
        <v/>
      </c>
      <c r="F260" s="12" t="n"/>
      <c r="G260" s="11">
        <f>IF(A260="","",IF(E260&lt;0,"Отрицательный остаток — проверьте записи",IF(AND(F260&lt;&gt;"",E260&lt;F260),"Ниже минимального запаса","")))</f>
        <v/>
      </c>
      <c r="H260" s="9" t="n"/>
    </row>
    <row r="261">
      <c r="A261" s="9" t="n"/>
      <c r="B261" s="9" t="n"/>
      <c r="C261" s="13">
        <f>IF(A261="","",SUMIF('Журнал'!$G$6:$G$505,A261,'Журнал'!$I$6:$I$505))</f>
        <v/>
      </c>
      <c r="D261" s="13">
        <f>IF(A261="","",SUMIF('Журнал'!$G$6:$G$505,A261,'Журнал'!$J$6:$J$505))</f>
        <v/>
      </c>
      <c r="E261" s="13">
        <f>IF(A261="","",C261-D261)</f>
        <v/>
      </c>
      <c r="F261" s="12" t="n"/>
      <c r="G261" s="11">
        <f>IF(A261="","",IF(E261&lt;0,"Отрицательный остаток — проверьте записи",IF(AND(F261&lt;&gt;"",E261&lt;F261),"Ниже минимального запаса","")))</f>
        <v/>
      </c>
      <c r="H261" s="9" t="n"/>
    </row>
    <row r="262">
      <c r="A262" s="9" t="n"/>
      <c r="B262" s="9" t="n"/>
      <c r="C262" s="13">
        <f>IF(A262="","",SUMIF('Журнал'!$G$6:$G$505,A262,'Журнал'!$I$6:$I$505))</f>
        <v/>
      </c>
      <c r="D262" s="13">
        <f>IF(A262="","",SUMIF('Журнал'!$G$6:$G$505,A262,'Журнал'!$J$6:$J$505))</f>
        <v/>
      </c>
      <c r="E262" s="13">
        <f>IF(A262="","",C262-D262)</f>
        <v/>
      </c>
      <c r="F262" s="12" t="n"/>
      <c r="G262" s="11">
        <f>IF(A262="","",IF(E262&lt;0,"Отрицательный остаток — проверьте записи",IF(AND(F262&lt;&gt;"",E262&lt;F262),"Ниже минимального запаса","")))</f>
        <v/>
      </c>
      <c r="H262" s="9" t="n"/>
    </row>
    <row r="263">
      <c r="A263" s="9" t="n"/>
      <c r="B263" s="9" t="n"/>
      <c r="C263" s="13">
        <f>IF(A263="","",SUMIF('Журнал'!$G$6:$G$505,A263,'Журнал'!$I$6:$I$505))</f>
        <v/>
      </c>
      <c r="D263" s="13">
        <f>IF(A263="","",SUMIF('Журнал'!$G$6:$G$505,A263,'Журнал'!$J$6:$J$505))</f>
        <v/>
      </c>
      <c r="E263" s="13">
        <f>IF(A263="","",C263-D263)</f>
        <v/>
      </c>
      <c r="F263" s="12" t="n"/>
      <c r="G263" s="11">
        <f>IF(A263="","",IF(E263&lt;0,"Отрицательный остаток — проверьте записи",IF(AND(F263&lt;&gt;"",E263&lt;F263),"Ниже минимального запаса","")))</f>
        <v/>
      </c>
      <c r="H263" s="9" t="n"/>
    </row>
    <row r="264">
      <c r="A264" s="9" t="n"/>
      <c r="B264" s="9" t="n"/>
      <c r="C264" s="13">
        <f>IF(A264="","",SUMIF('Журнал'!$G$6:$G$505,A264,'Журнал'!$I$6:$I$505))</f>
        <v/>
      </c>
      <c r="D264" s="13">
        <f>IF(A264="","",SUMIF('Журнал'!$G$6:$G$505,A264,'Журнал'!$J$6:$J$505))</f>
        <v/>
      </c>
      <c r="E264" s="13">
        <f>IF(A264="","",C264-D264)</f>
        <v/>
      </c>
      <c r="F264" s="12" t="n"/>
      <c r="G264" s="11">
        <f>IF(A264="","",IF(E264&lt;0,"Отрицательный остаток — проверьте записи",IF(AND(F264&lt;&gt;"",E264&lt;F264),"Ниже минимального запаса","")))</f>
        <v/>
      </c>
      <c r="H264" s="9" t="n"/>
    </row>
    <row r="265">
      <c r="A265" s="9" t="n"/>
      <c r="B265" s="9" t="n"/>
      <c r="C265" s="13">
        <f>IF(A265="","",SUMIF('Журнал'!$G$6:$G$505,A265,'Журнал'!$I$6:$I$505))</f>
        <v/>
      </c>
      <c r="D265" s="13">
        <f>IF(A265="","",SUMIF('Журнал'!$G$6:$G$505,A265,'Журнал'!$J$6:$J$505))</f>
        <v/>
      </c>
      <c r="E265" s="13">
        <f>IF(A265="","",C265-D265)</f>
        <v/>
      </c>
      <c r="F265" s="12" t="n"/>
      <c r="G265" s="11">
        <f>IF(A265="","",IF(E265&lt;0,"Отрицательный остаток — проверьте записи",IF(AND(F265&lt;&gt;"",E265&lt;F265),"Ниже минимального запаса","")))</f>
        <v/>
      </c>
      <c r="H265" s="9" t="n"/>
    </row>
    <row r="266">
      <c r="A266" s="9" t="n"/>
      <c r="B266" s="9" t="n"/>
      <c r="C266" s="13">
        <f>IF(A266="","",SUMIF('Журнал'!$G$6:$G$505,A266,'Журнал'!$I$6:$I$505))</f>
        <v/>
      </c>
      <c r="D266" s="13">
        <f>IF(A266="","",SUMIF('Журнал'!$G$6:$G$505,A266,'Журнал'!$J$6:$J$505))</f>
        <v/>
      </c>
      <c r="E266" s="13">
        <f>IF(A266="","",C266-D266)</f>
        <v/>
      </c>
      <c r="F266" s="12" t="n"/>
      <c r="G266" s="11">
        <f>IF(A266="","",IF(E266&lt;0,"Отрицательный остаток — проверьте записи",IF(AND(F266&lt;&gt;"",E266&lt;F266),"Ниже минимального запаса","")))</f>
        <v/>
      </c>
      <c r="H266" s="9" t="n"/>
    </row>
    <row r="267">
      <c r="A267" s="9" t="n"/>
      <c r="B267" s="9" t="n"/>
      <c r="C267" s="13">
        <f>IF(A267="","",SUMIF('Журнал'!$G$6:$G$505,A267,'Журнал'!$I$6:$I$505))</f>
        <v/>
      </c>
      <c r="D267" s="13">
        <f>IF(A267="","",SUMIF('Журнал'!$G$6:$G$505,A267,'Журнал'!$J$6:$J$505))</f>
        <v/>
      </c>
      <c r="E267" s="13">
        <f>IF(A267="","",C267-D267)</f>
        <v/>
      </c>
      <c r="F267" s="12" t="n"/>
      <c r="G267" s="11">
        <f>IF(A267="","",IF(E267&lt;0,"Отрицательный остаток — проверьте записи",IF(AND(F267&lt;&gt;"",E267&lt;F267),"Ниже минимального запаса","")))</f>
        <v/>
      </c>
      <c r="H267" s="9" t="n"/>
    </row>
    <row r="268">
      <c r="A268" s="9" t="n"/>
      <c r="B268" s="9" t="n"/>
      <c r="C268" s="13">
        <f>IF(A268="","",SUMIF('Журнал'!$G$6:$G$505,A268,'Журнал'!$I$6:$I$505))</f>
        <v/>
      </c>
      <c r="D268" s="13">
        <f>IF(A268="","",SUMIF('Журнал'!$G$6:$G$505,A268,'Журнал'!$J$6:$J$505))</f>
        <v/>
      </c>
      <c r="E268" s="13">
        <f>IF(A268="","",C268-D268)</f>
        <v/>
      </c>
      <c r="F268" s="12" t="n"/>
      <c r="G268" s="11">
        <f>IF(A268="","",IF(E268&lt;0,"Отрицательный остаток — проверьте записи",IF(AND(F268&lt;&gt;"",E268&lt;F268),"Ниже минимального запаса","")))</f>
        <v/>
      </c>
      <c r="H268" s="9" t="n"/>
    </row>
    <row r="269">
      <c r="A269" s="9" t="n"/>
      <c r="B269" s="9" t="n"/>
      <c r="C269" s="13">
        <f>IF(A269="","",SUMIF('Журнал'!$G$6:$G$505,A269,'Журнал'!$I$6:$I$505))</f>
        <v/>
      </c>
      <c r="D269" s="13">
        <f>IF(A269="","",SUMIF('Журнал'!$G$6:$G$505,A269,'Журнал'!$J$6:$J$505))</f>
        <v/>
      </c>
      <c r="E269" s="13">
        <f>IF(A269="","",C269-D269)</f>
        <v/>
      </c>
      <c r="F269" s="12" t="n"/>
      <c r="G269" s="11">
        <f>IF(A269="","",IF(E269&lt;0,"Отрицательный остаток — проверьте записи",IF(AND(F269&lt;&gt;"",E269&lt;F269),"Ниже минимального запаса","")))</f>
        <v/>
      </c>
      <c r="H269" s="9" t="n"/>
    </row>
    <row r="270">
      <c r="A270" s="9" t="n"/>
      <c r="B270" s="9" t="n"/>
      <c r="C270" s="13">
        <f>IF(A270="","",SUMIF('Журнал'!$G$6:$G$505,A270,'Журнал'!$I$6:$I$505))</f>
        <v/>
      </c>
      <c r="D270" s="13">
        <f>IF(A270="","",SUMIF('Журнал'!$G$6:$G$505,A270,'Журнал'!$J$6:$J$505))</f>
        <v/>
      </c>
      <c r="E270" s="13">
        <f>IF(A270="","",C270-D270)</f>
        <v/>
      </c>
      <c r="F270" s="12" t="n"/>
      <c r="G270" s="11">
        <f>IF(A270="","",IF(E270&lt;0,"Отрицательный остаток — проверьте записи",IF(AND(F270&lt;&gt;"",E270&lt;F270),"Ниже минимального запаса","")))</f>
        <v/>
      </c>
      <c r="H270" s="9" t="n"/>
    </row>
    <row r="271">
      <c r="A271" s="9" t="n"/>
      <c r="B271" s="9" t="n"/>
      <c r="C271" s="13">
        <f>IF(A271="","",SUMIF('Журнал'!$G$6:$G$505,A271,'Журнал'!$I$6:$I$505))</f>
        <v/>
      </c>
      <c r="D271" s="13">
        <f>IF(A271="","",SUMIF('Журнал'!$G$6:$G$505,A271,'Журнал'!$J$6:$J$505))</f>
        <v/>
      </c>
      <c r="E271" s="13">
        <f>IF(A271="","",C271-D271)</f>
        <v/>
      </c>
      <c r="F271" s="12" t="n"/>
      <c r="G271" s="11">
        <f>IF(A271="","",IF(E271&lt;0,"Отрицательный остаток — проверьте записи",IF(AND(F271&lt;&gt;"",E271&lt;F271),"Ниже минимального запаса","")))</f>
        <v/>
      </c>
      <c r="H271" s="9" t="n"/>
    </row>
    <row r="272">
      <c r="A272" s="9" t="n"/>
      <c r="B272" s="9" t="n"/>
      <c r="C272" s="13">
        <f>IF(A272="","",SUMIF('Журнал'!$G$6:$G$505,A272,'Журнал'!$I$6:$I$505))</f>
        <v/>
      </c>
      <c r="D272" s="13">
        <f>IF(A272="","",SUMIF('Журнал'!$G$6:$G$505,A272,'Журнал'!$J$6:$J$505))</f>
        <v/>
      </c>
      <c r="E272" s="13">
        <f>IF(A272="","",C272-D272)</f>
        <v/>
      </c>
      <c r="F272" s="12" t="n"/>
      <c r="G272" s="11">
        <f>IF(A272="","",IF(E272&lt;0,"Отрицательный остаток — проверьте записи",IF(AND(F272&lt;&gt;"",E272&lt;F272),"Ниже минимального запаса","")))</f>
        <v/>
      </c>
      <c r="H272" s="9" t="n"/>
    </row>
    <row r="273">
      <c r="A273" s="9" t="n"/>
      <c r="B273" s="9" t="n"/>
      <c r="C273" s="13">
        <f>IF(A273="","",SUMIF('Журнал'!$G$6:$G$505,A273,'Журнал'!$I$6:$I$505))</f>
        <v/>
      </c>
      <c r="D273" s="13">
        <f>IF(A273="","",SUMIF('Журнал'!$G$6:$G$505,A273,'Журнал'!$J$6:$J$505))</f>
        <v/>
      </c>
      <c r="E273" s="13">
        <f>IF(A273="","",C273-D273)</f>
        <v/>
      </c>
      <c r="F273" s="12" t="n"/>
      <c r="G273" s="11">
        <f>IF(A273="","",IF(E273&lt;0,"Отрицательный остаток — проверьте записи",IF(AND(F273&lt;&gt;"",E273&lt;F273),"Ниже минимального запаса","")))</f>
        <v/>
      </c>
      <c r="H273" s="9" t="n"/>
    </row>
    <row r="274">
      <c r="A274" s="9" t="n"/>
      <c r="B274" s="9" t="n"/>
      <c r="C274" s="13">
        <f>IF(A274="","",SUMIF('Журнал'!$G$6:$G$505,A274,'Журнал'!$I$6:$I$505))</f>
        <v/>
      </c>
      <c r="D274" s="13">
        <f>IF(A274="","",SUMIF('Журнал'!$G$6:$G$505,A274,'Журнал'!$J$6:$J$505))</f>
        <v/>
      </c>
      <c r="E274" s="13">
        <f>IF(A274="","",C274-D274)</f>
        <v/>
      </c>
      <c r="F274" s="12" t="n"/>
      <c r="G274" s="11">
        <f>IF(A274="","",IF(E274&lt;0,"Отрицательный остаток — проверьте записи",IF(AND(F274&lt;&gt;"",E274&lt;F274),"Ниже минимального запаса","")))</f>
        <v/>
      </c>
      <c r="H274" s="9" t="n"/>
    </row>
    <row r="275">
      <c r="A275" s="9" t="n"/>
      <c r="B275" s="9" t="n"/>
      <c r="C275" s="13">
        <f>IF(A275="","",SUMIF('Журнал'!$G$6:$G$505,A275,'Журнал'!$I$6:$I$505))</f>
        <v/>
      </c>
      <c r="D275" s="13">
        <f>IF(A275="","",SUMIF('Журнал'!$G$6:$G$505,A275,'Журнал'!$J$6:$J$505))</f>
        <v/>
      </c>
      <c r="E275" s="13">
        <f>IF(A275="","",C275-D275)</f>
        <v/>
      </c>
      <c r="F275" s="12" t="n"/>
      <c r="G275" s="11">
        <f>IF(A275="","",IF(E275&lt;0,"Отрицательный остаток — проверьте записи",IF(AND(F275&lt;&gt;"",E275&lt;F275),"Ниже минимального запаса","")))</f>
        <v/>
      </c>
      <c r="H275" s="9" t="n"/>
    </row>
    <row r="276">
      <c r="A276" s="9" t="n"/>
      <c r="B276" s="9" t="n"/>
      <c r="C276" s="13">
        <f>IF(A276="","",SUMIF('Журнал'!$G$6:$G$505,A276,'Журнал'!$I$6:$I$505))</f>
        <v/>
      </c>
      <c r="D276" s="13">
        <f>IF(A276="","",SUMIF('Журнал'!$G$6:$G$505,A276,'Журнал'!$J$6:$J$505))</f>
        <v/>
      </c>
      <c r="E276" s="13">
        <f>IF(A276="","",C276-D276)</f>
        <v/>
      </c>
      <c r="F276" s="12" t="n"/>
      <c r="G276" s="11">
        <f>IF(A276="","",IF(E276&lt;0,"Отрицательный остаток — проверьте записи",IF(AND(F276&lt;&gt;"",E276&lt;F276),"Ниже минимального запаса","")))</f>
        <v/>
      </c>
      <c r="H276" s="9" t="n"/>
    </row>
    <row r="277">
      <c r="A277" s="9" t="n"/>
      <c r="B277" s="9" t="n"/>
      <c r="C277" s="13">
        <f>IF(A277="","",SUMIF('Журнал'!$G$6:$G$505,A277,'Журнал'!$I$6:$I$505))</f>
        <v/>
      </c>
      <c r="D277" s="13">
        <f>IF(A277="","",SUMIF('Журнал'!$G$6:$G$505,A277,'Журнал'!$J$6:$J$505))</f>
        <v/>
      </c>
      <c r="E277" s="13">
        <f>IF(A277="","",C277-D277)</f>
        <v/>
      </c>
      <c r="F277" s="12" t="n"/>
      <c r="G277" s="11">
        <f>IF(A277="","",IF(E277&lt;0,"Отрицательный остаток — проверьте записи",IF(AND(F277&lt;&gt;"",E277&lt;F277),"Ниже минимального запаса","")))</f>
        <v/>
      </c>
      <c r="H277" s="9" t="n"/>
    </row>
    <row r="278">
      <c r="A278" s="9" t="n"/>
      <c r="B278" s="9" t="n"/>
      <c r="C278" s="13">
        <f>IF(A278="","",SUMIF('Журнал'!$G$6:$G$505,A278,'Журнал'!$I$6:$I$505))</f>
        <v/>
      </c>
      <c r="D278" s="13">
        <f>IF(A278="","",SUMIF('Журнал'!$G$6:$G$505,A278,'Журнал'!$J$6:$J$505))</f>
        <v/>
      </c>
      <c r="E278" s="13">
        <f>IF(A278="","",C278-D278)</f>
        <v/>
      </c>
      <c r="F278" s="12" t="n"/>
      <c r="G278" s="11">
        <f>IF(A278="","",IF(E278&lt;0,"Отрицательный остаток — проверьте записи",IF(AND(F278&lt;&gt;"",E278&lt;F278),"Ниже минимального запаса","")))</f>
        <v/>
      </c>
      <c r="H278" s="9" t="n"/>
    </row>
    <row r="279">
      <c r="A279" s="9" t="n"/>
      <c r="B279" s="9" t="n"/>
      <c r="C279" s="13">
        <f>IF(A279="","",SUMIF('Журнал'!$G$6:$G$505,A279,'Журнал'!$I$6:$I$505))</f>
        <v/>
      </c>
      <c r="D279" s="13">
        <f>IF(A279="","",SUMIF('Журнал'!$G$6:$G$505,A279,'Журнал'!$J$6:$J$505))</f>
        <v/>
      </c>
      <c r="E279" s="13">
        <f>IF(A279="","",C279-D279)</f>
        <v/>
      </c>
      <c r="F279" s="12" t="n"/>
      <c r="G279" s="11">
        <f>IF(A279="","",IF(E279&lt;0,"Отрицательный остаток — проверьте записи",IF(AND(F279&lt;&gt;"",E279&lt;F279),"Ниже минимального запаса","")))</f>
        <v/>
      </c>
      <c r="H279" s="9" t="n"/>
    </row>
    <row r="280">
      <c r="A280" s="9" t="n"/>
      <c r="B280" s="9" t="n"/>
      <c r="C280" s="13">
        <f>IF(A280="","",SUMIF('Журнал'!$G$6:$G$505,A280,'Журнал'!$I$6:$I$505))</f>
        <v/>
      </c>
      <c r="D280" s="13">
        <f>IF(A280="","",SUMIF('Журнал'!$G$6:$G$505,A280,'Журнал'!$J$6:$J$505))</f>
        <v/>
      </c>
      <c r="E280" s="13">
        <f>IF(A280="","",C280-D280)</f>
        <v/>
      </c>
      <c r="F280" s="12" t="n"/>
      <c r="G280" s="11">
        <f>IF(A280="","",IF(E280&lt;0,"Отрицательный остаток — проверьте записи",IF(AND(F280&lt;&gt;"",E280&lt;F280),"Ниже минимального запаса","")))</f>
        <v/>
      </c>
      <c r="H280" s="9" t="n"/>
    </row>
    <row r="281">
      <c r="A281" s="9" t="n"/>
      <c r="B281" s="9" t="n"/>
      <c r="C281" s="13">
        <f>IF(A281="","",SUMIF('Журнал'!$G$6:$G$505,A281,'Журнал'!$I$6:$I$505))</f>
        <v/>
      </c>
      <c r="D281" s="13">
        <f>IF(A281="","",SUMIF('Журнал'!$G$6:$G$505,A281,'Журнал'!$J$6:$J$505))</f>
        <v/>
      </c>
      <c r="E281" s="13">
        <f>IF(A281="","",C281-D281)</f>
        <v/>
      </c>
      <c r="F281" s="12" t="n"/>
      <c r="G281" s="11">
        <f>IF(A281="","",IF(E281&lt;0,"Отрицательный остаток — проверьте записи",IF(AND(F281&lt;&gt;"",E281&lt;F281),"Ниже минимального запаса","")))</f>
        <v/>
      </c>
      <c r="H281" s="9" t="n"/>
    </row>
    <row r="282">
      <c r="A282" s="9" t="n"/>
      <c r="B282" s="9" t="n"/>
      <c r="C282" s="13">
        <f>IF(A282="","",SUMIF('Журнал'!$G$6:$G$505,A282,'Журнал'!$I$6:$I$505))</f>
        <v/>
      </c>
      <c r="D282" s="13">
        <f>IF(A282="","",SUMIF('Журнал'!$G$6:$G$505,A282,'Журнал'!$J$6:$J$505))</f>
        <v/>
      </c>
      <c r="E282" s="13">
        <f>IF(A282="","",C282-D282)</f>
        <v/>
      </c>
      <c r="F282" s="12" t="n"/>
      <c r="G282" s="11">
        <f>IF(A282="","",IF(E282&lt;0,"Отрицательный остаток — проверьте записи",IF(AND(F282&lt;&gt;"",E282&lt;F282),"Ниже минимального запаса","")))</f>
        <v/>
      </c>
      <c r="H282" s="9" t="n"/>
    </row>
    <row r="283">
      <c r="A283" s="9" t="n"/>
      <c r="B283" s="9" t="n"/>
      <c r="C283" s="13">
        <f>IF(A283="","",SUMIF('Журнал'!$G$6:$G$505,A283,'Журнал'!$I$6:$I$505))</f>
        <v/>
      </c>
      <c r="D283" s="13">
        <f>IF(A283="","",SUMIF('Журнал'!$G$6:$G$505,A283,'Журнал'!$J$6:$J$505))</f>
        <v/>
      </c>
      <c r="E283" s="13">
        <f>IF(A283="","",C283-D283)</f>
        <v/>
      </c>
      <c r="F283" s="12" t="n"/>
      <c r="G283" s="11">
        <f>IF(A283="","",IF(E283&lt;0,"Отрицательный остаток — проверьте записи",IF(AND(F283&lt;&gt;"",E283&lt;F283),"Ниже минимального запаса","")))</f>
        <v/>
      </c>
      <c r="H283" s="9" t="n"/>
    </row>
    <row r="284">
      <c r="A284" s="9" t="n"/>
      <c r="B284" s="9" t="n"/>
      <c r="C284" s="13">
        <f>IF(A284="","",SUMIF('Журнал'!$G$6:$G$505,A284,'Журнал'!$I$6:$I$505))</f>
        <v/>
      </c>
      <c r="D284" s="13">
        <f>IF(A284="","",SUMIF('Журнал'!$G$6:$G$505,A284,'Журнал'!$J$6:$J$505))</f>
        <v/>
      </c>
      <c r="E284" s="13">
        <f>IF(A284="","",C284-D284)</f>
        <v/>
      </c>
      <c r="F284" s="12" t="n"/>
      <c r="G284" s="11">
        <f>IF(A284="","",IF(E284&lt;0,"Отрицательный остаток — проверьте записи",IF(AND(F284&lt;&gt;"",E284&lt;F284),"Ниже минимального запаса","")))</f>
        <v/>
      </c>
      <c r="H284" s="9" t="n"/>
    </row>
    <row r="285">
      <c r="A285" s="9" t="n"/>
      <c r="B285" s="9" t="n"/>
      <c r="C285" s="13">
        <f>IF(A285="","",SUMIF('Журнал'!$G$6:$G$505,A285,'Журнал'!$I$6:$I$505))</f>
        <v/>
      </c>
      <c r="D285" s="13">
        <f>IF(A285="","",SUMIF('Журнал'!$G$6:$G$505,A285,'Журнал'!$J$6:$J$505))</f>
        <v/>
      </c>
      <c r="E285" s="13">
        <f>IF(A285="","",C285-D285)</f>
        <v/>
      </c>
      <c r="F285" s="12" t="n"/>
      <c r="G285" s="11">
        <f>IF(A285="","",IF(E285&lt;0,"Отрицательный остаток — проверьте записи",IF(AND(F285&lt;&gt;"",E285&lt;F285),"Ниже минимального запаса","")))</f>
        <v/>
      </c>
      <c r="H285" s="9" t="n"/>
    </row>
    <row r="286">
      <c r="A286" s="9" t="n"/>
      <c r="B286" s="9" t="n"/>
      <c r="C286" s="13">
        <f>IF(A286="","",SUMIF('Журнал'!$G$6:$G$505,A286,'Журнал'!$I$6:$I$505))</f>
        <v/>
      </c>
      <c r="D286" s="13">
        <f>IF(A286="","",SUMIF('Журнал'!$G$6:$G$505,A286,'Журнал'!$J$6:$J$505))</f>
        <v/>
      </c>
      <c r="E286" s="13">
        <f>IF(A286="","",C286-D286)</f>
        <v/>
      </c>
      <c r="F286" s="12" t="n"/>
      <c r="G286" s="11">
        <f>IF(A286="","",IF(E286&lt;0,"Отрицательный остаток — проверьте записи",IF(AND(F286&lt;&gt;"",E286&lt;F286),"Ниже минимального запаса","")))</f>
        <v/>
      </c>
      <c r="H286" s="9" t="n"/>
    </row>
    <row r="287">
      <c r="A287" s="9" t="n"/>
      <c r="B287" s="9" t="n"/>
      <c r="C287" s="13">
        <f>IF(A287="","",SUMIF('Журнал'!$G$6:$G$505,A287,'Журнал'!$I$6:$I$505))</f>
        <v/>
      </c>
      <c r="D287" s="13">
        <f>IF(A287="","",SUMIF('Журнал'!$G$6:$G$505,A287,'Журнал'!$J$6:$J$505))</f>
        <v/>
      </c>
      <c r="E287" s="13">
        <f>IF(A287="","",C287-D287)</f>
        <v/>
      </c>
      <c r="F287" s="12" t="n"/>
      <c r="G287" s="11">
        <f>IF(A287="","",IF(E287&lt;0,"Отрицательный остаток — проверьте записи",IF(AND(F287&lt;&gt;"",E287&lt;F287),"Ниже минимального запаса","")))</f>
        <v/>
      </c>
      <c r="H287" s="9" t="n"/>
    </row>
    <row r="288">
      <c r="A288" s="9" t="n"/>
      <c r="B288" s="9" t="n"/>
      <c r="C288" s="13">
        <f>IF(A288="","",SUMIF('Журнал'!$G$6:$G$505,A288,'Журнал'!$I$6:$I$505))</f>
        <v/>
      </c>
      <c r="D288" s="13">
        <f>IF(A288="","",SUMIF('Журнал'!$G$6:$G$505,A288,'Журнал'!$J$6:$J$505))</f>
        <v/>
      </c>
      <c r="E288" s="13">
        <f>IF(A288="","",C288-D288)</f>
        <v/>
      </c>
      <c r="F288" s="12" t="n"/>
      <c r="G288" s="11">
        <f>IF(A288="","",IF(E288&lt;0,"Отрицательный остаток — проверьте записи",IF(AND(F288&lt;&gt;"",E288&lt;F288),"Ниже минимального запаса","")))</f>
        <v/>
      </c>
      <c r="H288" s="9" t="n"/>
    </row>
    <row r="289">
      <c r="A289" s="9" t="n"/>
      <c r="B289" s="9" t="n"/>
      <c r="C289" s="13">
        <f>IF(A289="","",SUMIF('Журнал'!$G$6:$G$505,A289,'Журнал'!$I$6:$I$505))</f>
        <v/>
      </c>
      <c r="D289" s="13">
        <f>IF(A289="","",SUMIF('Журнал'!$G$6:$G$505,A289,'Журнал'!$J$6:$J$505))</f>
        <v/>
      </c>
      <c r="E289" s="13">
        <f>IF(A289="","",C289-D289)</f>
        <v/>
      </c>
      <c r="F289" s="12" t="n"/>
      <c r="G289" s="11">
        <f>IF(A289="","",IF(E289&lt;0,"Отрицательный остаток — проверьте записи",IF(AND(F289&lt;&gt;"",E289&lt;F289),"Ниже минимального запаса","")))</f>
        <v/>
      </c>
      <c r="H289" s="9" t="n"/>
    </row>
    <row r="290">
      <c r="A290" s="9" t="n"/>
      <c r="B290" s="9" t="n"/>
      <c r="C290" s="13">
        <f>IF(A290="","",SUMIF('Журнал'!$G$6:$G$505,A290,'Журнал'!$I$6:$I$505))</f>
        <v/>
      </c>
      <c r="D290" s="13">
        <f>IF(A290="","",SUMIF('Журнал'!$G$6:$G$505,A290,'Журнал'!$J$6:$J$505))</f>
        <v/>
      </c>
      <c r="E290" s="13">
        <f>IF(A290="","",C290-D290)</f>
        <v/>
      </c>
      <c r="F290" s="12" t="n"/>
      <c r="G290" s="11">
        <f>IF(A290="","",IF(E290&lt;0,"Отрицательный остаток — проверьте записи",IF(AND(F290&lt;&gt;"",E290&lt;F290),"Ниже минимального запаса","")))</f>
        <v/>
      </c>
      <c r="H290" s="9" t="n"/>
    </row>
    <row r="291">
      <c r="A291" s="9" t="n"/>
      <c r="B291" s="9" t="n"/>
      <c r="C291" s="13">
        <f>IF(A291="","",SUMIF('Журнал'!$G$6:$G$505,A291,'Журнал'!$I$6:$I$505))</f>
        <v/>
      </c>
      <c r="D291" s="13">
        <f>IF(A291="","",SUMIF('Журнал'!$G$6:$G$505,A291,'Журнал'!$J$6:$J$505))</f>
        <v/>
      </c>
      <c r="E291" s="13">
        <f>IF(A291="","",C291-D291)</f>
        <v/>
      </c>
      <c r="F291" s="12" t="n"/>
      <c r="G291" s="11">
        <f>IF(A291="","",IF(E291&lt;0,"Отрицательный остаток — проверьте записи",IF(AND(F291&lt;&gt;"",E291&lt;F291),"Ниже минимального запаса","")))</f>
        <v/>
      </c>
      <c r="H291" s="9" t="n"/>
    </row>
    <row r="292">
      <c r="A292" s="9" t="n"/>
      <c r="B292" s="9" t="n"/>
      <c r="C292" s="13">
        <f>IF(A292="","",SUMIF('Журнал'!$G$6:$G$505,A292,'Журнал'!$I$6:$I$505))</f>
        <v/>
      </c>
      <c r="D292" s="13">
        <f>IF(A292="","",SUMIF('Журнал'!$G$6:$G$505,A292,'Журнал'!$J$6:$J$505))</f>
        <v/>
      </c>
      <c r="E292" s="13">
        <f>IF(A292="","",C292-D292)</f>
        <v/>
      </c>
      <c r="F292" s="12" t="n"/>
      <c r="G292" s="11">
        <f>IF(A292="","",IF(E292&lt;0,"Отрицательный остаток — проверьте записи",IF(AND(F292&lt;&gt;"",E292&lt;F292),"Ниже минимального запаса","")))</f>
        <v/>
      </c>
      <c r="H292" s="9" t="n"/>
    </row>
    <row r="293">
      <c r="A293" s="9" t="n"/>
      <c r="B293" s="9" t="n"/>
      <c r="C293" s="13">
        <f>IF(A293="","",SUMIF('Журнал'!$G$6:$G$505,A293,'Журнал'!$I$6:$I$505))</f>
        <v/>
      </c>
      <c r="D293" s="13">
        <f>IF(A293="","",SUMIF('Журнал'!$G$6:$G$505,A293,'Журнал'!$J$6:$J$505))</f>
        <v/>
      </c>
      <c r="E293" s="13">
        <f>IF(A293="","",C293-D293)</f>
        <v/>
      </c>
      <c r="F293" s="12" t="n"/>
      <c r="G293" s="11">
        <f>IF(A293="","",IF(E293&lt;0,"Отрицательный остаток — проверьте записи",IF(AND(F293&lt;&gt;"",E293&lt;F293),"Ниже минимального запаса","")))</f>
        <v/>
      </c>
      <c r="H293" s="9" t="n"/>
    </row>
    <row r="294">
      <c r="A294" s="9" t="n"/>
      <c r="B294" s="9" t="n"/>
      <c r="C294" s="13">
        <f>IF(A294="","",SUMIF('Журнал'!$G$6:$G$505,A294,'Журнал'!$I$6:$I$505))</f>
        <v/>
      </c>
      <c r="D294" s="13">
        <f>IF(A294="","",SUMIF('Журнал'!$G$6:$G$505,A294,'Журнал'!$J$6:$J$505))</f>
        <v/>
      </c>
      <c r="E294" s="13">
        <f>IF(A294="","",C294-D294)</f>
        <v/>
      </c>
      <c r="F294" s="12" t="n"/>
      <c r="G294" s="11">
        <f>IF(A294="","",IF(E294&lt;0,"Отрицательный остаток — проверьте записи",IF(AND(F294&lt;&gt;"",E294&lt;F294),"Ниже минимального запаса","")))</f>
        <v/>
      </c>
      <c r="H294" s="9" t="n"/>
    </row>
    <row r="295">
      <c r="A295" s="9" t="n"/>
      <c r="B295" s="9" t="n"/>
      <c r="C295" s="13">
        <f>IF(A295="","",SUMIF('Журнал'!$G$6:$G$505,A295,'Журнал'!$I$6:$I$505))</f>
        <v/>
      </c>
      <c r="D295" s="13">
        <f>IF(A295="","",SUMIF('Журнал'!$G$6:$G$505,A295,'Журнал'!$J$6:$J$505))</f>
        <v/>
      </c>
      <c r="E295" s="13">
        <f>IF(A295="","",C295-D295)</f>
        <v/>
      </c>
      <c r="F295" s="12" t="n"/>
      <c r="G295" s="11">
        <f>IF(A295="","",IF(E295&lt;0,"Отрицательный остаток — проверьте записи",IF(AND(F295&lt;&gt;"",E295&lt;F295),"Ниже минимального запаса","")))</f>
        <v/>
      </c>
      <c r="H295" s="9" t="n"/>
    </row>
    <row r="296">
      <c r="A296" s="9" t="n"/>
      <c r="B296" s="9" t="n"/>
      <c r="C296" s="13">
        <f>IF(A296="","",SUMIF('Журнал'!$G$6:$G$505,A296,'Журнал'!$I$6:$I$505))</f>
        <v/>
      </c>
      <c r="D296" s="13">
        <f>IF(A296="","",SUMIF('Журнал'!$G$6:$G$505,A296,'Журнал'!$J$6:$J$505))</f>
        <v/>
      </c>
      <c r="E296" s="13">
        <f>IF(A296="","",C296-D296)</f>
        <v/>
      </c>
      <c r="F296" s="12" t="n"/>
      <c r="G296" s="11">
        <f>IF(A296="","",IF(E296&lt;0,"Отрицательный остаток — проверьте записи",IF(AND(F296&lt;&gt;"",E296&lt;F296),"Ниже минимального запаса","")))</f>
        <v/>
      </c>
      <c r="H296" s="9" t="n"/>
    </row>
    <row r="297">
      <c r="A297" s="9" t="n"/>
      <c r="B297" s="9" t="n"/>
      <c r="C297" s="13">
        <f>IF(A297="","",SUMIF('Журнал'!$G$6:$G$505,A297,'Журнал'!$I$6:$I$505))</f>
        <v/>
      </c>
      <c r="D297" s="13">
        <f>IF(A297="","",SUMIF('Журнал'!$G$6:$G$505,A297,'Журнал'!$J$6:$J$505))</f>
        <v/>
      </c>
      <c r="E297" s="13">
        <f>IF(A297="","",C297-D297)</f>
        <v/>
      </c>
      <c r="F297" s="12" t="n"/>
      <c r="G297" s="11">
        <f>IF(A297="","",IF(E297&lt;0,"Отрицательный остаток — проверьте записи",IF(AND(F297&lt;&gt;"",E297&lt;F297),"Ниже минимального запаса","")))</f>
        <v/>
      </c>
      <c r="H297" s="9" t="n"/>
    </row>
    <row r="298">
      <c r="A298" s="9" t="n"/>
      <c r="B298" s="9" t="n"/>
      <c r="C298" s="13">
        <f>IF(A298="","",SUMIF('Журнал'!$G$6:$G$505,A298,'Журнал'!$I$6:$I$505))</f>
        <v/>
      </c>
      <c r="D298" s="13">
        <f>IF(A298="","",SUMIF('Журнал'!$G$6:$G$505,A298,'Журнал'!$J$6:$J$505))</f>
        <v/>
      </c>
      <c r="E298" s="13">
        <f>IF(A298="","",C298-D298)</f>
        <v/>
      </c>
      <c r="F298" s="12" t="n"/>
      <c r="G298" s="11">
        <f>IF(A298="","",IF(E298&lt;0,"Отрицательный остаток — проверьте записи",IF(AND(F298&lt;&gt;"",E298&lt;F298),"Ниже минимального запаса","")))</f>
        <v/>
      </c>
      <c r="H298" s="9" t="n"/>
    </row>
    <row r="299">
      <c r="A299" s="9" t="n"/>
      <c r="B299" s="9" t="n"/>
      <c r="C299" s="13">
        <f>IF(A299="","",SUMIF('Журнал'!$G$6:$G$505,A299,'Журнал'!$I$6:$I$505))</f>
        <v/>
      </c>
      <c r="D299" s="13">
        <f>IF(A299="","",SUMIF('Журнал'!$G$6:$G$505,A299,'Журнал'!$J$6:$J$505))</f>
        <v/>
      </c>
      <c r="E299" s="13">
        <f>IF(A299="","",C299-D299)</f>
        <v/>
      </c>
      <c r="F299" s="12" t="n"/>
      <c r="G299" s="11">
        <f>IF(A299="","",IF(E299&lt;0,"Отрицательный остаток — проверьте записи",IF(AND(F299&lt;&gt;"",E299&lt;F299),"Ниже минимального запаса","")))</f>
        <v/>
      </c>
      <c r="H299" s="9" t="n"/>
    </row>
    <row r="300">
      <c r="A300" s="9" t="n"/>
      <c r="B300" s="9" t="n"/>
      <c r="C300" s="13">
        <f>IF(A300="","",SUMIF('Журнал'!$G$6:$G$505,A300,'Журнал'!$I$6:$I$505))</f>
        <v/>
      </c>
      <c r="D300" s="13">
        <f>IF(A300="","",SUMIF('Журнал'!$G$6:$G$505,A300,'Журнал'!$J$6:$J$505))</f>
        <v/>
      </c>
      <c r="E300" s="13">
        <f>IF(A300="","",C300-D300)</f>
        <v/>
      </c>
      <c r="F300" s="12" t="n"/>
      <c r="G300" s="11">
        <f>IF(A300="","",IF(E300&lt;0,"Отрицательный остаток — проверьте записи",IF(AND(F300&lt;&gt;"",E300&lt;F300),"Ниже минимального запаса","")))</f>
        <v/>
      </c>
      <c r="H300" s="9" t="n"/>
    </row>
    <row r="301">
      <c r="A301" s="9" t="n"/>
      <c r="B301" s="9" t="n"/>
      <c r="C301" s="13">
        <f>IF(A301="","",SUMIF('Журнал'!$G$6:$G$505,A301,'Журнал'!$I$6:$I$505))</f>
        <v/>
      </c>
      <c r="D301" s="13">
        <f>IF(A301="","",SUMIF('Журнал'!$G$6:$G$505,A301,'Журнал'!$J$6:$J$505))</f>
        <v/>
      </c>
      <c r="E301" s="13">
        <f>IF(A301="","",C301-D301)</f>
        <v/>
      </c>
      <c r="F301" s="12" t="n"/>
      <c r="G301" s="11">
        <f>IF(A301="","",IF(E301&lt;0,"Отрицательный остаток — проверьте записи",IF(AND(F301&lt;&gt;"",E301&lt;F301),"Ниже минимального запаса","")))</f>
        <v/>
      </c>
      <c r="H301" s="9" t="n"/>
    </row>
    <row r="302">
      <c r="A302" s="9" t="n"/>
      <c r="B302" s="9" t="n"/>
      <c r="C302" s="13">
        <f>IF(A302="","",SUMIF('Журнал'!$G$6:$G$505,A302,'Журнал'!$I$6:$I$505))</f>
        <v/>
      </c>
      <c r="D302" s="13">
        <f>IF(A302="","",SUMIF('Журнал'!$G$6:$G$505,A302,'Журнал'!$J$6:$J$505))</f>
        <v/>
      </c>
      <c r="E302" s="13">
        <f>IF(A302="","",C302-D302)</f>
        <v/>
      </c>
      <c r="F302" s="12" t="n"/>
      <c r="G302" s="11">
        <f>IF(A302="","",IF(E302&lt;0,"Отрицательный остаток — проверьте записи",IF(AND(F302&lt;&gt;"",E302&lt;F302),"Ниже минимального запаса","")))</f>
        <v/>
      </c>
      <c r="H302" s="9" t="n"/>
    </row>
    <row r="303">
      <c r="A303" s="9" t="n"/>
      <c r="B303" s="9" t="n"/>
      <c r="C303" s="13">
        <f>IF(A303="","",SUMIF('Журнал'!$G$6:$G$505,A303,'Журнал'!$I$6:$I$505))</f>
        <v/>
      </c>
      <c r="D303" s="13">
        <f>IF(A303="","",SUMIF('Журнал'!$G$6:$G$505,A303,'Журнал'!$J$6:$J$505))</f>
        <v/>
      </c>
      <c r="E303" s="13">
        <f>IF(A303="","",C303-D303)</f>
        <v/>
      </c>
      <c r="F303" s="12" t="n"/>
      <c r="G303" s="11">
        <f>IF(A303="","",IF(E303&lt;0,"Отрицательный остаток — проверьте записи",IF(AND(F303&lt;&gt;"",E303&lt;F303),"Ниже минимального запаса","")))</f>
        <v/>
      </c>
      <c r="H303" s="9" t="n"/>
    </row>
    <row r="304">
      <c r="A304" s="9" t="n"/>
      <c r="B304" s="9" t="n"/>
      <c r="C304" s="13">
        <f>IF(A304="","",SUMIF('Журнал'!$G$6:$G$505,A304,'Журнал'!$I$6:$I$505))</f>
        <v/>
      </c>
      <c r="D304" s="13">
        <f>IF(A304="","",SUMIF('Журнал'!$G$6:$G$505,A304,'Журнал'!$J$6:$J$505))</f>
        <v/>
      </c>
      <c r="E304" s="13">
        <f>IF(A304="","",C304-D304)</f>
        <v/>
      </c>
      <c r="F304" s="12" t="n"/>
      <c r="G304" s="11">
        <f>IF(A304="","",IF(E304&lt;0,"Отрицательный остаток — проверьте записи",IF(AND(F304&lt;&gt;"",E304&lt;F304),"Ниже минимального запаса","")))</f>
        <v/>
      </c>
      <c r="H304" s="9" t="n"/>
    </row>
  </sheetData>
  <conditionalFormatting sqref="G5:G304">
    <cfRule type="expression" priority="1" dxfId="0">
      <formula>G5&lt;&gt;""</formula>
    </cfRule>
  </conditionalFormatting>
  <dataValidations count="1">
    <dataValidation sqref="B5:B304" showDropDown="0" showInputMessage="0" showErrorMessage="0" allowBlank="1" errorTitle="Недопустимое значение" error="Выберите значение из списка" type="list">
      <formula1>"шт.,м,м²,м³,т,кг,л,компл.,упак."</formula1>
    </dataValidation>
  </dataValidations>
  <pageMargins left="0.4" right="0.4" top="0.6" bottom="0.6" header="0.5" footer="0.5"/>
  <pageSetup orientation="landscape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8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Журнал учёта материалов: как заполнять</t>
        </is>
      </c>
    </row>
    <row r="2"/>
    <row r="3">
      <c r="B3" s="15" t="inlineStr">
        <is>
          <t>Назначение</t>
        </is>
      </c>
    </row>
    <row r="4" ht="30" customHeight="1">
      <c r="A4" s="16" t="inlineStr">
        <is>
          <t>•</t>
        </is>
      </c>
      <c r="B4" s="17" t="inlineStr">
        <is>
          <t>Журнал фиксирует каждое движение материала на объекте: поступление, перемещение, выдачу в работу, возврат и списание. По нему составляется отчёт о расходе материалов за месяц.</t>
        </is>
      </c>
    </row>
    <row r="5">
      <c r="B5" s="15" t="inlineStr">
        <is>
          <t>Порядок работы</t>
        </is>
      </c>
    </row>
    <row r="6" ht="30" customHeight="1">
      <c r="A6" s="16" t="inlineStr">
        <is>
          <t>•</t>
        </is>
      </c>
      <c r="B6" s="17" t="inlineStr">
        <is>
          <t>Сначала заполните справочник на листе «Остатки»: наименование материала и единицу измерения. Названия должны быть однозначными — с маркой и размером.</t>
        </is>
      </c>
    </row>
    <row r="7">
      <c r="A7" s="16" t="inlineStr">
        <is>
          <t>•</t>
        </is>
      </c>
      <c r="B7" s="17" t="inlineStr">
        <is>
          <t>Первой записью по каждому материалу внесите «Начальный остаток» по результатам пересчёта.</t>
        </is>
      </c>
    </row>
    <row r="8" ht="30" customHeight="1">
      <c r="A8" s="16" t="inlineStr">
        <is>
          <t>•</t>
        </is>
      </c>
      <c r="B8" s="17" t="inlineStr">
        <is>
          <t>Каждая операция — отдельная строка. Операцию и материал выбирайте из списков. Единица измерения подставляется из справочника автоматически.</t>
        </is>
      </c>
    </row>
    <row r="9" ht="30" customHeight="1">
      <c r="A9" s="16" t="inlineStr">
        <is>
          <t>•</t>
        </is>
      </c>
      <c r="B9" s="17" t="inlineStr">
        <is>
          <t>Количество вносите либо в «Приход», либо в «Расход». Передача на другой объект и выдача в работу — расход, поступление и возврат — приход.</t>
        </is>
      </c>
    </row>
    <row r="10">
      <c r="A10" s="16" t="inlineStr">
        <is>
          <t>•</t>
        </is>
      </c>
      <c r="B10" s="17" t="inlineStr">
        <is>
          <t>Обязательно указывайте документ-основание: накладную, требование, акт перемещения или списания.</t>
        </is>
      </c>
    </row>
    <row r="11" ht="30" customHeight="1">
      <c r="A11" s="16" t="inlineStr">
        <is>
          <t>•</t>
        </is>
      </c>
      <c r="B11" s="17" t="inlineStr">
        <is>
          <t>Остаток по позиции после операции считается автоматически по всем строкам выше. Отрицательный остаток подсвечивается красным — значит, пропущен приход или ошибка в количестве.</t>
        </is>
      </c>
    </row>
    <row r="12" ht="30" customHeight="1">
      <c r="A12" s="16" t="inlineStr">
        <is>
          <t>•</t>
        </is>
      </c>
      <c r="B12" s="17" t="inlineStr">
        <is>
          <t>Лист «Остатки» показывает приход, расход и остаток по каждому материалу. Задайте минимальный запас, чтобы видеть позиции, которые пора заказывать.</t>
        </is>
      </c>
    </row>
    <row r="13">
      <c r="B13" s="15" t="inlineStr">
        <is>
          <t>Перемещения между объектами</t>
        </is>
      </c>
    </row>
    <row r="14" ht="30" customHeight="1">
      <c r="A14" s="16" t="inlineStr">
        <is>
          <t>•</t>
        </is>
      </c>
      <c r="B14" s="17" t="inlineStr">
        <is>
          <t>Передачу на другой объект оформляйте документом с подписями передавшего и принявшего. На объекте-получателе запишите «Поступление с другого объекта» с тем же документом.</t>
        </is>
      </c>
    </row>
    <row r="15">
      <c r="B15" s="15" t="inlineStr">
        <is>
          <t>Примеры</t>
        </is>
      </c>
    </row>
    <row r="16">
      <c r="A16" s="16" t="inlineStr">
        <is>
          <t>•</t>
        </is>
      </c>
      <c r="B16" s="17" t="inlineStr">
        <is>
          <t>Строки с жёлтой заливкой и пометкой «ПРИМЕР» показывают заполнение. Удалите их перед началом работы.</t>
        </is>
      </c>
    </row>
    <row r="17"/>
    <row r="18">
      <c r="B18" s="14" t="inlineStr">
        <is>
          <t>Шаблон: 1мост.рф</t>
        </is>
      </c>
    </row>
  </sheetData>
  <pageMargins left="0.4" right="0.4" top="0.6" bottom="0.6" header="0.5" footer="0.5"/>
  <pageSetup orientation="portrait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2026-11-05T02:42:16Z</dcterms:created>
  <dcterms:modified xmlns:dcterms="http://purl.org/dc/terms/" xmlns:xsi="http://www.w3.org/2001/XMLSchema-instance" xsi:type="dcterms:W3CDTF">2026-11-05T02:42:17Z</dcterms:modified>
</cp:coreProperties>
</file>