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Реестр актов" sheetId="2" state="visible" r:id="rId2"/>
    <sheet xmlns:r="http://schemas.openxmlformats.org/officeDocument/2006/relationships" name="Сводка" sheetId="3" state="visible" r:id="rId3"/>
    <sheet xmlns:r="http://schemas.openxmlformats.org/officeDocument/2006/relationships" name="Документы о качестве" sheetId="4" state="visible" r:id="rId4"/>
    <sheet xmlns:r="http://schemas.openxmlformats.org/officeDocument/2006/relationships" name="Скрытые работы" sheetId="5" state="visible" r:id="rId5"/>
    <sheet xmlns:r="http://schemas.openxmlformats.org/officeDocument/2006/relationships" name="Праздники" sheetId="6" state="visible" r:id="rId6"/>
  </sheets>
  <definedNames>
    <definedName name="_xlnm.Print_Area" localSheetId="0">'Как заполнять'!$A$1:$B$25</definedName>
    <definedName name="_xlnm._FilterDatabase" localSheetId="1" hidden="1">'Реестр актов'!$A$6:$Z$306</definedName>
    <definedName name="_xlnm.Print_Titles" localSheetId="1">'Реестр актов'!$6:$6</definedName>
    <definedName name="_xlnm.Print_Area" localSheetId="1">'Реестр актов'!$A$1:$Z$306</definedName>
    <definedName name="_xlnm.Print_Area" localSheetId="2">'Сводка'!$A$1:$B$15</definedName>
    <definedName name="_xlnm._FilterDatabase" localSheetId="3" hidden="1">'Документы о качестве'!$A$6:$K$206</definedName>
    <definedName name="_xlnm.Print_Titles" localSheetId="3">'Документы о качестве'!$6:$6</definedName>
    <definedName name="_xlnm.Print_Area" localSheetId="3">'Документы о качестве'!$A$1:$K$206</definedName>
    <definedName name="_xlnm._FilterDatabase" localSheetId="4" hidden="1">'Скрытые работы'!$A$4:$E$52</definedName>
    <definedName name="_xlnm.Print_Titles" localSheetId="4">'Скрытые работы'!$4:$4</definedName>
    <definedName name="_xlnm.Print_Area" localSheetId="4">'Скрытые работы'!$A$1:$E$52</definedName>
    <definedName name="_xlnm.Print_Area" localSheetId="5">'Праздники'!$A$1:$B$80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4" borderId="2" applyAlignment="1" pivotButton="0" quotePrefix="0" xfId="0">
      <alignment vertical="top" wrapText="1"/>
    </xf>
    <xf numFmtId="164" fontId="0" fillId="4" borderId="2" applyAlignment="1" pivotButton="0" quotePrefix="0" xfId="0">
      <alignment vertical="top" wrapText="1"/>
    </xf>
    <xf numFmtId="1" fontId="0" fillId="4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1" fontId="0" fillId="3" borderId="2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0" fontId="2" fillId="5" borderId="2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5F5E3"/>
        </patternFill>
      </fill>
    </dxf>
    <dxf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Как вести реестр актов освидетельствования скрытых работ</t>
        </is>
      </c>
    </row>
    <row r="2"/>
    <row r="3">
      <c r="B3" s="2" t="inlineStr">
        <is>
          <t>Для чего реестр</t>
        </is>
      </c>
    </row>
    <row r="4" ht="30" customHeight="1">
      <c r="A4" s="3" t="inlineStr">
        <is>
          <t>•</t>
        </is>
      </c>
      <c r="B4" s="4" t="inlineStr">
        <is>
          <t>Показывает по каждому акту, на каком он этапе, кто ещё не подписал, все ли приложения на месте и какие последующие работы из-за него стоят.</t>
        </is>
      </c>
    </row>
    <row r="5">
      <c r="A5" s="3" t="inlineStr">
        <is>
          <t>•</t>
        </is>
      </c>
      <c r="B5" s="4" t="inlineStr">
        <is>
          <t>Строки, отмеченные «ПРИМЕР», показывают разные ситуации. Удалите их перед началом работы.</t>
        </is>
      </c>
    </row>
    <row r="6">
      <c r="B6" s="2" t="inlineStr">
        <is>
          <t>Как заполнять лист «Реестр актов»</t>
        </is>
      </c>
    </row>
    <row r="7">
      <c r="A7" s="3" t="inlineStr">
        <is>
          <t>•</t>
        </is>
      </c>
      <c r="B7" s="4" t="inlineStr">
        <is>
          <t>Заполняйте белые ячейки. Серые ячейки считаются автоматически, их не нужно менять.</t>
        </is>
      </c>
    </row>
    <row r="8">
      <c r="A8" s="3" t="inlineStr">
        <is>
          <t>•</t>
        </is>
      </c>
      <c r="B8" s="4" t="inlineStr">
        <is>
          <t>Наименование и место работ пишите так же, как в пункте 1 акта: конструкция, оси, отметки, этаж, захватка.</t>
        </is>
      </c>
    </row>
    <row r="9">
      <c r="A9" s="3" t="inlineStr">
        <is>
          <t>•</t>
        </is>
      </c>
      <c r="B9" s="4" t="inlineStr">
        <is>
          <t>«Уведомление заказчику направлено» — дата письма или сообщения о дате и времени освидетельствования.</t>
        </is>
      </c>
    </row>
    <row r="10" ht="30" customHeight="1">
      <c r="A10" s="3" t="inlineStr">
        <is>
          <t>•</t>
        </is>
      </c>
      <c r="B10" s="4" t="inlineStr">
        <is>
          <t>Срок уведомления: не позднее чем за 3 рабочих дня до осмотра (п. 11 Положения о строительном контроле, постановление Правительства РФ № 468). Праздники берутся с листа «Праздники».</t>
        </is>
      </c>
    </row>
    <row r="11" ht="30" customHeight="1">
      <c r="A11" s="3" t="inlineStr">
        <is>
          <t>•</t>
        </is>
      </c>
      <c r="B11" s="4" t="inlineStr">
        <is>
          <t>Если заказчик не пришёл, поставьте «Нет» в графе «Заказчик присутствовал» и укажите дату направления копии акта — её нужно отправить в течение 3 дней (пп. 11, 12 того же Положения).</t>
        </is>
      </c>
    </row>
    <row r="12" ht="30" customHeight="1">
      <c r="A12" s="3" t="inlineStr">
        <is>
          <t>•</t>
        </is>
      </c>
      <c r="B12" s="4" t="inlineStr">
        <is>
          <t>Подписи: «Да» — подписал, «Нет» — ещё не подписал, «Не требуется» — этот подписант для акта не нужен (например, проектировщик не привлечён к проверке).</t>
        </is>
      </c>
    </row>
    <row r="13" ht="44" customHeight="1">
      <c r="A13" s="3" t="inlineStr">
        <is>
          <t>•</t>
        </is>
      </c>
      <c r="B13" s="4" t="inlineStr">
        <is>
          <t>Статус «Ждёт освидетельствования» стоит, пока не заполнены графы о результате осмотра: присутствие заказчика, замечания или дата акта. Статус «Подписан» появляется, когда указана дата акта, все подписи получены или не требуются и приложения в комплекте.</t>
        </is>
      </c>
    </row>
    <row r="14">
      <c r="B14" s="2" t="inlineStr">
        <is>
          <t>Автоматические проверки</t>
        </is>
      </c>
    </row>
    <row r="15">
      <c r="A15" s="3" t="inlineStr">
        <is>
          <t>•</t>
        </is>
      </c>
      <c r="B15" s="4" t="inlineStr">
        <is>
          <t>Дата акта раньше окончания работ, раньше осмотра или раньше устранения замечаний (ч. 5 ст. 53 ГрК РФ).</t>
        </is>
      </c>
    </row>
    <row r="16" ht="30" customHeight="1">
      <c r="A16" s="3" t="inlineStr">
        <is>
          <t>•</t>
        </is>
      </c>
      <c r="B16" s="4" t="inlineStr">
        <is>
          <t>Последующие работы начнутся в ближайшие 3 дня или уже идут, а акт ещё не подписан: до завершения освидетельствования их выполнять нельзя (п. 10 Положения).</t>
        </is>
      </c>
    </row>
    <row r="17" ht="30" customHeight="1">
      <c r="A17" s="3" t="inlineStr">
        <is>
          <t>•</t>
        </is>
      </c>
      <c r="B17" s="4" t="inlineStr">
        <is>
          <t>Правило 6 месяцев: если последующие работы начнутся позже чем через полгода после освидетельствования, его проводят повторно (ч. 6 ст. 53 ГрК РФ).</t>
        </is>
      </c>
    </row>
    <row r="18">
      <c r="B18" s="2" t="inlineStr">
        <is>
          <t>Другие листы</t>
        </is>
      </c>
    </row>
    <row r="19">
      <c r="A19" s="3" t="inlineStr">
        <is>
          <t>•</t>
        </is>
      </c>
      <c r="B19" s="4" t="inlineStr">
        <is>
          <t>«Документы о качестве» — реестр к акту, если документов больше пяти. Распечатайте строки по номеру акта с помощью фильтра.</t>
        </is>
      </c>
    </row>
    <row r="20">
      <c r="A20" s="3" t="inlineStr">
        <is>
          <t>•</t>
        </is>
      </c>
      <c r="B20" s="4" t="inlineStr">
        <is>
          <t>«Скрытые работы» — типовой справочник. Отметьте, что входит в перечень на вашем объекте, и согласуйте его с заказчиком.</t>
        </is>
      </c>
    </row>
    <row r="21">
      <c r="A21" s="3" t="inlineStr">
        <is>
          <t>•</t>
        </is>
      </c>
      <c r="B21" s="4" t="inlineStr">
        <is>
          <t>«Сводка» — общее количество актов по статусам и число найденных проблем.</t>
        </is>
      </c>
    </row>
    <row r="22">
      <c r="B22" s="2" t="inlineStr">
        <is>
          <t>Важно</t>
        </is>
      </c>
    </row>
    <row r="23" ht="30" customHeight="1">
      <c r="A23" s="3" t="inlineStr">
        <is>
          <t>•</t>
        </is>
      </c>
      <c r="B23" s="4" t="inlineStr">
        <is>
          <t>Шаблон помогает организовать работу, но не заменяет проектную документацию, договор и требования вашего заказчика. Перед применением сверьте нормы с актуальными редакциями документов.</t>
        </is>
      </c>
    </row>
    <row r="24"/>
    <row r="25">
      <c r="B25" s="5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0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2" customWidth="1" min="3" max="3"/>
    <col width="18" customWidth="1" min="4" max="4"/>
    <col width="18" customWidth="1" min="5" max="5"/>
    <col width="11" customWidth="1" min="6" max="6"/>
    <col width="12" customWidth="1" min="7" max="7"/>
    <col width="12" customWidth="1" min="8" max="8"/>
    <col width="11" customWidth="1" min="9" max="9"/>
    <col width="13" customWidth="1" min="10" max="10"/>
    <col width="11" customWidth="1" min="11" max="11"/>
    <col width="10" customWidth="1" min="12" max="12"/>
    <col width="12" customWidth="1" min="13" max="13"/>
    <col width="11" customWidth="1" min="14" max="14"/>
    <col width="12" customWidth="1" min="15" max="15"/>
    <col width="11" customWidth="1" min="16" max="16"/>
    <col width="12" customWidth="1" min="17" max="17"/>
    <col width="12" customWidth="1" min="18" max="18"/>
    <col width="12" customWidth="1" min="19" max="19"/>
    <col width="11" customWidth="1" min="20" max="20"/>
    <col width="12" customWidth="1" min="21" max="21"/>
    <col width="12" customWidth="1" min="22" max="22"/>
    <col width="14" customWidth="1" min="23" max="23"/>
    <col width="15" customWidth="1" min="24" max="24"/>
    <col width="30" customWidth="1" min="25" max="25"/>
    <col width="24" customWidth="1" min="26" max="26"/>
  </cols>
  <sheetData>
    <row r="1">
      <c r="A1" s="1" t="inlineStr">
        <is>
          <t>Реестр актов освидетельствования скрытых работ</t>
        </is>
      </c>
    </row>
    <row r="2">
      <c r="A2" s="6" t="inlineStr">
        <is>
          <t>Объект:</t>
        </is>
      </c>
      <c r="B2" s="7" t="inlineStr"/>
      <c r="C2" s="8" t="n"/>
      <c r="D2" s="8" t="n"/>
      <c r="E2" s="8" t="n"/>
      <c r="F2" s="8" t="n"/>
    </row>
    <row r="3">
      <c r="A3" s="6" t="inlineStr">
        <is>
          <t>Генподрядчик:</t>
        </is>
      </c>
      <c r="B3" s="7" t="inlineStr"/>
      <c r="C3" s="8" t="n"/>
      <c r="D3" s="8" t="n"/>
      <c r="E3" s="8" t="n"/>
      <c r="F3" s="8" t="n"/>
    </row>
    <row r="4">
      <c r="A4" s="6" t="inlineStr">
        <is>
          <t>Ответственный за реестр:</t>
        </is>
      </c>
      <c r="B4" s="7" t="inlineStr"/>
      <c r="C4" s="8" t="n"/>
      <c r="D4" s="8" t="n"/>
      <c r="E4" s="8" t="n"/>
      <c r="F4" s="8" t="n"/>
    </row>
    <row r="5"/>
    <row r="6" ht="78" customHeight="1">
      <c r="A6" s="9" t="inlineStr">
        <is>
          <t>№ акта</t>
        </is>
      </c>
      <c r="B6" s="9" t="inlineStr">
        <is>
          <t>Наименование скрытых работ</t>
        </is>
      </c>
      <c r="C6" s="9" t="inlineStr">
        <is>
          <t>Место: оси, отметки, этаж, захватка</t>
        </is>
      </c>
      <c r="D6" s="9" t="inlineStr">
        <is>
          <t>Проект: шифр, листы, изм.</t>
        </is>
      </c>
      <c r="E6" s="9" t="inlineStr">
        <is>
          <t>Кто выполнил работы</t>
        </is>
      </c>
      <c r="F6" s="9" t="inlineStr">
        <is>
          <t>Окончание работ</t>
        </is>
      </c>
      <c r="G6" s="9" t="inlineStr">
        <is>
          <t>Уведомление заказчику направлено</t>
        </is>
      </c>
      <c r="H6" s="9" t="inlineStr">
        <is>
          <t>Дата освидетельствования</t>
        </is>
      </c>
      <c r="I6" s="9" t="inlineStr">
        <is>
          <t>Рабочих дней от уведомления до осмотра</t>
        </is>
      </c>
      <c r="J6" s="9" t="inlineStr">
        <is>
          <t>Срок уведомления</t>
        </is>
      </c>
      <c r="K6" s="9" t="inlineStr">
        <is>
          <t>Заказчик присутствовал</t>
        </is>
      </c>
      <c r="L6" s="9" t="inlineStr">
        <is>
          <t>Есть замечания</t>
        </is>
      </c>
      <c r="M6" s="9" t="inlineStr">
        <is>
          <t>Замечания устранены (дата)</t>
        </is>
      </c>
      <c r="N6" s="9" t="inlineStr">
        <is>
          <t>Дата акта</t>
        </is>
      </c>
      <c r="O6" s="9" t="inlineStr">
        <is>
          <t>Подпись: заказчик по стройконтролю</t>
        </is>
      </c>
      <c r="P6" s="9" t="inlineStr">
        <is>
          <t>Подпись: подрядчик</t>
        </is>
      </c>
      <c r="Q6" s="9" t="inlineStr">
        <is>
          <t>Подпись: подрядчик по стройконтролю</t>
        </is>
      </c>
      <c r="R6" s="9" t="inlineStr">
        <is>
          <t>Подпись: проектировщик</t>
        </is>
      </c>
      <c r="S6" s="9" t="inlineStr">
        <is>
          <t>Подпись: исполнитель работ</t>
        </is>
      </c>
      <c r="T6" s="9" t="inlineStr">
        <is>
          <t>Приложения в комплекте</t>
        </is>
      </c>
      <c r="U6" s="9" t="inlineStr">
        <is>
          <t>Копия акта направлена заказчику</t>
        </is>
      </c>
      <c r="V6" s="9" t="inlineStr">
        <is>
          <t>Начало последующих работ (план)</t>
        </is>
      </c>
      <c r="W6" s="9" t="inlineStr">
        <is>
          <t>Правило 6 месяцев</t>
        </is>
      </c>
      <c r="X6" s="9" t="inlineStr">
        <is>
          <t>Статус</t>
        </is>
      </c>
      <c r="Y6" s="9" t="inlineStr">
        <is>
          <t>Что проверить</t>
        </is>
      </c>
      <c r="Z6" s="9" t="inlineStr">
        <is>
          <t>Примечание</t>
        </is>
      </c>
    </row>
    <row r="7" ht="30" customHeight="1">
      <c r="A7" s="10" t="inlineStr">
        <is>
          <t>12</t>
        </is>
      </c>
      <c r="B7" s="10" t="inlineStr">
        <is>
          <t>Обратная засыпка пазух котлована с послойным уплотнением</t>
        </is>
      </c>
      <c r="C7" s="10" t="inlineStr">
        <is>
          <t>Оси 1–6/А, отм. −3,300…−0,600</t>
        </is>
      </c>
      <c r="D7" s="10" t="inlineStr">
        <is>
          <t>12-24-КЖ0, л. 2</t>
        </is>
      </c>
      <c r="E7" s="10" t="inlineStr">
        <is>
          <t>Собственные силы</t>
        </is>
      </c>
      <c r="F7" s="11" t="n">
        <v>46304</v>
      </c>
      <c r="G7" s="11" t="n">
        <v>46301</v>
      </c>
      <c r="H7" s="11" t="n">
        <v>46304</v>
      </c>
      <c r="I7" s="12">
        <f>IF(OR(G7="",H7=""),"",NETWORKDAYS(G7,H7,'Праздники'!$A$2:$A$80)-1)</f>
        <v/>
      </c>
      <c r="J7" s="10">
        <f>IF(I7="","",IF(I7&gt;=3,"В срок","Меньше 3 рабочих дней"))</f>
        <v/>
      </c>
      <c r="K7" s="10" t="inlineStr">
        <is>
          <t>Да</t>
        </is>
      </c>
      <c r="L7" s="10" t="inlineStr">
        <is>
          <t>Нет</t>
        </is>
      </c>
      <c r="M7" s="11" t="n"/>
      <c r="N7" s="11" t="n">
        <v>46304</v>
      </c>
      <c r="O7" s="10" t="inlineStr">
        <is>
          <t>Да</t>
        </is>
      </c>
      <c r="P7" s="10" t="inlineStr">
        <is>
          <t>Да</t>
        </is>
      </c>
      <c r="Q7" s="10" t="inlineStr">
        <is>
          <t>Да</t>
        </is>
      </c>
      <c r="R7" s="10" t="inlineStr">
        <is>
          <t>Не требуется</t>
        </is>
      </c>
      <c r="S7" s="10" t="inlineStr">
        <is>
          <t>Не требуется</t>
        </is>
      </c>
      <c r="T7" s="10" t="inlineStr">
        <is>
          <t>Да</t>
        </is>
      </c>
      <c r="U7" s="11" t="n"/>
      <c r="V7" s="11" t="n">
        <v>46307</v>
      </c>
      <c r="W7" s="10">
        <f>IF(OR(H7="",V7=""),"",IF(V7&gt;EDATE(H7,6),"Нужна повторная проверка","—"))</f>
        <v/>
      </c>
      <c r="X7" s="10">
        <f>IF(B7="","",IF(OR(H7="",AND(K7="",L7="",N7="")),"Ждёт освидетельствования",IF(AND(L7="Да",M7=""),"Замечания",IF(AND(N7&lt;&gt;"",T7="Да",COUNTIF(O7:S7,"Да")+COUNTIF(O7:S7,"Не требуется")=5),"Подписан","На подписи"))))</f>
        <v/>
      </c>
      <c r="Y7" s="10">
        <f>IF(B7="","",TRIM(IF(AND(N7&lt;&gt;"",F7&lt;&gt;"",N7&lt;F7),"Дата акта раньше окончания работ. ","")&amp;IF(AND(N7&lt;&gt;"",H7&lt;&gt;"",N7&lt;H7),"Дата акта раньше осмотра. ","")&amp;IF(AND(N7&lt;&gt;"",M7&lt;&gt;"",N7&lt;M7),"Акт составлен до устранения замечаний. ","")&amp;IF(AND(K7="Нет",N7&lt;&gt;"",U7=""),"Направьте копию акта заказчику. ","")&amp;IF(AND(K7="Нет",N7&lt;&gt;"",U7&lt;&gt;"",U7-N7&gt;3),"Копия направлена позже 3 дней. ","")&amp;IF(AND(V7&lt;&gt;"",X7&lt;&gt;"Подписан",V7&lt;=TODAY()+3),"Последующие работы начнутся в ближайшие дни или уже идут, а акт не подписан. ","")))</f>
        <v/>
      </c>
      <c r="Z7" s="10" t="inlineStr">
        <is>
          <t>ПРИМЕР — удалите или замените строку</t>
        </is>
      </c>
    </row>
    <row r="8" ht="30" customHeight="1">
      <c r="A8" s="10" t="inlineStr">
        <is>
          <t>14</t>
        </is>
      </c>
      <c r="B8" s="10" t="inlineStr">
        <is>
          <t>Армирование фундаментной плиты Фм-1</t>
        </is>
      </c>
      <c r="C8" s="10" t="inlineStr">
        <is>
          <t>Оси 1–6/А–Г, отм. −3,300</t>
        </is>
      </c>
      <c r="D8" s="10" t="inlineStr">
        <is>
          <t>12-24-КЖ0, л. 3–7, изм. 1</t>
        </is>
      </c>
      <c r="E8" s="10" t="inlineStr">
        <is>
          <t>ООО «Монолит-Пример»</t>
        </is>
      </c>
      <c r="F8" s="11" t="n">
        <v>46322</v>
      </c>
      <c r="G8" s="11" t="n">
        <v>46315</v>
      </c>
      <c r="H8" s="11" t="n">
        <v>46318</v>
      </c>
      <c r="I8" s="12">
        <f>IF(OR(G8="",H8=""),"",NETWORKDAYS(G8,H8,'Праздники'!$A$2:$A$80)-1)</f>
        <v/>
      </c>
      <c r="J8" s="10">
        <f>IF(I8="","",IF(I8&gt;=3,"В срок","Меньше 3 рабочих дней"))</f>
        <v/>
      </c>
      <c r="K8" s="10" t="inlineStr">
        <is>
          <t>Да</t>
        </is>
      </c>
      <c r="L8" s="10" t="inlineStr">
        <is>
          <t>Да</t>
        </is>
      </c>
      <c r="M8" s="11" t="n">
        <v>46322</v>
      </c>
      <c r="N8" s="11" t="n"/>
      <c r="O8" s="10" t="inlineStr">
        <is>
          <t>Нет</t>
        </is>
      </c>
      <c r="P8" s="10" t="inlineStr">
        <is>
          <t>Да</t>
        </is>
      </c>
      <c r="Q8" s="10" t="inlineStr">
        <is>
          <t>Да</t>
        </is>
      </c>
      <c r="R8" s="10" t="inlineStr">
        <is>
          <t>Не требуется</t>
        </is>
      </c>
      <c r="S8" s="10" t="inlineStr">
        <is>
          <t>Да</t>
        </is>
      </c>
      <c r="T8" s="10" t="inlineStr">
        <is>
          <t>Нет</t>
        </is>
      </c>
      <c r="U8" s="11" t="n"/>
      <c r="V8" s="11" t="n">
        <v>46324</v>
      </c>
      <c r="W8" s="10">
        <f>IF(OR(H8="",V8=""),"",IF(V8&gt;EDATE(H8,6),"Нужна повторная проверка","—"))</f>
        <v/>
      </c>
      <c r="X8" s="10">
        <f>IF(B8="","",IF(OR(H8="",AND(K8="",L8="",N8="")),"Ждёт освидетельствования",IF(AND(L8="Да",M8=""),"Замечания",IF(AND(N8&lt;&gt;"",T8="Да",COUNTIF(O8:S8,"Да")+COUNTIF(O8:S8,"Не требуется")=5),"Подписан","На подписи"))))</f>
        <v/>
      </c>
      <c r="Y8" s="10">
        <f>IF(B8="","",TRIM(IF(AND(N8&lt;&gt;"",F8&lt;&gt;"",N8&lt;F8),"Дата акта раньше окончания работ. ","")&amp;IF(AND(N8&lt;&gt;"",H8&lt;&gt;"",N8&lt;H8),"Дата акта раньше осмотра. ","")&amp;IF(AND(N8&lt;&gt;"",M8&lt;&gt;"",N8&lt;M8),"Акт составлен до устранения замечаний. ","")&amp;IF(AND(K8="Нет",N8&lt;&gt;"",U8=""),"Направьте копию акта заказчику. ","")&amp;IF(AND(K8="Нет",N8&lt;&gt;"",U8&lt;&gt;"",U8-N8&gt;3),"Копия направлена позже 3 дней. ","")&amp;IF(AND(V8&lt;&gt;"",X8&lt;&gt;"Подписан",V8&lt;=TODAY()+3),"Последующие работы начнутся в ближайшие дни или уже идут, а акт не подписан. ","")))</f>
        <v/>
      </c>
      <c r="Z8" s="10" t="inlineStr">
        <is>
          <t>ПРИМЕР — удалите или замените строку</t>
        </is>
      </c>
    </row>
    <row r="9" ht="30" customHeight="1">
      <c r="A9" s="10" t="inlineStr">
        <is>
          <t>15</t>
        </is>
      </c>
      <c r="B9" s="10" t="inlineStr">
        <is>
          <t>Гидроизоляция стен подвала</t>
        </is>
      </c>
      <c r="C9" s="10" t="inlineStr">
        <is>
          <t>Оси 1–6/А, отм. −3,300…−0,300</t>
        </is>
      </c>
      <c r="D9" s="10" t="inlineStr">
        <is>
          <t>12-24-АР, л. 11</t>
        </is>
      </c>
      <c r="E9" s="10" t="inlineStr">
        <is>
          <t>ООО «Изоляция-Пример»</t>
        </is>
      </c>
      <c r="F9" s="11" t="n">
        <v>46331</v>
      </c>
      <c r="G9" s="11" t="n">
        <v>46331</v>
      </c>
      <c r="H9" s="11" t="n">
        <v>46332</v>
      </c>
      <c r="I9" s="12">
        <f>IF(OR(G9="",H9=""),"",NETWORKDAYS(G9,H9,'Праздники'!$A$2:$A$80)-1)</f>
        <v/>
      </c>
      <c r="J9" s="10">
        <f>IF(I9="","",IF(I9&gt;=3,"В срок","Меньше 3 рабочих дней"))</f>
        <v/>
      </c>
      <c r="K9" s="10" t="n"/>
      <c r="L9" s="10" t="n"/>
      <c r="M9" s="11" t="n"/>
      <c r="N9" s="11" t="n"/>
      <c r="O9" s="10" t="n"/>
      <c r="P9" s="10" t="n"/>
      <c r="Q9" s="10" t="n"/>
      <c r="R9" s="10" t="n"/>
      <c r="S9" s="10" t="n"/>
      <c r="T9" s="10" t="n"/>
      <c r="U9" s="11" t="n"/>
      <c r="V9" s="11" t="n">
        <v>46335</v>
      </c>
      <c r="W9" s="10">
        <f>IF(OR(H9="",V9=""),"",IF(V9&gt;EDATE(H9,6),"Нужна повторная проверка","—"))</f>
        <v/>
      </c>
      <c r="X9" s="10">
        <f>IF(B9="","",IF(OR(H9="",AND(K9="",L9="",N9="")),"Ждёт освидетельствования",IF(AND(L9="Да",M9=""),"Замечания",IF(AND(N9&lt;&gt;"",T9="Да",COUNTIF(O9:S9,"Да")+COUNTIF(O9:S9,"Не требуется")=5),"Подписан","На подписи"))))</f>
        <v/>
      </c>
      <c r="Y9" s="10">
        <f>IF(B9="","",TRIM(IF(AND(N9&lt;&gt;"",F9&lt;&gt;"",N9&lt;F9),"Дата акта раньше окончания работ. ","")&amp;IF(AND(N9&lt;&gt;"",H9&lt;&gt;"",N9&lt;H9),"Дата акта раньше осмотра. ","")&amp;IF(AND(N9&lt;&gt;"",M9&lt;&gt;"",N9&lt;M9),"Акт составлен до устранения замечаний. ","")&amp;IF(AND(K9="Нет",N9&lt;&gt;"",U9=""),"Направьте копию акта заказчику. ","")&amp;IF(AND(K9="Нет",N9&lt;&gt;"",U9&lt;&gt;"",U9-N9&gt;3),"Копия направлена позже 3 дней. ","")&amp;IF(AND(V9&lt;&gt;"",X9&lt;&gt;"Подписан",V9&lt;=TODAY()+3),"Последующие работы начнутся в ближайшие дни или уже идут, а акт не подписан. ","")))</f>
        <v/>
      </c>
      <c r="Z9" s="10" t="inlineStr">
        <is>
          <t>ПРИМЕР — удалите или замените строку</t>
        </is>
      </c>
    </row>
    <row r="10" ht="30" customHeight="1">
      <c r="A10" s="10" t="inlineStr">
        <is>
          <t>16</t>
        </is>
      </c>
      <c r="B10" s="10" t="inlineStr">
        <is>
          <t>Армирование плиты перекрытия на отм. −0,300</t>
        </is>
      </c>
      <c r="C10" s="10" t="inlineStr">
        <is>
          <t>Оси 1–6/А–Г, захватка 1</t>
        </is>
      </c>
      <c r="D10" s="10" t="inlineStr">
        <is>
          <t>12-24-КЖ1, л. 4–6</t>
        </is>
      </c>
      <c r="E10" s="10" t="inlineStr">
        <is>
          <t>ООО «Монолит-Пример»</t>
        </is>
      </c>
      <c r="F10" s="11" t="n">
        <v>46328</v>
      </c>
      <c r="G10" s="11" t="n">
        <v>46323</v>
      </c>
      <c r="H10" s="11" t="n">
        <v>46328</v>
      </c>
      <c r="I10" s="12">
        <f>IF(OR(G10="",H10=""),"",NETWORKDAYS(G10,H10,'Праздники'!$A$2:$A$80)-1)</f>
        <v/>
      </c>
      <c r="J10" s="10">
        <f>IF(I10="","",IF(I10&gt;=3,"В срок","Меньше 3 рабочих дней"))</f>
        <v/>
      </c>
      <c r="K10" s="10" t="inlineStr">
        <is>
          <t>Нет</t>
        </is>
      </c>
      <c r="L10" s="10" t="inlineStr">
        <is>
          <t>Нет</t>
        </is>
      </c>
      <c r="M10" s="11" t="n"/>
      <c r="N10" s="11" t="n">
        <v>46328</v>
      </c>
      <c r="O10" s="10" t="inlineStr">
        <is>
          <t>Нет</t>
        </is>
      </c>
      <c r="P10" s="10" t="inlineStr">
        <is>
          <t>Да</t>
        </is>
      </c>
      <c r="Q10" s="10" t="inlineStr">
        <is>
          <t>Да</t>
        </is>
      </c>
      <c r="R10" s="10" t="inlineStr">
        <is>
          <t>Не требуется</t>
        </is>
      </c>
      <c r="S10" s="10" t="inlineStr">
        <is>
          <t>Да</t>
        </is>
      </c>
      <c r="T10" s="10" t="inlineStr">
        <is>
          <t>Да</t>
        </is>
      </c>
      <c r="U10" s="11" t="n"/>
      <c r="V10" s="11" t="n">
        <v>46522</v>
      </c>
      <c r="W10" s="10">
        <f>IF(OR(H10="",V10=""),"",IF(V10&gt;EDATE(H10,6),"Нужна повторная проверка","—"))</f>
        <v/>
      </c>
      <c r="X10" s="10">
        <f>IF(B10="","",IF(OR(H10="",AND(K10="",L10="",N10="")),"Ждёт освидетельствования",IF(AND(L10="Да",M10=""),"Замечания",IF(AND(N10&lt;&gt;"",T10="Да",COUNTIF(O10:S10,"Да")+COUNTIF(O10:S10,"Не требуется")=5),"Подписан","На подписи"))))</f>
        <v/>
      </c>
      <c r="Y10" s="10">
        <f>IF(B10="","",TRIM(IF(AND(N10&lt;&gt;"",F10&lt;&gt;"",N10&lt;F10),"Дата акта раньше окончания работ. ","")&amp;IF(AND(N10&lt;&gt;"",H10&lt;&gt;"",N10&lt;H10),"Дата акта раньше осмотра. ","")&amp;IF(AND(N10&lt;&gt;"",M10&lt;&gt;"",N10&lt;M10),"Акт составлен до устранения замечаний. ","")&amp;IF(AND(K10="Нет",N10&lt;&gt;"",U10=""),"Направьте копию акта заказчику. ","")&amp;IF(AND(K10="Нет",N10&lt;&gt;"",U10&lt;&gt;"",U10-N10&gt;3),"Копия направлена позже 3 дней. ","")&amp;IF(AND(V10&lt;&gt;"",X10&lt;&gt;"Подписан",V10&lt;=TODAY()+3),"Последующие работы начнутся в ближайшие дни или уже идут, а акт не подписан. ","")))</f>
        <v/>
      </c>
      <c r="Z10" s="10" t="inlineStr">
        <is>
          <t>ПРИМЕР — удалите или замените строку</t>
        </is>
      </c>
    </row>
    <row r="11">
      <c r="A11" s="13" t="n"/>
      <c r="B11" s="13" t="n"/>
      <c r="C11" s="13" t="n"/>
      <c r="D11" s="13" t="n"/>
      <c r="E11" s="13" t="n"/>
      <c r="F11" s="14" t="n"/>
      <c r="G11" s="14" t="n"/>
      <c r="H11" s="14" t="n"/>
      <c r="I11" s="15">
        <f>IF(OR(G11="",H11=""),"",NETWORKDAYS(G11,H11,'Праздники'!$A$2:$A$80)-1)</f>
        <v/>
      </c>
      <c r="J11" s="16">
        <f>IF(I11="","",IF(I11&gt;=3,"В срок","Меньше 3 рабочих дней"))</f>
        <v/>
      </c>
      <c r="K11" s="13" t="n"/>
      <c r="L11" s="13" t="n"/>
      <c r="M11" s="14" t="n"/>
      <c r="N11" s="14" t="n"/>
      <c r="O11" s="13" t="n"/>
      <c r="P11" s="13" t="n"/>
      <c r="Q11" s="13" t="n"/>
      <c r="R11" s="13" t="n"/>
      <c r="S11" s="13" t="n"/>
      <c r="T11" s="13" t="n"/>
      <c r="U11" s="14" t="n"/>
      <c r="V11" s="14" t="n"/>
      <c r="W11" s="16">
        <f>IF(OR(H11="",V11=""),"",IF(V11&gt;EDATE(H11,6),"Нужна повторная проверка","—"))</f>
        <v/>
      </c>
      <c r="X11" s="16">
        <f>IF(B11="","",IF(OR(H11="",AND(K11="",L11="",N11="")),"Ждёт освидетельствования",IF(AND(L11="Да",M11=""),"Замечания",IF(AND(N11&lt;&gt;"",T11="Да",COUNTIF(O11:S11,"Да")+COUNTIF(O11:S11,"Не требуется")=5),"Подписан","На подписи"))))</f>
        <v/>
      </c>
      <c r="Y11" s="16">
        <f>IF(B11="","",TRIM(IF(AND(N11&lt;&gt;"",F11&lt;&gt;"",N11&lt;F11),"Дата акта раньше окончания работ. ","")&amp;IF(AND(N11&lt;&gt;"",H11&lt;&gt;"",N11&lt;H11),"Дата акта раньше осмотра. ","")&amp;IF(AND(N11&lt;&gt;"",M11&lt;&gt;"",N11&lt;M11),"Акт составлен до устранения замечаний. ","")&amp;IF(AND(K11="Нет",N11&lt;&gt;"",U11=""),"Направьте копию акта заказчику. ","")&amp;IF(AND(K11="Нет",N11&lt;&gt;"",U11&lt;&gt;"",U11-N11&gt;3),"Копия направлена позже 3 дней. ","")&amp;IF(AND(V11&lt;&gt;"",X11&lt;&gt;"Подписан",V11&lt;=TODAY()+3),"Последующие работы начнутся в ближайшие дни или уже идут, а акт не подписан. ","")))</f>
        <v/>
      </c>
      <c r="Z11" s="13" t="n"/>
    </row>
    <row r="12">
      <c r="A12" s="13" t="n"/>
      <c r="B12" s="13" t="n"/>
      <c r="C12" s="13" t="n"/>
      <c r="D12" s="13" t="n"/>
      <c r="E12" s="13" t="n"/>
      <c r="F12" s="14" t="n"/>
      <c r="G12" s="14" t="n"/>
      <c r="H12" s="14" t="n"/>
      <c r="I12" s="15">
        <f>IF(OR(G12="",H12=""),"",NETWORKDAYS(G12,H12,'Праздники'!$A$2:$A$80)-1)</f>
        <v/>
      </c>
      <c r="J12" s="16">
        <f>IF(I12="","",IF(I12&gt;=3,"В срок","Меньше 3 рабочих дней"))</f>
        <v/>
      </c>
      <c r="K12" s="13" t="n"/>
      <c r="L12" s="13" t="n"/>
      <c r="M12" s="14" t="n"/>
      <c r="N12" s="14" t="n"/>
      <c r="O12" s="13" t="n"/>
      <c r="P12" s="13" t="n"/>
      <c r="Q12" s="13" t="n"/>
      <c r="R12" s="13" t="n"/>
      <c r="S12" s="13" t="n"/>
      <c r="T12" s="13" t="n"/>
      <c r="U12" s="14" t="n"/>
      <c r="V12" s="14" t="n"/>
      <c r="W12" s="16">
        <f>IF(OR(H12="",V12=""),"",IF(V12&gt;EDATE(H12,6),"Нужна повторная проверка","—"))</f>
        <v/>
      </c>
      <c r="X12" s="16">
        <f>IF(B12="","",IF(OR(H12="",AND(K12="",L12="",N12="")),"Ждёт освидетельствования",IF(AND(L12="Да",M12=""),"Замечания",IF(AND(N12&lt;&gt;"",T12="Да",COUNTIF(O12:S12,"Да")+COUNTIF(O12:S12,"Не требуется")=5),"Подписан","На подписи"))))</f>
        <v/>
      </c>
      <c r="Y12" s="16">
        <f>IF(B12="","",TRIM(IF(AND(N12&lt;&gt;"",F12&lt;&gt;"",N12&lt;F12),"Дата акта раньше окончания работ. ","")&amp;IF(AND(N12&lt;&gt;"",H12&lt;&gt;"",N12&lt;H12),"Дата акта раньше осмотра. ","")&amp;IF(AND(N12&lt;&gt;"",M12&lt;&gt;"",N12&lt;M12),"Акт составлен до устранения замечаний. ","")&amp;IF(AND(K12="Нет",N12&lt;&gt;"",U12=""),"Направьте копию акта заказчику. ","")&amp;IF(AND(K12="Нет",N12&lt;&gt;"",U12&lt;&gt;"",U12-N12&gt;3),"Копия направлена позже 3 дней. ","")&amp;IF(AND(V12&lt;&gt;"",X12&lt;&gt;"Подписан",V12&lt;=TODAY()+3),"Последующие работы начнутся в ближайшие дни или уже идут, а акт не подписан. ","")))</f>
        <v/>
      </c>
      <c r="Z12" s="13" t="n"/>
    </row>
    <row r="13">
      <c r="A13" s="13" t="n"/>
      <c r="B13" s="13" t="n"/>
      <c r="C13" s="13" t="n"/>
      <c r="D13" s="13" t="n"/>
      <c r="E13" s="13" t="n"/>
      <c r="F13" s="14" t="n"/>
      <c r="G13" s="14" t="n"/>
      <c r="H13" s="14" t="n"/>
      <c r="I13" s="15">
        <f>IF(OR(G13="",H13=""),"",NETWORKDAYS(G13,H13,'Праздники'!$A$2:$A$80)-1)</f>
        <v/>
      </c>
      <c r="J13" s="16">
        <f>IF(I13="","",IF(I13&gt;=3,"В срок","Меньше 3 рабочих дней"))</f>
        <v/>
      </c>
      <c r="K13" s="13" t="n"/>
      <c r="L13" s="13" t="n"/>
      <c r="M13" s="14" t="n"/>
      <c r="N13" s="14" t="n"/>
      <c r="O13" s="13" t="n"/>
      <c r="P13" s="13" t="n"/>
      <c r="Q13" s="13" t="n"/>
      <c r="R13" s="13" t="n"/>
      <c r="S13" s="13" t="n"/>
      <c r="T13" s="13" t="n"/>
      <c r="U13" s="14" t="n"/>
      <c r="V13" s="14" t="n"/>
      <c r="W13" s="16">
        <f>IF(OR(H13="",V13=""),"",IF(V13&gt;EDATE(H13,6),"Нужна повторная проверка","—"))</f>
        <v/>
      </c>
      <c r="X13" s="16">
        <f>IF(B13="","",IF(OR(H13="",AND(K13="",L13="",N13="")),"Ждёт освидетельствования",IF(AND(L13="Да",M13=""),"Замечания",IF(AND(N13&lt;&gt;"",T13="Да",COUNTIF(O13:S13,"Да")+COUNTIF(O13:S13,"Не требуется")=5),"Подписан","На подписи"))))</f>
        <v/>
      </c>
      <c r="Y13" s="16">
        <f>IF(B13="","",TRIM(IF(AND(N13&lt;&gt;"",F13&lt;&gt;"",N13&lt;F13),"Дата акта раньше окончания работ. ","")&amp;IF(AND(N13&lt;&gt;"",H13&lt;&gt;"",N13&lt;H13),"Дата акта раньше осмотра. ","")&amp;IF(AND(N13&lt;&gt;"",M13&lt;&gt;"",N13&lt;M13),"Акт составлен до устранения замечаний. ","")&amp;IF(AND(K13="Нет",N13&lt;&gt;"",U13=""),"Направьте копию акта заказчику. ","")&amp;IF(AND(K13="Нет",N13&lt;&gt;"",U13&lt;&gt;"",U13-N13&gt;3),"Копия направлена позже 3 дней. ","")&amp;IF(AND(V13&lt;&gt;"",X13&lt;&gt;"Подписан",V13&lt;=TODAY()+3),"Последующие работы начнутся в ближайшие дни или уже идут, а акт не подписан. ","")))</f>
        <v/>
      </c>
      <c r="Z13" s="13" t="n"/>
    </row>
    <row r="14">
      <c r="A14" s="13" t="n"/>
      <c r="B14" s="13" t="n"/>
      <c r="C14" s="13" t="n"/>
      <c r="D14" s="13" t="n"/>
      <c r="E14" s="13" t="n"/>
      <c r="F14" s="14" t="n"/>
      <c r="G14" s="14" t="n"/>
      <c r="H14" s="14" t="n"/>
      <c r="I14" s="15">
        <f>IF(OR(G14="",H14=""),"",NETWORKDAYS(G14,H14,'Праздники'!$A$2:$A$80)-1)</f>
        <v/>
      </c>
      <c r="J14" s="16">
        <f>IF(I14="","",IF(I14&gt;=3,"В срок","Меньше 3 рабочих дней"))</f>
        <v/>
      </c>
      <c r="K14" s="13" t="n"/>
      <c r="L14" s="13" t="n"/>
      <c r="M14" s="14" t="n"/>
      <c r="N14" s="14" t="n"/>
      <c r="O14" s="13" t="n"/>
      <c r="P14" s="13" t="n"/>
      <c r="Q14" s="13" t="n"/>
      <c r="R14" s="13" t="n"/>
      <c r="S14" s="13" t="n"/>
      <c r="T14" s="13" t="n"/>
      <c r="U14" s="14" t="n"/>
      <c r="V14" s="14" t="n"/>
      <c r="W14" s="16">
        <f>IF(OR(H14="",V14=""),"",IF(V14&gt;EDATE(H14,6),"Нужна повторная проверка","—"))</f>
        <v/>
      </c>
      <c r="X14" s="16">
        <f>IF(B14="","",IF(OR(H14="",AND(K14="",L14="",N14="")),"Ждёт освидетельствования",IF(AND(L14="Да",M14=""),"Замечания",IF(AND(N14&lt;&gt;"",T14="Да",COUNTIF(O14:S14,"Да")+COUNTIF(O14:S14,"Не требуется")=5),"Подписан","На подписи"))))</f>
        <v/>
      </c>
      <c r="Y14" s="16">
        <f>IF(B14="","",TRIM(IF(AND(N14&lt;&gt;"",F14&lt;&gt;"",N14&lt;F14),"Дата акта раньше окончания работ. ","")&amp;IF(AND(N14&lt;&gt;"",H14&lt;&gt;"",N14&lt;H14),"Дата акта раньше осмотра. ","")&amp;IF(AND(N14&lt;&gt;"",M14&lt;&gt;"",N14&lt;M14),"Акт составлен до устранения замечаний. ","")&amp;IF(AND(K14="Нет",N14&lt;&gt;"",U14=""),"Направьте копию акта заказчику. ","")&amp;IF(AND(K14="Нет",N14&lt;&gt;"",U14&lt;&gt;"",U14-N14&gt;3),"Копия направлена позже 3 дней. ","")&amp;IF(AND(V14&lt;&gt;"",X14&lt;&gt;"Подписан",V14&lt;=TODAY()+3),"Последующие работы начнутся в ближайшие дни или уже идут, а акт не подписан. ","")))</f>
        <v/>
      </c>
      <c r="Z14" s="13" t="n"/>
    </row>
    <row r="15">
      <c r="A15" s="13" t="n"/>
      <c r="B15" s="13" t="n"/>
      <c r="C15" s="13" t="n"/>
      <c r="D15" s="13" t="n"/>
      <c r="E15" s="13" t="n"/>
      <c r="F15" s="14" t="n"/>
      <c r="G15" s="14" t="n"/>
      <c r="H15" s="14" t="n"/>
      <c r="I15" s="15">
        <f>IF(OR(G15="",H15=""),"",NETWORKDAYS(G15,H15,'Праздники'!$A$2:$A$80)-1)</f>
        <v/>
      </c>
      <c r="J15" s="16">
        <f>IF(I15="","",IF(I15&gt;=3,"В срок","Меньше 3 рабочих дней"))</f>
        <v/>
      </c>
      <c r="K15" s="13" t="n"/>
      <c r="L15" s="13" t="n"/>
      <c r="M15" s="14" t="n"/>
      <c r="N15" s="14" t="n"/>
      <c r="O15" s="13" t="n"/>
      <c r="P15" s="13" t="n"/>
      <c r="Q15" s="13" t="n"/>
      <c r="R15" s="13" t="n"/>
      <c r="S15" s="13" t="n"/>
      <c r="T15" s="13" t="n"/>
      <c r="U15" s="14" t="n"/>
      <c r="V15" s="14" t="n"/>
      <c r="W15" s="16">
        <f>IF(OR(H15="",V15=""),"",IF(V15&gt;EDATE(H15,6),"Нужна повторная проверка","—"))</f>
        <v/>
      </c>
      <c r="X15" s="16">
        <f>IF(B15="","",IF(OR(H15="",AND(K15="",L15="",N15="")),"Ждёт освидетельствования",IF(AND(L15="Да",M15=""),"Замечания",IF(AND(N15&lt;&gt;"",T15="Да",COUNTIF(O15:S15,"Да")+COUNTIF(O15:S15,"Не требуется")=5),"Подписан","На подписи"))))</f>
        <v/>
      </c>
      <c r="Y15" s="16">
        <f>IF(B15="","",TRIM(IF(AND(N15&lt;&gt;"",F15&lt;&gt;"",N15&lt;F15),"Дата акта раньше окончания работ. ","")&amp;IF(AND(N15&lt;&gt;"",H15&lt;&gt;"",N15&lt;H15),"Дата акта раньше осмотра. ","")&amp;IF(AND(N15&lt;&gt;"",M15&lt;&gt;"",N15&lt;M15),"Акт составлен до устранения замечаний. ","")&amp;IF(AND(K15="Нет",N15&lt;&gt;"",U15=""),"Направьте копию акта заказчику. ","")&amp;IF(AND(K15="Нет",N15&lt;&gt;"",U15&lt;&gt;"",U15-N15&gt;3),"Копия направлена позже 3 дней. ","")&amp;IF(AND(V15&lt;&gt;"",X15&lt;&gt;"Подписан",V15&lt;=TODAY()+3),"Последующие работы начнутся в ближайшие дни или уже идут, а акт не подписан. ","")))</f>
        <v/>
      </c>
      <c r="Z15" s="13" t="n"/>
    </row>
    <row r="16">
      <c r="A16" s="13" t="n"/>
      <c r="B16" s="13" t="n"/>
      <c r="C16" s="13" t="n"/>
      <c r="D16" s="13" t="n"/>
      <c r="E16" s="13" t="n"/>
      <c r="F16" s="14" t="n"/>
      <c r="G16" s="14" t="n"/>
      <c r="H16" s="14" t="n"/>
      <c r="I16" s="15">
        <f>IF(OR(G16="",H16=""),"",NETWORKDAYS(G16,H16,'Праздники'!$A$2:$A$80)-1)</f>
        <v/>
      </c>
      <c r="J16" s="16">
        <f>IF(I16="","",IF(I16&gt;=3,"В срок","Меньше 3 рабочих дней"))</f>
        <v/>
      </c>
      <c r="K16" s="13" t="n"/>
      <c r="L16" s="13" t="n"/>
      <c r="M16" s="14" t="n"/>
      <c r="N16" s="14" t="n"/>
      <c r="O16" s="13" t="n"/>
      <c r="P16" s="13" t="n"/>
      <c r="Q16" s="13" t="n"/>
      <c r="R16" s="13" t="n"/>
      <c r="S16" s="13" t="n"/>
      <c r="T16" s="13" t="n"/>
      <c r="U16" s="14" t="n"/>
      <c r="V16" s="14" t="n"/>
      <c r="W16" s="16">
        <f>IF(OR(H16="",V16=""),"",IF(V16&gt;EDATE(H16,6),"Нужна повторная проверка","—"))</f>
        <v/>
      </c>
      <c r="X16" s="16">
        <f>IF(B16="","",IF(OR(H16="",AND(K16="",L16="",N16="")),"Ждёт освидетельствования",IF(AND(L16="Да",M16=""),"Замечания",IF(AND(N16&lt;&gt;"",T16="Да",COUNTIF(O16:S16,"Да")+COUNTIF(O16:S16,"Не требуется")=5),"Подписан","На подписи"))))</f>
        <v/>
      </c>
      <c r="Y16" s="16">
        <f>IF(B16="","",TRIM(IF(AND(N16&lt;&gt;"",F16&lt;&gt;"",N16&lt;F16),"Дата акта раньше окончания работ. ","")&amp;IF(AND(N16&lt;&gt;"",H16&lt;&gt;"",N16&lt;H16),"Дата акта раньше осмотра. ","")&amp;IF(AND(N16&lt;&gt;"",M16&lt;&gt;"",N16&lt;M16),"Акт составлен до устранения замечаний. ","")&amp;IF(AND(K16="Нет",N16&lt;&gt;"",U16=""),"Направьте копию акта заказчику. ","")&amp;IF(AND(K16="Нет",N16&lt;&gt;"",U16&lt;&gt;"",U16-N16&gt;3),"Копия направлена позже 3 дней. ","")&amp;IF(AND(V16&lt;&gt;"",X16&lt;&gt;"Подписан",V16&lt;=TODAY()+3),"Последующие работы начнутся в ближайшие дни или уже идут, а акт не подписан. ","")))</f>
        <v/>
      </c>
      <c r="Z16" s="13" t="n"/>
    </row>
    <row r="17">
      <c r="A17" s="13" t="n"/>
      <c r="B17" s="13" t="n"/>
      <c r="C17" s="13" t="n"/>
      <c r="D17" s="13" t="n"/>
      <c r="E17" s="13" t="n"/>
      <c r="F17" s="14" t="n"/>
      <c r="G17" s="14" t="n"/>
      <c r="H17" s="14" t="n"/>
      <c r="I17" s="15">
        <f>IF(OR(G17="",H17=""),"",NETWORKDAYS(G17,H17,'Праздники'!$A$2:$A$80)-1)</f>
        <v/>
      </c>
      <c r="J17" s="16">
        <f>IF(I17="","",IF(I17&gt;=3,"В срок","Меньше 3 рабочих дней"))</f>
        <v/>
      </c>
      <c r="K17" s="13" t="n"/>
      <c r="L17" s="13" t="n"/>
      <c r="M17" s="14" t="n"/>
      <c r="N17" s="14" t="n"/>
      <c r="O17" s="13" t="n"/>
      <c r="P17" s="13" t="n"/>
      <c r="Q17" s="13" t="n"/>
      <c r="R17" s="13" t="n"/>
      <c r="S17" s="13" t="n"/>
      <c r="T17" s="13" t="n"/>
      <c r="U17" s="14" t="n"/>
      <c r="V17" s="14" t="n"/>
      <c r="W17" s="16">
        <f>IF(OR(H17="",V17=""),"",IF(V17&gt;EDATE(H17,6),"Нужна повторная проверка","—"))</f>
        <v/>
      </c>
      <c r="X17" s="16">
        <f>IF(B17="","",IF(OR(H17="",AND(K17="",L17="",N17="")),"Ждёт освидетельствования",IF(AND(L17="Да",M17=""),"Замечания",IF(AND(N17&lt;&gt;"",T17="Да",COUNTIF(O17:S17,"Да")+COUNTIF(O17:S17,"Не требуется")=5),"Подписан","На подписи"))))</f>
        <v/>
      </c>
      <c r="Y17" s="16">
        <f>IF(B17="","",TRIM(IF(AND(N17&lt;&gt;"",F17&lt;&gt;"",N17&lt;F17),"Дата акта раньше окончания работ. ","")&amp;IF(AND(N17&lt;&gt;"",H17&lt;&gt;"",N17&lt;H17),"Дата акта раньше осмотра. ","")&amp;IF(AND(N17&lt;&gt;"",M17&lt;&gt;"",N17&lt;M17),"Акт составлен до устранения замечаний. ","")&amp;IF(AND(K17="Нет",N17&lt;&gt;"",U17=""),"Направьте копию акта заказчику. ","")&amp;IF(AND(K17="Нет",N17&lt;&gt;"",U17&lt;&gt;"",U17-N17&gt;3),"Копия направлена позже 3 дней. ","")&amp;IF(AND(V17&lt;&gt;"",X17&lt;&gt;"Подписан",V17&lt;=TODAY()+3),"Последующие работы начнутся в ближайшие дни или уже идут, а акт не подписан. ","")))</f>
        <v/>
      </c>
      <c r="Z17" s="13" t="n"/>
    </row>
    <row r="18">
      <c r="A18" s="13" t="n"/>
      <c r="B18" s="13" t="n"/>
      <c r="C18" s="13" t="n"/>
      <c r="D18" s="13" t="n"/>
      <c r="E18" s="13" t="n"/>
      <c r="F18" s="14" t="n"/>
      <c r="G18" s="14" t="n"/>
      <c r="H18" s="14" t="n"/>
      <c r="I18" s="15">
        <f>IF(OR(G18="",H18=""),"",NETWORKDAYS(G18,H18,'Праздники'!$A$2:$A$80)-1)</f>
        <v/>
      </c>
      <c r="J18" s="16">
        <f>IF(I18="","",IF(I18&gt;=3,"В срок","Меньше 3 рабочих дней"))</f>
        <v/>
      </c>
      <c r="K18" s="13" t="n"/>
      <c r="L18" s="13" t="n"/>
      <c r="M18" s="14" t="n"/>
      <c r="N18" s="14" t="n"/>
      <c r="O18" s="13" t="n"/>
      <c r="P18" s="13" t="n"/>
      <c r="Q18" s="13" t="n"/>
      <c r="R18" s="13" t="n"/>
      <c r="S18" s="13" t="n"/>
      <c r="T18" s="13" t="n"/>
      <c r="U18" s="14" t="n"/>
      <c r="V18" s="14" t="n"/>
      <c r="W18" s="16">
        <f>IF(OR(H18="",V18=""),"",IF(V18&gt;EDATE(H18,6),"Нужна повторная проверка","—"))</f>
        <v/>
      </c>
      <c r="X18" s="16">
        <f>IF(B18="","",IF(OR(H18="",AND(K18="",L18="",N18="")),"Ждёт освидетельствования",IF(AND(L18="Да",M18=""),"Замечания",IF(AND(N18&lt;&gt;"",T18="Да",COUNTIF(O18:S18,"Да")+COUNTIF(O18:S18,"Не требуется")=5),"Подписан","На подписи"))))</f>
        <v/>
      </c>
      <c r="Y18" s="16">
        <f>IF(B18="","",TRIM(IF(AND(N18&lt;&gt;"",F18&lt;&gt;"",N18&lt;F18),"Дата акта раньше окончания работ. ","")&amp;IF(AND(N18&lt;&gt;"",H18&lt;&gt;"",N18&lt;H18),"Дата акта раньше осмотра. ","")&amp;IF(AND(N18&lt;&gt;"",M18&lt;&gt;"",N18&lt;M18),"Акт составлен до устранения замечаний. ","")&amp;IF(AND(K18="Нет",N18&lt;&gt;"",U18=""),"Направьте копию акта заказчику. ","")&amp;IF(AND(K18="Нет",N18&lt;&gt;"",U18&lt;&gt;"",U18-N18&gt;3),"Копия направлена позже 3 дней. ","")&amp;IF(AND(V18&lt;&gt;"",X18&lt;&gt;"Подписан",V18&lt;=TODAY()+3),"Последующие работы начнутся в ближайшие дни или уже идут, а акт не подписан. ","")))</f>
        <v/>
      </c>
      <c r="Z18" s="13" t="n"/>
    </row>
    <row r="19">
      <c r="A19" s="13" t="n"/>
      <c r="B19" s="13" t="n"/>
      <c r="C19" s="13" t="n"/>
      <c r="D19" s="13" t="n"/>
      <c r="E19" s="13" t="n"/>
      <c r="F19" s="14" t="n"/>
      <c r="G19" s="14" t="n"/>
      <c r="H19" s="14" t="n"/>
      <c r="I19" s="15">
        <f>IF(OR(G19="",H19=""),"",NETWORKDAYS(G19,H19,'Праздники'!$A$2:$A$80)-1)</f>
        <v/>
      </c>
      <c r="J19" s="16">
        <f>IF(I19="","",IF(I19&gt;=3,"В срок","Меньше 3 рабочих дней"))</f>
        <v/>
      </c>
      <c r="K19" s="13" t="n"/>
      <c r="L19" s="13" t="n"/>
      <c r="M19" s="14" t="n"/>
      <c r="N19" s="14" t="n"/>
      <c r="O19" s="13" t="n"/>
      <c r="P19" s="13" t="n"/>
      <c r="Q19" s="13" t="n"/>
      <c r="R19" s="13" t="n"/>
      <c r="S19" s="13" t="n"/>
      <c r="T19" s="13" t="n"/>
      <c r="U19" s="14" t="n"/>
      <c r="V19" s="14" t="n"/>
      <c r="W19" s="16">
        <f>IF(OR(H19="",V19=""),"",IF(V19&gt;EDATE(H19,6),"Нужна повторная проверка","—"))</f>
        <v/>
      </c>
      <c r="X19" s="16">
        <f>IF(B19="","",IF(OR(H19="",AND(K19="",L19="",N19="")),"Ждёт освидетельствования",IF(AND(L19="Да",M19=""),"Замечания",IF(AND(N19&lt;&gt;"",T19="Да",COUNTIF(O19:S19,"Да")+COUNTIF(O19:S19,"Не требуется")=5),"Подписан","На подписи"))))</f>
        <v/>
      </c>
      <c r="Y19" s="16">
        <f>IF(B19="","",TRIM(IF(AND(N19&lt;&gt;"",F19&lt;&gt;"",N19&lt;F19),"Дата акта раньше окончания работ. ","")&amp;IF(AND(N19&lt;&gt;"",H19&lt;&gt;"",N19&lt;H19),"Дата акта раньше осмотра. ","")&amp;IF(AND(N19&lt;&gt;"",M19&lt;&gt;"",N19&lt;M19),"Акт составлен до устранения замечаний. ","")&amp;IF(AND(K19="Нет",N19&lt;&gt;"",U19=""),"Направьте копию акта заказчику. ","")&amp;IF(AND(K19="Нет",N19&lt;&gt;"",U19&lt;&gt;"",U19-N19&gt;3),"Копия направлена позже 3 дней. ","")&amp;IF(AND(V19&lt;&gt;"",X19&lt;&gt;"Подписан",V19&lt;=TODAY()+3),"Последующие работы начнутся в ближайшие дни или уже идут, а акт не подписан. ","")))</f>
        <v/>
      </c>
      <c r="Z19" s="13" t="n"/>
    </row>
    <row r="20">
      <c r="A20" s="13" t="n"/>
      <c r="B20" s="13" t="n"/>
      <c r="C20" s="13" t="n"/>
      <c r="D20" s="13" t="n"/>
      <c r="E20" s="13" t="n"/>
      <c r="F20" s="14" t="n"/>
      <c r="G20" s="14" t="n"/>
      <c r="H20" s="14" t="n"/>
      <c r="I20" s="15">
        <f>IF(OR(G20="",H20=""),"",NETWORKDAYS(G20,H20,'Праздники'!$A$2:$A$80)-1)</f>
        <v/>
      </c>
      <c r="J20" s="16">
        <f>IF(I20="","",IF(I20&gt;=3,"В срок","Меньше 3 рабочих дней"))</f>
        <v/>
      </c>
      <c r="K20" s="13" t="n"/>
      <c r="L20" s="13" t="n"/>
      <c r="M20" s="14" t="n"/>
      <c r="N20" s="14" t="n"/>
      <c r="O20" s="13" t="n"/>
      <c r="P20" s="13" t="n"/>
      <c r="Q20" s="13" t="n"/>
      <c r="R20" s="13" t="n"/>
      <c r="S20" s="13" t="n"/>
      <c r="T20" s="13" t="n"/>
      <c r="U20" s="14" t="n"/>
      <c r="V20" s="14" t="n"/>
      <c r="W20" s="16">
        <f>IF(OR(H20="",V20=""),"",IF(V20&gt;EDATE(H20,6),"Нужна повторная проверка","—"))</f>
        <v/>
      </c>
      <c r="X20" s="16">
        <f>IF(B20="","",IF(OR(H20="",AND(K20="",L20="",N20="")),"Ждёт освидетельствования",IF(AND(L20="Да",M20=""),"Замечания",IF(AND(N20&lt;&gt;"",T20="Да",COUNTIF(O20:S20,"Да")+COUNTIF(O20:S20,"Не требуется")=5),"Подписан","На подписи"))))</f>
        <v/>
      </c>
      <c r="Y20" s="16">
        <f>IF(B20="","",TRIM(IF(AND(N20&lt;&gt;"",F20&lt;&gt;"",N20&lt;F20),"Дата акта раньше окончания работ. ","")&amp;IF(AND(N20&lt;&gt;"",H20&lt;&gt;"",N20&lt;H20),"Дата акта раньше осмотра. ","")&amp;IF(AND(N20&lt;&gt;"",M20&lt;&gt;"",N20&lt;M20),"Акт составлен до устранения замечаний. ","")&amp;IF(AND(K20="Нет",N20&lt;&gt;"",U20=""),"Направьте копию акта заказчику. ","")&amp;IF(AND(K20="Нет",N20&lt;&gt;"",U20&lt;&gt;"",U20-N20&gt;3),"Копия направлена позже 3 дней. ","")&amp;IF(AND(V20&lt;&gt;"",X20&lt;&gt;"Подписан",V20&lt;=TODAY()+3),"Последующие работы начнутся в ближайшие дни или уже идут, а акт не подписан. ","")))</f>
        <v/>
      </c>
      <c r="Z20" s="13" t="n"/>
    </row>
    <row r="21">
      <c r="A21" s="13" t="n"/>
      <c r="B21" s="13" t="n"/>
      <c r="C21" s="13" t="n"/>
      <c r="D21" s="13" t="n"/>
      <c r="E21" s="13" t="n"/>
      <c r="F21" s="14" t="n"/>
      <c r="G21" s="14" t="n"/>
      <c r="H21" s="14" t="n"/>
      <c r="I21" s="15">
        <f>IF(OR(G21="",H21=""),"",NETWORKDAYS(G21,H21,'Праздники'!$A$2:$A$80)-1)</f>
        <v/>
      </c>
      <c r="J21" s="16">
        <f>IF(I21="","",IF(I21&gt;=3,"В срок","Меньше 3 рабочих дней"))</f>
        <v/>
      </c>
      <c r="K21" s="13" t="n"/>
      <c r="L21" s="13" t="n"/>
      <c r="M21" s="14" t="n"/>
      <c r="N21" s="14" t="n"/>
      <c r="O21" s="13" t="n"/>
      <c r="P21" s="13" t="n"/>
      <c r="Q21" s="13" t="n"/>
      <c r="R21" s="13" t="n"/>
      <c r="S21" s="13" t="n"/>
      <c r="T21" s="13" t="n"/>
      <c r="U21" s="14" t="n"/>
      <c r="V21" s="14" t="n"/>
      <c r="W21" s="16">
        <f>IF(OR(H21="",V21=""),"",IF(V21&gt;EDATE(H21,6),"Нужна повторная проверка","—"))</f>
        <v/>
      </c>
      <c r="X21" s="16">
        <f>IF(B21="","",IF(OR(H21="",AND(K21="",L21="",N21="")),"Ждёт освидетельствования",IF(AND(L21="Да",M21=""),"Замечания",IF(AND(N21&lt;&gt;"",T21="Да",COUNTIF(O21:S21,"Да")+COUNTIF(O21:S21,"Не требуется")=5),"Подписан","На подписи"))))</f>
        <v/>
      </c>
      <c r="Y21" s="16">
        <f>IF(B21="","",TRIM(IF(AND(N21&lt;&gt;"",F21&lt;&gt;"",N21&lt;F21),"Дата акта раньше окончания работ. ","")&amp;IF(AND(N21&lt;&gt;"",H21&lt;&gt;"",N21&lt;H21),"Дата акта раньше осмотра. ","")&amp;IF(AND(N21&lt;&gt;"",M21&lt;&gt;"",N21&lt;M21),"Акт составлен до устранения замечаний. ","")&amp;IF(AND(K21="Нет",N21&lt;&gt;"",U21=""),"Направьте копию акта заказчику. ","")&amp;IF(AND(K21="Нет",N21&lt;&gt;"",U21&lt;&gt;"",U21-N21&gt;3),"Копия направлена позже 3 дней. ","")&amp;IF(AND(V21&lt;&gt;"",X21&lt;&gt;"Подписан",V21&lt;=TODAY()+3),"Последующие работы начнутся в ближайшие дни или уже идут, а акт не подписан. ","")))</f>
        <v/>
      </c>
      <c r="Z21" s="13" t="n"/>
    </row>
    <row r="22">
      <c r="A22" s="13" t="n"/>
      <c r="B22" s="13" t="n"/>
      <c r="C22" s="13" t="n"/>
      <c r="D22" s="13" t="n"/>
      <c r="E22" s="13" t="n"/>
      <c r="F22" s="14" t="n"/>
      <c r="G22" s="14" t="n"/>
      <c r="H22" s="14" t="n"/>
      <c r="I22" s="15">
        <f>IF(OR(G22="",H22=""),"",NETWORKDAYS(G22,H22,'Праздники'!$A$2:$A$80)-1)</f>
        <v/>
      </c>
      <c r="J22" s="16">
        <f>IF(I22="","",IF(I22&gt;=3,"В срок","Меньше 3 рабочих дней"))</f>
        <v/>
      </c>
      <c r="K22" s="13" t="n"/>
      <c r="L22" s="13" t="n"/>
      <c r="M22" s="14" t="n"/>
      <c r="N22" s="14" t="n"/>
      <c r="O22" s="13" t="n"/>
      <c r="P22" s="13" t="n"/>
      <c r="Q22" s="13" t="n"/>
      <c r="R22" s="13" t="n"/>
      <c r="S22" s="13" t="n"/>
      <c r="T22" s="13" t="n"/>
      <c r="U22" s="14" t="n"/>
      <c r="V22" s="14" t="n"/>
      <c r="W22" s="16">
        <f>IF(OR(H22="",V22=""),"",IF(V22&gt;EDATE(H22,6),"Нужна повторная проверка","—"))</f>
        <v/>
      </c>
      <c r="X22" s="16">
        <f>IF(B22="","",IF(OR(H22="",AND(K22="",L22="",N22="")),"Ждёт освидетельствования",IF(AND(L22="Да",M22=""),"Замечания",IF(AND(N22&lt;&gt;"",T22="Да",COUNTIF(O22:S22,"Да")+COUNTIF(O22:S22,"Не требуется")=5),"Подписан","На подписи"))))</f>
        <v/>
      </c>
      <c r="Y22" s="16">
        <f>IF(B22="","",TRIM(IF(AND(N22&lt;&gt;"",F22&lt;&gt;"",N22&lt;F22),"Дата акта раньше окончания работ. ","")&amp;IF(AND(N22&lt;&gt;"",H22&lt;&gt;"",N22&lt;H22),"Дата акта раньше осмотра. ","")&amp;IF(AND(N22&lt;&gt;"",M22&lt;&gt;"",N22&lt;M22),"Акт составлен до устранения замечаний. ","")&amp;IF(AND(K22="Нет",N22&lt;&gt;"",U22=""),"Направьте копию акта заказчику. ","")&amp;IF(AND(K22="Нет",N22&lt;&gt;"",U22&lt;&gt;"",U22-N22&gt;3),"Копия направлена позже 3 дней. ","")&amp;IF(AND(V22&lt;&gt;"",X22&lt;&gt;"Подписан",V22&lt;=TODAY()+3),"Последующие работы начнутся в ближайшие дни или уже идут, а акт не подписан. ","")))</f>
        <v/>
      </c>
      <c r="Z22" s="13" t="n"/>
    </row>
    <row r="23">
      <c r="A23" s="13" t="n"/>
      <c r="B23" s="13" t="n"/>
      <c r="C23" s="13" t="n"/>
      <c r="D23" s="13" t="n"/>
      <c r="E23" s="13" t="n"/>
      <c r="F23" s="14" t="n"/>
      <c r="G23" s="14" t="n"/>
      <c r="H23" s="14" t="n"/>
      <c r="I23" s="15">
        <f>IF(OR(G23="",H23=""),"",NETWORKDAYS(G23,H23,'Праздники'!$A$2:$A$80)-1)</f>
        <v/>
      </c>
      <c r="J23" s="16">
        <f>IF(I23="","",IF(I23&gt;=3,"В срок","Меньше 3 рабочих дней"))</f>
        <v/>
      </c>
      <c r="K23" s="13" t="n"/>
      <c r="L23" s="13" t="n"/>
      <c r="M23" s="14" t="n"/>
      <c r="N23" s="14" t="n"/>
      <c r="O23" s="13" t="n"/>
      <c r="P23" s="13" t="n"/>
      <c r="Q23" s="13" t="n"/>
      <c r="R23" s="13" t="n"/>
      <c r="S23" s="13" t="n"/>
      <c r="T23" s="13" t="n"/>
      <c r="U23" s="14" t="n"/>
      <c r="V23" s="14" t="n"/>
      <c r="W23" s="16">
        <f>IF(OR(H23="",V23=""),"",IF(V23&gt;EDATE(H23,6),"Нужна повторная проверка","—"))</f>
        <v/>
      </c>
      <c r="X23" s="16">
        <f>IF(B23="","",IF(OR(H23="",AND(K23="",L23="",N23="")),"Ждёт освидетельствования",IF(AND(L23="Да",M23=""),"Замечания",IF(AND(N23&lt;&gt;"",T23="Да",COUNTIF(O23:S23,"Да")+COUNTIF(O23:S23,"Не требуется")=5),"Подписан","На подписи"))))</f>
        <v/>
      </c>
      <c r="Y23" s="16">
        <f>IF(B23="","",TRIM(IF(AND(N23&lt;&gt;"",F23&lt;&gt;"",N23&lt;F23),"Дата акта раньше окончания работ. ","")&amp;IF(AND(N23&lt;&gt;"",H23&lt;&gt;"",N23&lt;H23),"Дата акта раньше осмотра. ","")&amp;IF(AND(N23&lt;&gt;"",M23&lt;&gt;"",N23&lt;M23),"Акт составлен до устранения замечаний. ","")&amp;IF(AND(K23="Нет",N23&lt;&gt;"",U23=""),"Направьте копию акта заказчику. ","")&amp;IF(AND(K23="Нет",N23&lt;&gt;"",U23&lt;&gt;"",U23-N23&gt;3),"Копия направлена позже 3 дней. ","")&amp;IF(AND(V23&lt;&gt;"",X23&lt;&gt;"Подписан",V23&lt;=TODAY()+3),"Последующие работы начнутся в ближайшие дни или уже идут, а акт не подписан. ","")))</f>
        <v/>
      </c>
      <c r="Z23" s="13" t="n"/>
    </row>
    <row r="24">
      <c r="A24" s="13" t="n"/>
      <c r="B24" s="13" t="n"/>
      <c r="C24" s="13" t="n"/>
      <c r="D24" s="13" t="n"/>
      <c r="E24" s="13" t="n"/>
      <c r="F24" s="14" t="n"/>
      <c r="G24" s="14" t="n"/>
      <c r="H24" s="14" t="n"/>
      <c r="I24" s="15">
        <f>IF(OR(G24="",H24=""),"",NETWORKDAYS(G24,H24,'Праздники'!$A$2:$A$80)-1)</f>
        <v/>
      </c>
      <c r="J24" s="16">
        <f>IF(I24="","",IF(I24&gt;=3,"В срок","Меньше 3 рабочих дней"))</f>
        <v/>
      </c>
      <c r="K24" s="13" t="n"/>
      <c r="L24" s="13" t="n"/>
      <c r="M24" s="14" t="n"/>
      <c r="N24" s="14" t="n"/>
      <c r="O24" s="13" t="n"/>
      <c r="P24" s="13" t="n"/>
      <c r="Q24" s="13" t="n"/>
      <c r="R24" s="13" t="n"/>
      <c r="S24" s="13" t="n"/>
      <c r="T24" s="13" t="n"/>
      <c r="U24" s="14" t="n"/>
      <c r="V24" s="14" t="n"/>
      <c r="W24" s="16">
        <f>IF(OR(H24="",V24=""),"",IF(V24&gt;EDATE(H24,6),"Нужна повторная проверка","—"))</f>
        <v/>
      </c>
      <c r="X24" s="16">
        <f>IF(B24="","",IF(OR(H24="",AND(K24="",L24="",N24="")),"Ждёт освидетельствования",IF(AND(L24="Да",M24=""),"Замечания",IF(AND(N24&lt;&gt;"",T24="Да",COUNTIF(O24:S24,"Да")+COUNTIF(O24:S24,"Не требуется")=5),"Подписан","На подписи"))))</f>
        <v/>
      </c>
      <c r="Y24" s="16">
        <f>IF(B24="","",TRIM(IF(AND(N24&lt;&gt;"",F24&lt;&gt;"",N24&lt;F24),"Дата акта раньше окончания работ. ","")&amp;IF(AND(N24&lt;&gt;"",H24&lt;&gt;"",N24&lt;H24),"Дата акта раньше осмотра. ","")&amp;IF(AND(N24&lt;&gt;"",M24&lt;&gt;"",N24&lt;M24),"Акт составлен до устранения замечаний. ","")&amp;IF(AND(K24="Нет",N24&lt;&gt;"",U24=""),"Направьте копию акта заказчику. ","")&amp;IF(AND(K24="Нет",N24&lt;&gt;"",U24&lt;&gt;"",U24-N24&gt;3),"Копия направлена позже 3 дней. ","")&amp;IF(AND(V24&lt;&gt;"",X24&lt;&gt;"Подписан",V24&lt;=TODAY()+3),"Последующие работы начнутся в ближайшие дни или уже идут, а акт не подписан. ","")))</f>
        <v/>
      </c>
      <c r="Z24" s="13" t="n"/>
    </row>
    <row r="25">
      <c r="A25" s="13" t="n"/>
      <c r="B25" s="13" t="n"/>
      <c r="C25" s="13" t="n"/>
      <c r="D25" s="13" t="n"/>
      <c r="E25" s="13" t="n"/>
      <c r="F25" s="14" t="n"/>
      <c r="G25" s="14" t="n"/>
      <c r="H25" s="14" t="n"/>
      <c r="I25" s="15">
        <f>IF(OR(G25="",H25=""),"",NETWORKDAYS(G25,H25,'Праздники'!$A$2:$A$80)-1)</f>
        <v/>
      </c>
      <c r="J25" s="16">
        <f>IF(I25="","",IF(I25&gt;=3,"В срок","Меньше 3 рабочих дней"))</f>
        <v/>
      </c>
      <c r="K25" s="13" t="n"/>
      <c r="L25" s="13" t="n"/>
      <c r="M25" s="14" t="n"/>
      <c r="N25" s="14" t="n"/>
      <c r="O25" s="13" t="n"/>
      <c r="P25" s="13" t="n"/>
      <c r="Q25" s="13" t="n"/>
      <c r="R25" s="13" t="n"/>
      <c r="S25" s="13" t="n"/>
      <c r="T25" s="13" t="n"/>
      <c r="U25" s="14" t="n"/>
      <c r="V25" s="14" t="n"/>
      <c r="W25" s="16">
        <f>IF(OR(H25="",V25=""),"",IF(V25&gt;EDATE(H25,6),"Нужна повторная проверка","—"))</f>
        <v/>
      </c>
      <c r="X25" s="16">
        <f>IF(B25="","",IF(OR(H25="",AND(K25="",L25="",N25="")),"Ждёт освидетельствования",IF(AND(L25="Да",M25=""),"Замечания",IF(AND(N25&lt;&gt;"",T25="Да",COUNTIF(O25:S25,"Да")+COUNTIF(O25:S25,"Не требуется")=5),"Подписан","На подписи"))))</f>
        <v/>
      </c>
      <c r="Y25" s="16">
        <f>IF(B25="","",TRIM(IF(AND(N25&lt;&gt;"",F25&lt;&gt;"",N25&lt;F25),"Дата акта раньше окончания работ. ","")&amp;IF(AND(N25&lt;&gt;"",H25&lt;&gt;"",N25&lt;H25),"Дата акта раньше осмотра. ","")&amp;IF(AND(N25&lt;&gt;"",M25&lt;&gt;"",N25&lt;M25),"Акт составлен до устранения замечаний. ","")&amp;IF(AND(K25="Нет",N25&lt;&gt;"",U25=""),"Направьте копию акта заказчику. ","")&amp;IF(AND(K25="Нет",N25&lt;&gt;"",U25&lt;&gt;"",U25-N25&gt;3),"Копия направлена позже 3 дней. ","")&amp;IF(AND(V25&lt;&gt;"",X25&lt;&gt;"Подписан",V25&lt;=TODAY()+3),"Последующие работы начнутся в ближайшие дни или уже идут, а акт не подписан. ","")))</f>
        <v/>
      </c>
      <c r="Z25" s="13" t="n"/>
    </row>
    <row r="26">
      <c r="A26" s="13" t="n"/>
      <c r="B26" s="13" t="n"/>
      <c r="C26" s="13" t="n"/>
      <c r="D26" s="13" t="n"/>
      <c r="E26" s="13" t="n"/>
      <c r="F26" s="14" t="n"/>
      <c r="G26" s="14" t="n"/>
      <c r="H26" s="14" t="n"/>
      <c r="I26" s="15">
        <f>IF(OR(G26="",H26=""),"",NETWORKDAYS(G26,H26,'Праздники'!$A$2:$A$80)-1)</f>
        <v/>
      </c>
      <c r="J26" s="16">
        <f>IF(I26="","",IF(I26&gt;=3,"В срок","Меньше 3 рабочих дней"))</f>
        <v/>
      </c>
      <c r="K26" s="13" t="n"/>
      <c r="L26" s="13" t="n"/>
      <c r="M26" s="14" t="n"/>
      <c r="N26" s="14" t="n"/>
      <c r="O26" s="13" t="n"/>
      <c r="P26" s="13" t="n"/>
      <c r="Q26" s="13" t="n"/>
      <c r="R26" s="13" t="n"/>
      <c r="S26" s="13" t="n"/>
      <c r="T26" s="13" t="n"/>
      <c r="U26" s="14" t="n"/>
      <c r="V26" s="14" t="n"/>
      <c r="W26" s="16">
        <f>IF(OR(H26="",V26=""),"",IF(V26&gt;EDATE(H26,6),"Нужна повторная проверка","—"))</f>
        <v/>
      </c>
      <c r="X26" s="16">
        <f>IF(B26="","",IF(OR(H26="",AND(K26="",L26="",N26="")),"Ждёт освидетельствования",IF(AND(L26="Да",M26=""),"Замечания",IF(AND(N26&lt;&gt;"",T26="Да",COUNTIF(O26:S26,"Да")+COUNTIF(O26:S26,"Не требуется")=5),"Подписан","На подписи"))))</f>
        <v/>
      </c>
      <c r="Y26" s="16">
        <f>IF(B26="","",TRIM(IF(AND(N26&lt;&gt;"",F26&lt;&gt;"",N26&lt;F26),"Дата акта раньше окончания работ. ","")&amp;IF(AND(N26&lt;&gt;"",H26&lt;&gt;"",N26&lt;H26),"Дата акта раньше осмотра. ","")&amp;IF(AND(N26&lt;&gt;"",M26&lt;&gt;"",N26&lt;M26),"Акт составлен до устранения замечаний. ","")&amp;IF(AND(K26="Нет",N26&lt;&gt;"",U26=""),"Направьте копию акта заказчику. ","")&amp;IF(AND(K26="Нет",N26&lt;&gt;"",U26&lt;&gt;"",U26-N26&gt;3),"Копия направлена позже 3 дней. ","")&amp;IF(AND(V26&lt;&gt;"",X26&lt;&gt;"Подписан",V26&lt;=TODAY()+3),"Последующие работы начнутся в ближайшие дни или уже идут, а акт не подписан. ","")))</f>
        <v/>
      </c>
      <c r="Z26" s="13" t="n"/>
    </row>
    <row r="27">
      <c r="A27" s="13" t="n"/>
      <c r="B27" s="13" t="n"/>
      <c r="C27" s="13" t="n"/>
      <c r="D27" s="13" t="n"/>
      <c r="E27" s="13" t="n"/>
      <c r="F27" s="14" t="n"/>
      <c r="G27" s="14" t="n"/>
      <c r="H27" s="14" t="n"/>
      <c r="I27" s="15">
        <f>IF(OR(G27="",H27=""),"",NETWORKDAYS(G27,H27,'Праздники'!$A$2:$A$80)-1)</f>
        <v/>
      </c>
      <c r="J27" s="16">
        <f>IF(I27="","",IF(I27&gt;=3,"В срок","Меньше 3 рабочих дней"))</f>
        <v/>
      </c>
      <c r="K27" s="13" t="n"/>
      <c r="L27" s="13" t="n"/>
      <c r="M27" s="14" t="n"/>
      <c r="N27" s="14" t="n"/>
      <c r="O27" s="13" t="n"/>
      <c r="P27" s="13" t="n"/>
      <c r="Q27" s="13" t="n"/>
      <c r="R27" s="13" t="n"/>
      <c r="S27" s="13" t="n"/>
      <c r="T27" s="13" t="n"/>
      <c r="U27" s="14" t="n"/>
      <c r="V27" s="14" t="n"/>
      <c r="W27" s="16">
        <f>IF(OR(H27="",V27=""),"",IF(V27&gt;EDATE(H27,6),"Нужна повторная проверка","—"))</f>
        <v/>
      </c>
      <c r="X27" s="16">
        <f>IF(B27="","",IF(OR(H27="",AND(K27="",L27="",N27="")),"Ждёт освидетельствования",IF(AND(L27="Да",M27=""),"Замечания",IF(AND(N27&lt;&gt;"",T27="Да",COUNTIF(O27:S27,"Да")+COUNTIF(O27:S27,"Не требуется")=5),"Подписан","На подписи"))))</f>
        <v/>
      </c>
      <c r="Y27" s="16">
        <f>IF(B27="","",TRIM(IF(AND(N27&lt;&gt;"",F27&lt;&gt;"",N27&lt;F27),"Дата акта раньше окончания работ. ","")&amp;IF(AND(N27&lt;&gt;"",H27&lt;&gt;"",N27&lt;H27),"Дата акта раньше осмотра. ","")&amp;IF(AND(N27&lt;&gt;"",M27&lt;&gt;"",N27&lt;M27),"Акт составлен до устранения замечаний. ","")&amp;IF(AND(K27="Нет",N27&lt;&gt;"",U27=""),"Направьте копию акта заказчику. ","")&amp;IF(AND(K27="Нет",N27&lt;&gt;"",U27&lt;&gt;"",U27-N27&gt;3),"Копия направлена позже 3 дней. ","")&amp;IF(AND(V27&lt;&gt;"",X27&lt;&gt;"Подписан",V27&lt;=TODAY()+3),"Последующие работы начнутся в ближайшие дни или уже идут, а акт не подписан. ","")))</f>
        <v/>
      </c>
      <c r="Z27" s="13" t="n"/>
    </row>
    <row r="28">
      <c r="A28" s="13" t="n"/>
      <c r="B28" s="13" t="n"/>
      <c r="C28" s="13" t="n"/>
      <c r="D28" s="13" t="n"/>
      <c r="E28" s="13" t="n"/>
      <c r="F28" s="14" t="n"/>
      <c r="G28" s="14" t="n"/>
      <c r="H28" s="14" t="n"/>
      <c r="I28" s="15">
        <f>IF(OR(G28="",H28=""),"",NETWORKDAYS(G28,H28,'Праздники'!$A$2:$A$80)-1)</f>
        <v/>
      </c>
      <c r="J28" s="16">
        <f>IF(I28="","",IF(I28&gt;=3,"В срок","Меньше 3 рабочих дней"))</f>
        <v/>
      </c>
      <c r="K28" s="13" t="n"/>
      <c r="L28" s="13" t="n"/>
      <c r="M28" s="14" t="n"/>
      <c r="N28" s="14" t="n"/>
      <c r="O28" s="13" t="n"/>
      <c r="P28" s="13" t="n"/>
      <c r="Q28" s="13" t="n"/>
      <c r="R28" s="13" t="n"/>
      <c r="S28" s="13" t="n"/>
      <c r="T28" s="13" t="n"/>
      <c r="U28" s="14" t="n"/>
      <c r="V28" s="14" t="n"/>
      <c r="W28" s="16">
        <f>IF(OR(H28="",V28=""),"",IF(V28&gt;EDATE(H28,6),"Нужна повторная проверка","—"))</f>
        <v/>
      </c>
      <c r="X28" s="16">
        <f>IF(B28="","",IF(OR(H28="",AND(K28="",L28="",N28="")),"Ждёт освидетельствования",IF(AND(L28="Да",M28=""),"Замечания",IF(AND(N28&lt;&gt;"",T28="Да",COUNTIF(O28:S28,"Да")+COUNTIF(O28:S28,"Не требуется")=5),"Подписан","На подписи"))))</f>
        <v/>
      </c>
      <c r="Y28" s="16">
        <f>IF(B28="","",TRIM(IF(AND(N28&lt;&gt;"",F28&lt;&gt;"",N28&lt;F28),"Дата акта раньше окончания работ. ","")&amp;IF(AND(N28&lt;&gt;"",H28&lt;&gt;"",N28&lt;H28),"Дата акта раньше осмотра. ","")&amp;IF(AND(N28&lt;&gt;"",M28&lt;&gt;"",N28&lt;M28),"Акт составлен до устранения замечаний. ","")&amp;IF(AND(K28="Нет",N28&lt;&gt;"",U28=""),"Направьте копию акта заказчику. ","")&amp;IF(AND(K28="Нет",N28&lt;&gt;"",U28&lt;&gt;"",U28-N28&gt;3),"Копия направлена позже 3 дней. ","")&amp;IF(AND(V28&lt;&gt;"",X28&lt;&gt;"Подписан",V28&lt;=TODAY()+3),"Последующие работы начнутся в ближайшие дни или уже идут, а акт не подписан. ","")))</f>
        <v/>
      </c>
      <c r="Z28" s="13" t="n"/>
    </row>
    <row r="29">
      <c r="A29" s="13" t="n"/>
      <c r="B29" s="13" t="n"/>
      <c r="C29" s="13" t="n"/>
      <c r="D29" s="13" t="n"/>
      <c r="E29" s="13" t="n"/>
      <c r="F29" s="14" t="n"/>
      <c r="G29" s="14" t="n"/>
      <c r="H29" s="14" t="n"/>
      <c r="I29" s="15">
        <f>IF(OR(G29="",H29=""),"",NETWORKDAYS(G29,H29,'Праздники'!$A$2:$A$80)-1)</f>
        <v/>
      </c>
      <c r="J29" s="16">
        <f>IF(I29="","",IF(I29&gt;=3,"В срок","Меньше 3 рабочих дней"))</f>
        <v/>
      </c>
      <c r="K29" s="13" t="n"/>
      <c r="L29" s="13" t="n"/>
      <c r="M29" s="14" t="n"/>
      <c r="N29" s="14" t="n"/>
      <c r="O29" s="13" t="n"/>
      <c r="P29" s="13" t="n"/>
      <c r="Q29" s="13" t="n"/>
      <c r="R29" s="13" t="n"/>
      <c r="S29" s="13" t="n"/>
      <c r="T29" s="13" t="n"/>
      <c r="U29" s="14" t="n"/>
      <c r="V29" s="14" t="n"/>
      <c r="W29" s="16">
        <f>IF(OR(H29="",V29=""),"",IF(V29&gt;EDATE(H29,6),"Нужна повторная проверка","—"))</f>
        <v/>
      </c>
      <c r="X29" s="16">
        <f>IF(B29="","",IF(OR(H29="",AND(K29="",L29="",N29="")),"Ждёт освидетельствования",IF(AND(L29="Да",M29=""),"Замечания",IF(AND(N29&lt;&gt;"",T29="Да",COUNTIF(O29:S29,"Да")+COUNTIF(O29:S29,"Не требуется")=5),"Подписан","На подписи"))))</f>
        <v/>
      </c>
      <c r="Y29" s="16">
        <f>IF(B29="","",TRIM(IF(AND(N29&lt;&gt;"",F29&lt;&gt;"",N29&lt;F29),"Дата акта раньше окончания работ. ","")&amp;IF(AND(N29&lt;&gt;"",H29&lt;&gt;"",N29&lt;H29),"Дата акта раньше осмотра. ","")&amp;IF(AND(N29&lt;&gt;"",M29&lt;&gt;"",N29&lt;M29),"Акт составлен до устранения замечаний. ","")&amp;IF(AND(K29="Нет",N29&lt;&gt;"",U29=""),"Направьте копию акта заказчику. ","")&amp;IF(AND(K29="Нет",N29&lt;&gt;"",U29&lt;&gt;"",U29-N29&gt;3),"Копия направлена позже 3 дней. ","")&amp;IF(AND(V29&lt;&gt;"",X29&lt;&gt;"Подписан",V29&lt;=TODAY()+3),"Последующие работы начнутся в ближайшие дни или уже идут, а акт не подписан. ","")))</f>
        <v/>
      </c>
      <c r="Z29" s="13" t="n"/>
    </row>
    <row r="30">
      <c r="A30" s="13" t="n"/>
      <c r="B30" s="13" t="n"/>
      <c r="C30" s="13" t="n"/>
      <c r="D30" s="13" t="n"/>
      <c r="E30" s="13" t="n"/>
      <c r="F30" s="14" t="n"/>
      <c r="G30" s="14" t="n"/>
      <c r="H30" s="14" t="n"/>
      <c r="I30" s="15">
        <f>IF(OR(G30="",H30=""),"",NETWORKDAYS(G30,H30,'Праздники'!$A$2:$A$80)-1)</f>
        <v/>
      </c>
      <c r="J30" s="16">
        <f>IF(I30="","",IF(I30&gt;=3,"В срок","Меньше 3 рабочих дней"))</f>
        <v/>
      </c>
      <c r="K30" s="13" t="n"/>
      <c r="L30" s="13" t="n"/>
      <c r="M30" s="14" t="n"/>
      <c r="N30" s="14" t="n"/>
      <c r="O30" s="13" t="n"/>
      <c r="P30" s="13" t="n"/>
      <c r="Q30" s="13" t="n"/>
      <c r="R30" s="13" t="n"/>
      <c r="S30" s="13" t="n"/>
      <c r="T30" s="13" t="n"/>
      <c r="U30" s="14" t="n"/>
      <c r="V30" s="14" t="n"/>
      <c r="W30" s="16">
        <f>IF(OR(H30="",V30=""),"",IF(V30&gt;EDATE(H30,6),"Нужна повторная проверка","—"))</f>
        <v/>
      </c>
      <c r="X30" s="16">
        <f>IF(B30="","",IF(OR(H30="",AND(K30="",L30="",N30="")),"Ждёт освидетельствования",IF(AND(L30="Да",M30=""),"Замечания",IF(AND(N30&lt;&gt;"",T30="Да",COUNTIF(O30:S30,"Да")+COUNTIF(O30:S30,"Не требуется")=5),"Подписан","На подписи"))))</f>
        <v/>
      </c>
      <c r="Y30" s="16">
        <f>IF(B30="","",TRIM(IF(AND(N30&lt;&gt;"",F30&lt;&gt;"",N30&lt;F30),"Дата акта раньше окончания работ. ","")&amp;IF(AND(N30&lt;&gt;"",H30&lt;&gt;"",N30&lt;H30),"Дата акта раньше осмотра. ","")&amp;IF(AND(N30&lt;&gt;"",M30&lt;&gt;"",N30&lt;M30),"Акт составлен до устранения замечаний. ","")&amp;IF(AND(K30="Нет",N30&lt;&gt;"",U30=""),"Направьте копию акта заказчику. ","")&amp;IF(AND(K30="Нет",N30&lt;&gt;"",U30&lt;&gt;"",U30-N30&gt;3),"Копия направлена позже 3 дней. ","")&amp;IF(AND(V30&lt;&gt;"",X30&lt;&gt;"Подписан",V30&lt;=TODAY()+3),"Последующие работы начнутся в ближайшие дни или уже идут, а акт не подписан. ","")))</f>
        <v/>
      </c>
      <c r="Z30" s="13" t="n"/>
    </row>
    <row r="31">
      <c r="A31" s="13" t="n"/>
      <c r="B31" s="13" t="n"/>
      <c r="C31" s="13" t="n"/>
      <c r="D31" s="13" t="n"/>
      <c r="E31" s="13" t="n"/>
      <c r="F31" s="14" t="n"/>
      <c r="G31" s="14" t="n"/>
      <c r="H31" s="14" t="n"/>
      <c r="I31" s="15">
        <f>IF(OR(G31="",H31=""),"",NETWORKDAYS(G31,H31,'Праздники'!$A$2:$A$80)-1)</f>
        <v/>
      </c>
      <c r="J31" s="16">
        <f>IF(I31="","",IF(I31&gt;=3,"В срок","Меньше 3 рабочих дней"))</f>
        <v/>
      </c>
      <c r="K31" s="13" t="n"/>
      <c r="L31" s="13" t="n"/>
      <c r="M31" s="14" t="n"/>
      <c r="N31" s="14" t="n"/>
      <c r="O31" s="13" t="n"/>
      <c r="P31" s="13" t="n"/>
      <c r="Q31" s="13" t="n"/>
      <c r="R31" s="13" t="n"/>
      <c r="S31" s="13" t="n"/>
      <c r="T31" s="13" t="n"/>
      <c r="U31" s="14" t="n"/>
      <c r="V31" s="14" t="n"/>
      <c r="W31" s="16">
        <f>IF(OR(H31="",V31=""),"",IF(V31&gt;EDATE(H31,6),"Нужна повторная проверка","—"))</f>
        <v/>
      </c>
      <c r="X31" s="16">
        <f>IF(B31="","",IF(OR(H31="",AND(K31="",L31="",N31="")),"Ждёт освидетельствования",IF(AND(L31="Да",M31=""),"Замечания",IF(AND(N31&lt;&gt;"",T31="Да",COUNTIF(O31:S31,"Да")+COUNTIF(O31:S31,"Не требуется")=5),"Подписан","На подписи"))))</f>
        <v/>
      </c>
      <c r="Y31" s="16">
        <f>IF(B31="","",TRIM(IF(AND(N31&lt;&gt;"",F31&lt;&gt;"",N31&lt;F31),"Дата акта раньше окончания работ. ","")&amp;IF(AND(N31&lt;&gt;"",H31&lt;&gt;"",N31&lt;H31),"Дата акта раньше осмотра. ","")&amp;IF(AND(N31&lt;&gt;"",M31&lt;&gt;"",N31&lt;M31),"Акт составлен до устранения замечаний. ","")&amp;IF(AND(K31="Нет",N31&lt;&gt;"",U31=""),"Направьте копию акта заказчику. ","")&amp;IF(AND(K31="Нет",N31&lt;&gt;"",U31&lt;&gt;"",U31-N31&gt;3),"Копия направлена позже 3 дней. ","")&amp;IF(AND(V31&lt;&gt;"",X31&lt;&gt;"Подписан",V31&lt;=TODAY()+3),"Последующие работы начнутся в ближайшие дни или уже идут, а акт не подписан. ","")))</f>
        <v/>
      </c>
      <c r="Z31" s="13" t="n"/>
    </row>
    <row r="32">
      <c r="A32" s="13" t="n"/>
      <c r="B32" s="13" t="n"/>
      <c r="C32" s="13" t="n"/>
      <c r="D32" s="13" t="n"/>
      <c r="E32" s="13" t="n"/>
      <c r="F32" s="14" t="n"/>
      <c r="G32" s="14" t="n"/>
      <c r="H32" s="14" t="n"/>
      <c r="I32" s="15">
        <f>IF(OR(G32="",H32=""),"",NETWORKDAYS(G32,H32,'Праздники'!$A$2:$A$80)-1)</f>
        <v/>
      </c>
      <c r="J32" s="16">
        <f>IF(I32="","",IF(I32&gt;=3,"В срок","Меньше 3 рабочих дней"))</f>
        <v/>
      </c>
      <c r="K32" s="13" t="n"/>
      <c r="L32" s="13" t="n"/>
      <c r="M32" s="14" t="n"/>
      <c r="N32" s="14" t="n"/>
      <c r="O32" s="13" t="n"/>
      <c r="P32" s="13" t="n"/>
      <c r="Q32" s="13" t="n"/>
      <c r="R32" s="13" t="n"/>
      <c r="S32" s="13" t="n"/>
      <c r="T32" s="13" t="n"/>
      <c r="U32" s="14" t="n"/>
      <c r="V32" s="14" t="n"/>
      <c r="W32" s="16">
        <f>IF(OR(H32="",V32=""),"",IF(V32&gt;EDATE(H32,6),"Нужна повторная проверка","—"))</f>
        <v/>
      </c>
      <c r="X32" s="16">
        <f>IF(B32="","",IF(OR(H32="",AND(K32="",L32="",N32="")),"Ждёт освидетельствования",IF(AND(L32="Да",M32=""),"Замечания",IF(AND(N32&lt;&gt;"",T32="Да",COUNTIF(O32:S32,"Да")+COUNTIF(O32:S32,"Не требуется")=5),"Подписан","На подписи"))))</f>
        <v/>
      </c>
      <c r="Y32" s="16">
        <f>IF(B32="","",TRIM(IF(AND(N32&lt;&gt;"",F32&lt;&gt;"",N32&lt;F32),"Дата акта раньше окончания работ. ","")&amp;IF(AND(N32&lt;&gt;"",H32&lt;&gt;"",N32&lt;H32),"Дата акта раньше осмотра. ","")&amp;IF(AND(N32&lt;&gt;"",M32&lt;&gt;"",N32&lt;M32),"Акт составлен до устранения замечаний. ","")&amp;IF(AND(K32="Нет",N32&lt;&gt;"",U32=""),"Направьте копию акта заказчику. ","")&amp;IF(AND(K32="Нет",N32&lt;&gt;"",U32&lt;&gt;"",U32-N32&gt;3),"Копия направлена позже 3 дней. ","")&amp;IF(AND(V32&lt;&gt;"",X32&lt;&gt;"Подписан",V32&lt;=TODAY()+3),"Последующие работы начнутся в ближайшие дни или уже идут, а акт не подписан. ","")))</f>
        <v/>
      </c>
      <c r="Z32" s="13" t="n"/>
    </row>
    <row r="33">
      <c r="A33" s="13" t="n"/>
      <c r="B33" s="13" t="n"/>
      <c r="C33" s="13" t="n"/>
      <c r="D33" s="13" t="n"/>
      <c r="E33" s="13" t="n"/>
      <c r="F33" s="14" t="n"/>
      <c r="G33" s="14" t="n"/>
      <c r="H33" s="14" t="n"/>
      <c r="I33" s="15">
        <f>IF(OR(G33="",H33=""),"",NETWORKDAYS(G33,H33,'Праздники'!$A$2:$A$80)-1)</f>
        <v/>
      </c>
      <c r="J33" s="16">
        <f>IF(I33="","",IF(I33&gt;=3,"В срок","Меньше 3 рабочих дней"))</f>
        <v/>
      </c>
      <c r="K33" s="13" t="n"/>
      <c r="L33" s="13" t="n"/>
      <c r="M33" s="14" t="n"/>
      <c r="N33" s="14" t="n"/>
      <c r="O33" s="13" t="n"/>
      <c r="P33" s="13" t="n"/>
      <c r="Q33" s="13" t="n"/>
      <c r="R33" s="13" t="n"/>
      <c r="S33" s="13" t="n"/>
      <c r="T33" s="13" t="n"/>
      <c r="U33" s="14" t="n"/>
      <c r="V33" s="14" t="n"/>
      <c r="W33" s="16">
        <f>IF(OR(H33="",V33=""),"",IF(V33&gt;EDATE(H33,6),"Нужна повторная проверка","—"))</f>
        <v/>
      </c>
      <c r="X33" s="16">
        <f>IF(B33="","",IF(OR(H33="",AND(K33="",L33="",N33="")),"Ждёт освидетельствования",IF(AND(L33="Да",M33=""),"Замечания",IF(AND(N33&lt;&gt;"",T33="Да",COUNTIF(O33:S33,"Да")+COUNTIF(O33:S33,"Не требуется")=5),"Подписан","На подписи"))))</f>
        <v/>
      </c>
      <c r="Y33" s="16">
        <f>IF(B33="","",TRIM(IF(AND(N33&lt;&gt;"",F33&lt;&gt;"",N33&lt;F33),"Дата акта раньше окончания работ. ","")&amp;IF(AND(N33&lt;&gt;"",H33&lt;&gt;"",N33&lt;H33),"Дата акта раньше осмотра. ","")&amp;IF(AND(N33&lt;&gt;"",M33&lt;&gt;"",N33&lt;M33),"Акт составлен до устранения замечаний. ","")&amp;IF(AND(K33="Нет",N33&lt;&gt;"",U33=""),"Направьте копию акта заказчику. ","")&amp;IF(AND(K33="Нет",N33&lt;&gt;"",U33&lt;&gt;"",U33-N33&gt;3),"Копия направлена позже 3 дней. ","")&amp;IF(AND(V33&lt;&gt;"",X33&lt;&gt;"Подписан",V33&lt;=TODAY()+3),"Последующие работы начнутся в ближайшие дни или уже идут, а акт не подписан. ","")))</f>
        <v/>
      </c>
      <c r="Z33" s="13" t="n"/>
    </row>
    <row r="34">
      <c r="A34" s="13" t="n"/>
      <c r="B34" s="13" t="n"/>
      <c r="C34" s="13" t="n"/>
      <c r="D34" s="13" t="n"/>
      <c r="E34" s="13" t="n"/>
      <c r="F34" s="14" t="n"/>
      <c r="G34" s="14" t="n"/>
      <c r="H34" s="14" t="n"/>
      <c r="I34" s="15">
        <f>IF(OR(G34="",H34=""),"",NETWORKDAYS(G34,H34,'Праздники'!$A$2:$A$80)-1)</f>
        <v/>
      </c>
      <c r="J34" s="16">
        <f>IF(I34="","",IF(I34&gt;=3,"В срок","Меньше 3 рабочих дней"))</f>
        <v/>
      </c>
      <c r="K34" s="13" t="n"/>
      <c r="L34" s="13" t="n"/>
      <c r="M34" s="14" t="n"/>
      <c r="N34" s="14" t="n"/>
      <c r="O34" s="13" t="n"/>
      <c r="P34" s="13" t="n"/>
      <c r="Q34" s="13" t="n"/>
      <c r="R34" s="13" t="n"/>
      <c r="S34" s="13" t="n"/>
      <c r="T34" s="13" t="n"/>
      <c r="U34" s="14" t="n"/>
      <c r="V34" s="14" t="n"/>
      <c r="W34" s="16">
        <f>IF(OR(H34="",V34=""),"",IF(V34&gt;EDATE(H34,6),"Нужна повторная проверка","—"))</f>
        <v/>
      </c>
      <c r="X34" s="16">
        <f>IF(B34="","",IF(OR(H34="",AND(K34="",L34="",N34="")),"Ждёт освидетельствования",IF(AND(L34="Да",M34=""),"Замечания",IF(AND(N34&lt;&gt;"",T34="Да",COUNTIF(O34:S34,"Да")+COUNTIF(O34:S34,"Не требуется")=5),"Подписан","На подписи"))))</f>
        <v/>
      </c>
      <c r="Y34" s="16">
        <f>IF(B34="","",TRIM(IF(AND(N34&lt;&gt;"",F34&lt;&gt;"",N34&lt;F34),"Дата акта раньше окончания работ. ","")&amp;IF(AND(N34&lt;&gt;"",H34&lt;&gt;"",N34&lt;H34),"Дата акта раньше осмотра. ","")&amp;IF(AND(N34&lt;&gt;"",M34&lt;&gt;"",N34&lt;M34),"Акт составлен до устранения замечаний. ","")&amp;IF(AND(K34="Нет",N34&lt;&gt;"",U34=""),"Направьте копию акта заказчику. ","")&amp;IF(AND(K34="Нет",N34&lt;&gt;"",U34&lt;&gt;"",U34-N34&gt;3),"Копия направлена позже 3 дней. ","")&amp;IF(AND(V34&lt;&gt;"",X34&lt;&gt;"Подписан",V34&lt;=TODAY()+3),"Последующие работы начнутся в ближайшие дни или уже идут, а акт не подписан. ","")))</f>
        <v/>
      </c>
      <c r="Z34" s="13" t="n"/>
    </row>
    <row r="35">
      <c r="A35" s="13" t="n"/>
      <c r="B35" s="13" t="n"/>
      <c r="C35" s="13" t="n"/>
      <c r="D35" s="13" t="n"/>
      <c r="E35" s="13" t="n"/>
      <c r="F35" s="14" t="n"/>
      <c r="G35" s="14" t="n"/>
      <c r="H35" s="14" t="n"/>
      <c r="I35" s="15">
        <f>IF(OR(G35="",H35=""),"",NETWORKDAYS(G35,H35,'Праздники'!$A$2:$A$80)-1)</f>
        <v/>
      </c>
      <c r="J35" s="16">
        <f>IF(I35="","",IF(I35&gt;=3,"В срок","Меньше 3 рабочих дней"))</f>
        <v/>
      </c>
      <c r="K35" s="13" t="n"/>
      <c r="L35" s="13" t="n"/>
      <c r="M35" s="14" t="n"/>
      <c r="N35" s="14" t="n"/>
      <c r="O35" s="13" t="n"/>
      <c r="P35" s="13" t="n"/>
      <c r="Q35" s="13" t="n"/>
      <c r="R35" s="13" t="n"/>
      <c r="S35" s="13" t="n"/>
      <c r="T35" s="13" t="n"/>
      <c r="U35" s="14" t="n"/>
      <c r="V35" s="14" t="n"/>
      <c r="W35" s="16">
        <f>IF(OR(H35="",V35=""),"",IF(V35&gt;EDATE(H35,6),"Нужна повторная проверка","—"))</f>
        <v/>
      </c>
      <c r="X35" s="16">
        <f>IF(B35="","",IF(OR(H35="",AND(K35="",L35="",N35="")),"Ждёт освидетельствования",IF(AND(L35="Да",M35=""),"Замечания",IF(AND(N35&lt;&gt;"",T35="Да",COUNTIF(O35:S35,"Да")+COUNTIF(O35:S35,"Не требуется")=5),"Подписан","На подписи"))))</f>
        <v/>
      </c>
      <c r="Y35" s="16">
        <f>IF(B35="","",TRIM(IF(AND(N35&lt;&gt;"",F35&lt;&gt;"",N35&lt;F35),"Дата акта раньше окончания работ. ","")&amp;IF(AND(N35&lt;&gt;"",H35&lt;&gt;"",N35&lt;H35),"Дата акта раньше осмотра. ","")&amp;IF(AND(N35&lt;&gt;"",M35&lt;&gt;"",N35&lt;M35),"Акт составлен до устранения замечаний. ","")&amp;IF(AND(K35="Нет",N35&lt;&gt;"",U35=""),"Направьте копию акта заказчику. ","")&amp;IF(AND(K35="Нет",N35&lt;&gt;"",U35&lt;&gt;"",U35-N35&gt;3),"Копия направлена позже 3 дней. ","")&amp;IF(AND(V35&lt;&gt;"",X35&lt;&gt;"Подписан",V35&lt;=TODAY()+3),"Последующие работы начнутся в ближайшие дни или уже идут, а акт не подписан. ","")))</f>
        <v/>
      </c>
      <c r="Z35" s="13" t="n"/>
    </row>
    <row r="36">
      <c r="A36" s="13" t="n"/>
      <c r="B36" s="13" t="n"/>
      <c r="C36" s="13" t="n"/>
      <c r="D36" s="13" t="n"/>
      <c r="E36" s="13" t="n"/>
      <c r="F36" s="14" t="n"/>
      <c r="G36" s="14" t="n"/>
      <c r="H36" s="14" t="n"/>
      <c r="I36" s="15">
        <f>IF(OR(G36="",H36=""),"",NETWORKDAYS(G36,H36,'Праздники'!$A$2:$A$80)-1)</f>
        <v/>
      </c>
      <c r="J36" s="16">
        <f>IF(I36="","",IF(I36&gt;=3,"В срок","Меньше 3 рабочих дней"))</f>
        <v/>
      </c>
      <c r="K36" s="13" t="n"/>
      <c r="L36" s="13" t="n"/>
      <c r="M36" s="14" t="n"/>
      <c r="N36" s="14" t="n"/>
      <c r="O36" s="13" t="n"/>
      <c r="P36" s="13" t="n"/>
      <c r="Q36" s="13" t="n"/>
      <c r="R36" s="13" t="n"/>
      <c r="S36" s="13" t="n"/>
      <c r="T36" s="13" t="n"/>
      <c r="U36" s="14" t="n"/>
      <c r="V36" s="14" t="n"/>
      <c r="W36" s="16">
        <f>IF(OR(H36="",V36=""),"",IF(V36&gt;EDATE(H36,6),"Нужна повторная проверка","—"))</f>
        <v/>
      </c>
      <c r="X36" s="16">
        <f>IF(B36="","",IF(OR(H36="",AND(K36="",L36="",N36="")),"Ждёт освидетельствования",IF(AND(L36="Да",M36=""),"Замечания",IF(AND(N36&lt;&gt;"",T36="Да",COUNTIF(O36:S36,"Да")+COUNTIF(O36:S36,"Не требуется")=5),"Подписан","На подписи"))))</f>
        <v/>
      </c>
      <c r="Y36" s="16">
        <f>IF(B36="","",TRIM(IF(AND(N36&lt;&gt;"",F36&lt;&gt;"",N36&lt;F36),"Дата акта раньше окончания работ. ","")&amp;IF(AND(N36&lt;&gt;"",H36&lt;&gt;"",N36&lt;H36),"Дата акта раньше осмотра. ","")&amp;IF(AND(N36&lt;&gt;"",M36&lt;&gt;"",N36&lt;M36),"Акт составлен до устранения замечаний. ","")&amp;IF(AND(K36="Нет",N36&lt;&gt;"",U36=""),"Направьте копию акта заказчику. ","")&amp;IF(AND(K36="Нет",N36&lt;&gt;"",U36&lt;&gt;"",U36-N36&gt;3),"Копия направлена позже 3 дней. ","")&amp;IF(AND(V36&lt;&gt;"",X36&lt;&gt;"Подписан",V36&lt;=TODAY()+3),"Последующие работы начнутся в ближайшие дни или уже идут, а акт не подписан. ","")))</f>
        <v/>
      </c>
      <c r="Z36" s="13" t="n"/>
    </row>
    <row r="37">
      <c r="A37" s="13" t="n"/>
      <c r="B37" s="13" t="n"/>
      <c r="C37" s="13" t="n"/>
      <c r="D37" s="13" t="n"/>
      <c r="E37" s="13" t="n"/>
      <c r="F37" s="14" t="n"/>
      <c r="G37" s="14" t="n"/>
      <c r="H37" s="14" t="n"/>
      <c r="I37" s="15">
        <f>IF(OR(G37="",H37=""),"",NETWORKDAYS(G37,H37,'Праздники'!$A$2:$A$80)-1)</f>
        <v/>
      </c>
      <c r="J37" s="16">
        <f>IF(I37="","",IF(I37&gt;=3,"В срок","Меньше 3 рабочих дней"))</f>
        <v/>
      </c>
      <c r="K37" s="13" t="n"/>
      <c r="L37" s="13" t="n"/>
      <c r="M37" s="14" t="n"/>
      <c r="N37" s="14" t="n"/>
      <c r="O37" s="13" t="n"/>
      <c r="P37" s="13" t="n"/>
      <c r="Q37" s="13" t="n"/>
      <c r="R37" s="13" t="n"/>
      <c r="S37" s="13" t="n"/>
      <c r="T37" s="13" t="n"/>
      <c r="U37" s="14" t="n"/>
      <c r="V37" s="14" t="n"/>
      <c r="W37" s="16">
        <f>IF(OR(H37="",V37=""),"",IF(V37&gt;EDATE(H37,6),"Нужна повторная проверка","—"))</f>
        <v/>
      </c>
      <c r="X37" s="16">
        <f>IF(B37="","",IF(OR(H37="",AND(K37="",L37="",N37="")),"Ждёт освидетельствования",IF(AND(L37="Да",M37=""),"Замечания",IF(AND(N37&lt;&gt;"",T37="Да",COUNTIF(O37:S37,"Да")+COUNTIF(O37:S37,"Не требуется")=5),"Подписан","На подписи"))))</f>
        <v/>
      </c>
      <c r="Y37" s="16">
        <f>IF(B37="","",TRIM(IF(AND(N37&lt;&gt;"",F37&lt;&gt;"",N37&lt;F37),"Дата акта раньше окончания работ. ","")&amp;IF(AND(N37&lt;&gt;"",H37&lt;&gt;"",N37&lt;H37),"Дата акта раньше осмотра. ","")&amp;IF(AND(N37&lt;&gt;"",M37&lt;&gt;"",N37&lt;M37),"Акт составлен до устранения замечаний. ","")&amp;IF(AND(K37="Нет",N37&lt;&gt;"",U37=""),"Направьте копию акта заказчику. ","")&amp;IF(AND(K37="Нет",N37&lt;&gt;"",U37&lt;&gt;"",U37-N37&gt;3),"Копия направлена позже 3 дней. ","")&amp;IF(AND(V37&lt;&gt;"",X37&lt;&gt;"Подписан",V37&lt;=TODAY()+3),"Последующие работы начнутся в ближайшие дни или уже идут, а акт не подписан. ","")))</f>
        <v/>
      </c>
      <c r="Z37" s="13" t="n"/>
    </row>
    <row r="38">
      <c r="A38" s="13" t="n"/>
      <c r="B38" s="13" t="n"/>
      <c r="C38" s="13" t="n"/>
      <c r="D38" s="13" t="n"/>
      <c r="E38" s="13" t="n"/>
      <c r="F38" s="14" t="n"/>
      <c r="G38" s="14" t="n"/>
      <c r="H38" s="14" t="n"/>
      <c r="I38" s="15">
        <f>IF(OR(G38="",H38=""),"",NETWORKDAYS(G38,H38,'Праздники'!$A$2:$A$80)-1)</f>
        <v/>
      </c>
      <c r="J38" s="16">
        <f>IF(I38="","",IF(I38&gt;=3,"В срок","Меньше 3 рабочих дней"))</f>
        <v/>
      </c>
      <c r="K38" s="13" t="n"/>
      <c r="L38" s="13" t="n"/>
      <c r="M38" s="14" t="n"/>
      <c r="N38" s="14" t="n"/>
      <c r="O38" s="13" t="n"/>
      <c r="P38" s="13" t="n"/>
      <c r="Q38" s="13" t="n"/>
      <c r="R38" s="13" t="n"/>
      <c r="S38" s="13" t="n"/>
      <c r="T38" s="13" t="n"/>
      <c r="U38" s="14" t="n"/>
      <c r="V38" s="14" t="n"/>
      <c r="W38" s="16">
        <f>IF(OR(H38="",V38=""),"",IF(V38&gt;EDATE(H38,6),"Нужна повторная проверка","—"))</f>
        <v/>
      </c>
      <c r="X38" s="16">
        <f>IF(B38="","",IF(OR(H38="",AND(K38="",L38="",N38="")),"Ждёт освидетельствования",IF(AND(L38="Да",M38=""),"Замечания",IF(AND(N38&lt;&gt;"",T38="Да",COUNTIF(O38:S38,"Да")+COUNTIF(O38:S38,"Не требуется")=5),"Подписан","На подписи"))))</f>
        <v/>
      </c>
      <c r="Y38" s="16">
        <f>IF(B38="","",TRIM(IF(AND(N38&lt;&gt;"",F38&lt;&gt;"",N38&lt;F38),"Дата акта раньше окончания работ. ","")&amp;IF(AND(N38&lt;&gt;"",H38&lt;&gt;"",N38&lt;H38),"Дата акта раньше осмотра. ","")&amp;IF(AND(N38&lt;&gt;"",M38&lt;&gt;"",N38&lt;M38),"Акт составлен до устранения замечаний. ","")&amp;IF(AND(K38="Нет",N38&lt;&gt;"",U38=""),"Направьте копию акта заказчику. ","")&amp;IF(AND(K38="Нет",N38&lt;&gt;"",U38&lt;&gt;"",U38-N38&gt;3),"Копия направлена позже 3 дней. ","")&amp;IF(AND(V38&lt;&gt;"",X38&lt;&gt;"Подписан",V38&lt;=TODAY()+3),"Последующие работы начнутся в ближайшие дни или уже идут, а акт не подписан. ","")))</f>
        <v/>
      </c>
      <c r="Z38" s="13" t="n"/>
    </row>
    <row r="39">
      <c r="A39" s="13" t="n"/>
      <c r="B39" s="13" t="n"/>
      <c r="C39" s="13" t="n"/>
      <c r="D39" s="13" t="n"/>
      <c r="E39" s="13" t="n"/>
      <c r="F39" s="14" t="n"/>
      <c r="G39" s="14" t="n"/>
      <c r="H39" s="14" t="n"/>
      <c r="I39" s="15">
        <f>IF(OR(G39="",H39=""),"",NETWORKDAYS(G39,H39,'Праздники'!$A$2:$A$80)-1)</f>
        <v/>
      </c>
      <c r="J39" s="16">
        <f>IF(I39="","",IF(I39&gt;=3,"В срок","Меньше 3 рабочих дней"))</f>
        <v/>
      </c>
      <c r="K39" s="13" t="n"/>
      <c r="L39" s="13" t="n"/>
      <c r="M39" s="14" t="n"/>
      <c r="N39" s="14" t="n"/>
      <c r="O39" s="13" t="n"/>
      <c r="P39" s="13" t="n"/>
      <c r="Q39" s="13" t="n"/>
      <c r="R39" s="13" t="n"/>
      <c r="S39" s="13" t="n"/>
      <c r="T39" s="13" t="n"/>
      <c r="U39" s="14" t="n"/>
      <c r="V39" s="14" t="n"/>
      <c r="W39" s="16">
        <f>IF(OR(H39="",V39=""),"",IF(V39&gt;EDATE(H39,6),"Нужна повторная проверка","—"))</f>
        <v/>
      </c>
      <c r="X39" s="16">
        <f>IF(B39="","",IF(OR(H39="",AND(K39="",L39="",N39="")),"Ждёт освидетельствования",IF(AND(L39="Да",M39=""),"Замечания",IF(AND(N39&lt;&gt;"",T39="Да",COUNTIF(O39:S39,"Да")+COUNTIF(O39:S39,"Не требуется")=5),"Подписан","На подписи"))))</f>
        <v/>
      </c>
      <c r="Y39" s="16">
        <f>IF(B39="","",TRIM(IF(AND(N39&lt;&gt;"",F39&lt;&gt;"",N39&lt;F39),"Дата акта раньше окончания работ. ","")&amp;IF(AND(N39&lt;&gt;"",H39&lt;&gt;"",N39&lt;H39),"Дата акта раньше осмотра. ","")&amp;IF(AND(N39&lt;&gt;"",M39&lt;&gt;"",N39&lt;M39),"Акт составлен до устранения замечаний. ","")&amp;IF(AND(K39="Нет",N39&lt;&gt;"",U39=""),"Направьте копию акта заказчику. ","")&amp;IF(AND(K39="Нет",N39&lt;&gt;"",U39&lt;&gt;"",U39-N39&gt;3),"Копия направлена позже 3 дней. ","")&amp;IF(AND(V39&lt;&gt;"",X39&lt;&gt;"Подписан",V39&lt;=TODAY()+3),"Последующие работы начнутся в ближайшие дни или уже идут, а акт не подписан. ","")))</f>
        <v/>
      </c>
      <c r="Z39" s="13" t="n"/>
    </row>
    <row r="40">
      <c r="A40" s="13" t="n"/>
      <c r="B40" s="13" t="n"/>
      <c r="C40" s="13" t="n"/>
      <c r="D40" s="13" t="n"/>
      <c r="E40" s="13" t="n"/>
      <c r="F40" s="14" t="n"/>
      <c r="G40" s="14" t="n"/>
      <c r="H40" s="14" t="n"/>
      <c r="I40" s="15">
        <f>IF(OR(G40="",H40=""),"",NETWORKDAYS(G40,H40,'Праздники'!$A$2:$A$80)-1)</f>
        <v/>
      </c>
      <c r="J40" s="16">
        <f>IF(I40="","",IF(I40&gt;=3,"В срок","Меньше 3 рабочих дней"))</f>
        <v/>
      </c>
      <c r="K40" s="13" t="n"/>
      <c r="L40" s="13" t="n"/>
      <c r="M40" s="14" t="n"/>
      <c r="N40" s="14" t="n"/>
      <c r="O40" s="13" t="n"/>
      <c r="P40" s="13" t="n"/>
      <c r="Q40" s="13" t="n"/>
      <c r="R40" s="13" t="n"/>
      <c r="S40" s="13" t="n"/>
      <c r="T40" s="13" t="n"/>
      <c r="U40" s="14" t="n"/>
      <c r="V40" s="14" t="n"/>
      <c r="W40" s="16">
        <f>IF(OR(H40="",V40=""),"",IF(V40&gt;EDATE(H40,6),"Нужна повторная проверка","—"))</f>
        <v/>
      </c>
      <c r="X40" s="16">
        <f>IF(B40="","",IF(OR(H40="",AND(K40="",L40="",N40="")),"Ждёт освидетельствования",IF(AND(L40="Да",M40=""),"Замечания",IF(AND(N40&lt;&gt;"",T40="Да",COUNTIF(O40:S40,"Да")+COUNTIF(O40:S40,"Не требуется")=5),"Подписан","На подписи"))))</f>
        <v/>
      </c>
      <c r="Y40" s="16">
        <f>IF(B40="","",TRIM(IF(AND(N40&lt;&gt;"",F40&lt;&gt;"",N40&lt;F40),"Дата акта раньше окончания работ. ","")&amp;IF(AND(N40&lt;&gt;"",H40&lt;&gt;"",N40&lt;H40),"Дата акта раньше осмотра. ","")&amp;IF(AND(N40&lt;&gt;"",M40&lt;&gt;"",N40&lt;M40),"Акт составлен до устранения замечаний. ","")&amp;IF(AND(K40="Нет",N40&lt;&gt;"",U40=""),"Направьте копию акта заказчику. ","")&amp;IF(AND(K40="Нет",N40&lt;&gt;"",U40&lt;&gt;"",U40-N40&gt;3),"Копия направлена позже 3 дней. ","")&amp;IF(AND(V40&lt;&gt;"",X40&lt;&gt;"Подписан",V40&lt;=TODAY()+3),"Последующие работы начнутся в ближайшие дни или уже идут, а акт не подписан. ","")))</f>
        <v/>
      </c>
      <c r="Z40" s="13" t="n"/>
    </row>
    <row r="41">
      <c r="A41" s="13" t="n"/>
      <c r="B41" s="13" t="n"/>
      <c r="C41" s="13" t="n"/>
      <c r="D41" s="13" t="n"/>
      <c r="E41" s="13" t="n"/>
      <c r="F41" s="14" t="n"/>
      <c r="G41" s="14" t="n"/>
      <c r="H41" s="14" t="n"/>
      <c r="I41" s="15">
        <f>IF(OR(G41="",H41=""),"",NETWORKDAYS(G41,H41,'Праздники'!$A$2:$A$80)-1)</f>
        <v/>
      </c>
      <c r="J41" s="16">
        <f>IF(I41="","",IF(I41&gt;=3,"В срок","Меньше 3 рабочих дней"))</f>
        <v/>
      </c>
      <c r="K41" s="13" t="n"/>
      <c r="L41" s="13" t="n"/>
      <c r="M41" s="14" t="n"/>
      <c r="N41" s="14" t="n"/>
      <c r="O41" s="13" t="n"/>
      <c r="P41" s="13" t="n"/>
      <c r="Q41" s="13" t="n"/>
      <c r="R41" s="13" t="n"/>
      <c r="S41" s="13" t="n"/>
      <c r="T41" s="13" t="n"/>
      <c r="U41" s="14" t="n"/>
      <c r="V41" s="14" t="n"/>
      <c r="W41" s="16">
        <f>IF(OR(H41="",V41=""),"",IF(V41&gt;EDATE(H41,6),"Нужна повторная проверка","—"))</f>
        <v/>
      </c>
      <c r="X41" s="16">
        <f>IF(B41="","",IF(OR(H41="",AND(K41="",L41="",N41="")),"Ждёт освидетельствования",IF(AND(L41="Да",M41=""),"Замечания",IF(AND(N41&lt;&gt;"",T41="Да",COUNTIF(O41:S41,"Да")+COUNTIF(O41:S41,"Не требуется")=5),"Подписан","На подписи"))))</f>
        <v/>
      </c>
      <c r="Y41" s="16">
        <f>IF(B41="","",TRIM(IF(AND(N41&lt;&gt;"",F41&lt;&gt;"",N41&lt;F41),"Дата акта раньше окончания работ. ","")&amp;IF(AND(N41&lt;&gt;"",H41&lt;&gt;"",N41&lt;H41),"Дата акта раньше осмотра. ","")&amp;IF(AND(N41&lt;&gt;"",M41&lt;&gt;"",N41&lt;M41),"Акт составлен до устранения замечаний. ","")&amp;IF(AND(K41="Нет",N41&lt;&gt;"",U41=""),"Направьте копию акта заказчику. ","")&amp;IF(AND(K41="Нет",N41&lt;&gt;"",U41&lt;&gt;"",U41-N41&gt;3),"Копия направлена позже 3 дней. ","")&amp;IF(AND(V41&lt;&gt;"",X41&lt;&gt;"Подписан",V41&lt;=TODAY()+3),"Последующие работы начнутся в ближайшие дни или уже идут, а акт не подписан. ","")))</f>
        <v/>
      </c>
      <c r="Z41" s="13" t="n"/>
    </row>
    <row r="42">
      <c r="A42" s="13" t="n"/>
      <c r="B42" s="13" t="n"/>
      <c r="C42" s="13" t="n"/>
      <c r="D42" s="13" t="n"/>
      <c r="E42" s="13" t="n"/>
      <c r="F42" s="14" t="n"/>
      <c r="G42" s="14" t="n"/>
      <c r="H42" s="14" t="n"/>
      <c r="I42" s="15">
        <f>IF(OR(G42="",H42=""),"",NETWORKDAYS(G42,H42,'Праздники'!$A$2:$A$80)-1)</f>
        <v/>
      </c>
      <c r="J42" s="16">
        <f>IF(I42="","",IF(I42&gt;=3,"В срок","Меньше 3 рабочих дней"))</f>
        <v/>
      </c>
      <c r="K42" s="13" t="n"/>
      <c r="L42" s="13" t="n"/>
      <c r="M42" s="14" t="n"/>
      <c r="N42" s="14" t="n"/>
      <c r="O42" s="13" t="n"/>
      <c r="P42" s="13" t="n"/>
      <c r="Q42" s="13" t="n"/>
      <c r="R42" s="13" t="n"/>
      <c r="S42" s="13" t="n"/>
      <c r="T42" s="13" t="n"/>
      <c r="U42" s="14" t="n"/>
      <c r="V42" s="14" t="n"/>
      <c r="W42" s="16">
        <f>IF(OR(H42="",V42=""),"",IF(V42&gt;EDATE(H42,6),"Нужна повторная проверка","—"))</f>
        <v/>
      </c>
      <c r="X42" s="16">
        <f>IF(B42="","",IF(OR(H42="",AND(K42="",L42="",N42="")),"Ждёт освидетельствования",IF(AND(L42="Да",M42=""),"Замечания",IF(AND(N42&lt;&gt;"",T42="Да",COUNTIF(O42:S42,"Да")+COUNTIF(O42:S42,"Не требуется")=5),"Подписан","На подписи"))))</f>
        <v/>
      </c>
      <c r="Y42" s="16">
        <f>IF(B42="","",TRIM(IF(AND(N42&lt;&gt;"",F42&lt;&gt;"",N42&lt;F42),"Дата акта раньше окончания работ. ","")&amp;IF(AND(N42&lt;&gt;"",H42&lt;&gt;"",N42&lt;H42),"Дата акта раньше осмотра. ","")&amp;IF(AND(N42&lt;&gt;"",M42&lt;&gt;"",N42&lt;M42),"Акт составлен до устранения замечаний. ","")&amp;IF(AND(K42="Нет",N42&lt;&gt;"",U42=""),"Направьте копию акта заказчику. ","")&amp;IF(AND(K42="Нет",N42&lt;&gt;"",U42&lt;&gt;"",U42-N42&gt;3),"Копия направлена позже 3 дней. ","")&amp;IF(AND(V42&lt;&gt;"",X42&lt;&gt;"Подписан",V42&lt;=TODAY()+3),"Последующие работы начнутся в ближайшие дни или уже идут, а акт не подписан. ","")))</f>
        <v/>
      </c>
      <c r="Z42" s="13" t="n"/>
    </row>
    <row r="43">
      <c r="A43" s="13" t="n"/>
      <c r="B43" s="13" t="n"/>
      <c r="C43" s="13" t="n"/>
      <c r="D43" s="13" t="n"/>
      <c r="E43" s="13" t="n"/>
      <c r="F43" s="14" t="n"/>
      <c r="G43" s="14" t="n"/>
      <c r="H43" s="14" t="n"/>
      <c r="I43" s="15">
        <f>IF(OR(G43="",H43=""),"",NETWORKDAYS(G43,H43,'Праздники'!$A$2:$A$80)-1)</f>
        <v/>
      </c>
      <c r="J43" s="16">
        <f>IF(I43="","",IF(I43&gt;=3,"В срок","Меньше 3 рабочих дней"))</f>
        <v/>
      </c>
      <c r="K43" s="13" t="n"/>
      <c r="L43" s="13" t="n"/>
      <c r="M43" s="14" t="n"/>
      <c r="N43" s="14" t="n"/>
      <c r="O43" s="13" t="n"/>
      <c r="P43" s="13" t="n"/>
      <c r="Q43" s="13" t="n"/>
      <c r="R43" s="13" t="n"/>
      <c r="S43" s="13" t="n"/>
      <c r="T43" s="13" t="n"/>
      <c r="U43" s="14" t="n"/>
      <c r="V43" s="14" t="n"/>
      <c r="W43" s="16">
        <f>IF(OR(H43="",V43=""),"",IF(V43&gt;EDATE(H43,6),"Нужна повторная проверка","—"))</f>
        <v/>
      </c>
      <c r="X43" s="16">
        <f>IF(B43="","",IF(OR(H43="",AND(K43="",L43="",N43="")),"Ждёт освидетельствования",IF(AND(L43="Да",M43=""),"Замечания",IF(AND(N43&lt;&gt;"",T43="Да",COUNTIF(O43:S43,"Да")+COUNTIF(O43:S43,"Не требуется")=5),"Подписан","На подписи"))))</f>
        <v/>
      </c>
      <c r="Y43" s="16">
        <f>IF(B43="","",TRIM(IF(AND(N43&lt;&gt;"",F43&lt;&gt;"",N43&lt;F43),"Дата акта раньше окончания работ. ","")&amp;IF(AND(N43&lt;&gt;"",H43&lt;&gt;"",N43&lt;H43),"Дата акта раньше осмотра. ","")&amp;IF(AND(N43&lt;&gt;"",M43&lt;&gt;"",N43&lt;M43),"Акт составлен до устранения замечаний. ","")&amp;IF(AND(K43="Нет",N43&lt;&gt;"",U43=""),"Направьте копию акта заказчику. ","")&amp;IF(AND(K43="Нет",N43&lt;&gt;"",U43&lt;&gt;"",U43-N43&gt;3),"Копия направлена позже 3 дней. ","")&amp;IF(AND(V43&lt;&gt;"",X43&lt;&gt;"Подписан",V43&lt;=TODAY()+3),"Последующие работы начнутся в ближайшие дни или уже идут, а акт не подписан. ","")))</f>
        <v/>
      </c>
      <c r="Z43" s="13" t="n"/>
    </row>
    <row r="44">
      <c r="A44" s="13" t="n"/>
      <c r="B44" s="13" t="n"/>
      <c r="C44" s="13" t="n"/>
      <c r="D44" s="13" t="n"/>
      <c r="E44" s="13" t="n"/>
      <c r="F44" s="14" t="n"/>
      <c r="G44" s="14" t="n"/>
      <c r="H44" s="14" t="n"/>
      <c r="I44" s="15">
        <f>IF(OR(G44="",H44=""),"",NETWORKDAYS(G44,H44,'Праздники'!$A$2:$A$80)-1)</f>
        <v/>
      </c>
      <c r="J44" s="16">
        <f>IF(I44="","",IF(I44&gt;=3,"В срок","Меньше 3 рабочих дней"))</f>
        <v/>
      </c>
      <c r="K44" s="13" t="n"/>
      <c r="L44" s="13" t="n"/>
      <c r="M44" s="14" t="n"/>
      <c r="N44" s="14" t="n"/>
      <c r="O44" s="13" t="n"/>
      <c r="P44" s="13" t="n"/>
      <c r="Q44" s="13" t="n"/>
      <c r="R44" s="13" t="n"/>
      <c r="S44" s="13" t="n"/>
      <c r="T44" s="13" t="n"/>
      <c r="U44" s="14" t="n"/>
      <c r="V44" s="14" t="n"/>
      <c r="W44" s="16">
        <f>IF(OR(H44="",V44=""),"",IF(V44&gt;EDATE(H44,6),"Нужна повторная проверка","—"))</f>
        <v/>
      </c>
      <c r="X44" s="16">
        <f>IF(B44="","",IF(OR(H44="",AND(K44="",L44="",N44="")),"Ждёт освидетельствования",IF(AND(L44="Да",M44=""),"Замечания",IF(AND(N44&lt;&gt;"",T44="Да",COUNTIF(O44:S44,"Да")+COUNTIF(O44:S44,"Не требуется")=5),"Подписан","На подписи"))))</f>
        <v/>
      </c>
      <c r="Y44" s="16">
        <f>IF(B44="","",TRIM(IF(AND(N44&lt;&gt;"",F44&lt;&gt;"",N44&lt;F44),"Дата акта раньше окончания работ. ","")&amp;IF(AND(N44&lt;&gt;"",H44&lt;&gt;"",N44&lt;H44),"Дата акта раньше осмотра. ","")&amp;IF(AND(N44&lt;&gt;"",M44&lt;&gt;"",N44&lt;M44),"Акт составлен до устранения замечаний. ","")&amp;IF(AND(K44="Нет",N44&lt;&gt;"",U44=""),"Направьте копию акта заказчику. ","")&amp;IF(AND(K44="Нет",N44&lt;&gt;"",U44&lt;&gt;"",U44-N44&gt;3),"Копия направлена позже 3 дней. ","")&amp;IF(AND(V44&lt;&gt;"",X44&lt;&gt;"Подписан",V44&lt;=TODAY()+3),"Последующие работы начнутся в ближайшие дни или уже идут, а акт не подписан. ","")))</f>
        <v/>
      </c>
      <c r="Z44" s="13" t="n"/>
    </row>
    <row r="45">
      <c r="A45" s="13" t="n"/>
      <c r="B45" s="13" t="n"/>
      <c r="C45" s="13" t="n"/>
      <c r="D45" s="13" t="n"/>
      <c r="E45" s="13" t="n"/>
      <c r="F45" s="14" t="n"/>
      <c r="G45" s="14" t="n"/>
      <c r="H45" s="14" t="n"/>
      <c r="I45" s="15">
        <f>IF(OR(G45="",H45=""),"",NETWORKDAYS(G45,H45,'Праздники'!$A$2:$A$80)-1)</f>
        <v/>
      </c>
      <c r="J45" s="16">
        <f>IF(I45="","",IF(I45&gt;=3,"В срок","Меньше 3 рабочих дней"))</f>
        <v/>
      </c>
      <c r="K45" s="13" t="n"/>
      <c r="L45" s="13" t="n"/>
      <c r="M45" s="14" t="n"/>
      <c r="N45" s="14" t="n"/>
      <c r="O45" s="13" t="n"/>
      <c r="P45" s="13" t="n"/>
      <c r="Q45" s="13" t="n"/>
      <c r="R45" s="13" t="n"/>
      <c r="S45" s="13" t="n"/>
      <c r="T45" s="13" t="n"/>
      <c r="U45" s="14" t="n"/>
      <c r="V45" s="14" t="n"/>
      <c r="W45" s="16">
        <f>IF(OR(H45="",V45=""),"",IF(V45&gt;EDATE(H45,6),"Нужна повторная проверка","—"))</f>
        <v/>
      </c>
      <c r="X45" s="16">
        <f>IF(B45="","",IF(OR(H45="",AND(K45="",L45="",N45="")),"Ждёт освидетельствования",IF(AND(L45="Да",M45=""),"Замечания",IF(AND(N45&lt;&gt;"",T45="Да",COUNTIF(O45:S45,"Да")+COUNTIF(O45:S45,"Не требуется")=5),"Подписан","На подписи"))))</f>
        <v/>
      </c>
      <c r="Y45" s="16">
        <f>IF(B45="","",TRIM(IF(AND(N45&lt;&gt;"",F45&lt;&gt;"",N45&lt;F45),"Дата акта раньше окончания работ. ","")&amp;IF(AND(N45&lt;&gt;"",H45&lt;&gt;"",N45&lt;H45),"Дата акта раньше осмотра. ","")&amp;IF(AND(N45&lt;&gt;"",M45&lt;&gt;"",N45&lt;M45),"Акт составлен до устранения замечаний. ","")&amp;IF(AND(K45="Нет",N45&lt;&gt;"",U45=""),"Направьте копию акта заказчику. ","")&amp;IF(AND(K45="Нет",N45&lt;&gt;"",U45&lt;&gt;"",U45-N45&gt;3),"Копия направлена позже 3 дней. ","")&amp;IF(AND(V45&lt;&gt;"",X45&lt;&gt;"Подписан",V45&lt;=TODAY()+3),"Последующие работы начнутся в ближайшие дни или уже идут, а акт не подписан. ","")))</f>
        <v/>
      </c>
      <c r="Z45" s="13" t="n"/>
    </row>
    <row r="46">
      <c r="A46" s="13" t="n"/>
      <c r="B46" s="13" t="n"/>
      <c r="C46" s="13" t="n"/>
      <c r="D46" s="13" t="n"/>
      <c r="E46" s="13" t="n"/>
      <c r="F46" s="14" t="n"/>
      <c r="G46" s="14" t="n"/>
      <c r="H46" s="14" t="n"/>
      <c r="I46" s="15">
        <f>IF(OR(G46="",H46=""),"",NETWORKDAYS(G46,H46,'Праздники'!$A$2:$A$80)-1)</f>
        <v/>
      </c>
      <c r="J46" s="16">
        <f>IF(I46="","",IF(I46&gt;=3,"В срок","Меньше 3 рабочих дней"))</f>
        <v/>
      </c>
      <c r="K46" s="13" t="n"/>
      <c r="L46" s="13" t="n"/>
      <c r="M46" s="14" t="n"/>
      <c r="N46" s="14" t="n"/>
      <c r="O46" s="13" t="n"/>
      <c r="P46" s="13" t="n"/>
      <c r="Q46" s="13" t="n"/>
      <c r="R46" s="13" t="n"/>
      <c r="S46" s="13" t="n"/>
      <c r="T46" s="13" t="n"/>
      <c r="U46" s="14" t="n"/>
      <c r="V46" s="14" t="n"/>
      <c r="W46" s="16">
        <f>IF(OR(H46="",V46=""),"",IF(V46&gt;EDATE(H46,6),"Нужна повторная проверка","—"))</f>
        <v/>
      </c>
      <c r="X46" s="16">
        <f>IF(B46="","",IF(OR(H46="",AND(K46="",L46="",N46="")),"Ждёт освидетельствования",IF(AND(L46="Да",M46=""),"Замечания",IF(AND(N46&lt;&gt;"",T46="Да",COUNTIF(O46:S46,"Да")+COUNTIF(O46:S46,"Не требуется")=5),"Подписан","На подписи"))))</f>
        <v/>
      </c>
      <c r="Y46" s="16">
        <f>IF(B46="","",TRIM(IF(AND(N46&lt;&gt;"",F46&lt;&gt;"",N46&lt;F46),"Дата акта раньше окончания работ. ","")&amp;IF(AND(N46&lt;&gt;"",H46&lt;&gt;"",N46&lt;H46),"Дата акта раньше осмотра. ","")&amp;IF(AND(N46&lt;&gt;"",M46&lt;&gt;"",N46&lt;M46),"Акт составлен до устранения замечаний. ","")&amp;IF(AND(K46="Нет",N46&lt;&gt;"",U46=""),"Направьте копию акта заказчику. ","")&amp;IF(AND(K46="Нет",N46&lt;&gt;"",U46&lt;&gt;"",U46-N46&gt;3),"Копия направлена позже 3 дней. ","")&amp;IF(AND(V46&lt;&gt;"",X46&lt;&gt;"Подписан",V46&lt;=TODAY()+3),"Последующие работы начнутся в ближайшие дни или уже идут, а акт не подписан. ","")))</f>
        <v/>
      </c>
      <c r="Z46" s="13" t="n"/>
    </row>
    <row r="47">
      <c r="A47" s="13" t="n"/>
      <c r="B47" s="13" t="n"/>
      <c r="C47" s="13" t="n"/>
      <c r="D47" s="13" t="n"/>
      <c r="E47" s="13" t="n"/>
      <c r="F47" s="14" t="n"/>
      <c r="G47" s="14" t="n"/>
      <c r="H47" s="14" t="n"/>
      <c r="I47" s="15">
        <f>IF(OR(G47="",H47=""),"",NETWORKDAYS(G47,H47,'Праздники'!$A$2:$A$80)-1)</f>
        <v/>
      </c>
      <c r="J47" s="16">
        <f>IF(I47="","",IF(I47&gt;=3,"В срок","Меньше 3 рабочих дней"))</f>
        <v/>
      </c>
      <c r="K47" s="13" t="n"/>
      <c r="L47" s="13" t="n"/>
      <c r="M47" s="14" t="n"/>
      <c r="N47" s="14" t="n"/>
      <c r="O47" s="13" t="n"/>
      <c r="P47" s="13" t="n"/>
      <c r="Q47" s="13" t="n"/>
      <c r="R47" s="13" t="n"/>
      <c r="S47" s="13" t="n"/>
      <c r="T47" s="13" t="n"/>
      <c r="U47" s="14" t="n"/>
      <c r="V47" s="14" t="n"/>
      <c r="W47" s="16">
        <f>IF(OR(H47="",V47=""),"",IF(V47&gt;EDATE(H47,6),"Нужна повторная проверка","—"))</f>
        <v/>
      </c>
      <c r="X47" s="16">
        <f>IF(B47="","",IF(OR(H47="",AND(K47="",L47="",N47="")),"Ждёт освидетельствования",IF(AND(L47="Да",M47=""),"Замечания",IF(AND(N47&lt;&gt;"",T47="Да",COUNTIF(O47:S47,"Да")+COUNTIF(O47:S47,"Не требуется")=5),"Подписан","На подписи"))))</f>
        <v/>
      </c>
      <c r="Y47" s="16">
        <f>IF(B47="","",TRIM(IF(AND(N47&lt;&gt;"",F47&lt;&gt;"",N47&lt;F47),"Дата акта раньше окончания работ. ","")&amp;IF(AND(N47&lt;&gt;"",H47&lt;&gt;"",N47&lt;H47),"Дата акта раньше осмотра. ","")&amp;IF(AND(N47&lt;&gt;"",M47&lt;&gt;"",N47&lt;M47),"Акт составлен до устранения замечаний. ","")&amp;IF(AND(K47="Нет",N47&lt;&gt;"",U47=""),"Направьте копию акта заказчику. ","")&amp;IF(AND(K47="Нет",N47&lt;&gt;"",U47&lt;&gt;"",U47-N47&gt;3),"Копия направлена позже 3 дней. ","")&amp;IF(AND(V47&lt;&gt;"",X47&lt;&gt;"Подписан",V47&lt;=TODAY()+3),"Последующие работы начнутся в ближайшие дни или уже идут, а акт не подписан. ","")))</f>
        <v/>
      </c>
      <c r="Z47" s="13" t="n"/>
    </row>
    <row r="48">
      <c r="A48" s="13" t="n"/>
      <c r="B48" s="13" t="n"/>
      <c r="C48" s="13" t="n"/>
      <c r="D48" s="13" t="n"/>
      <c r="E48" s="13" t="n"/>
      <c r="F48" s="14" t="n"/>
      <c r="G48" s="14" t="n"/>
      <c r="H48" s="14" t="n"/>
      <c r="I48" s="15">
        <f>IF(OR(G48="",H48=""),"",NETWORKDAYS(G48,H48,'Праздники'!$A$2:$A$80)-1)</f>
        <v/>
      </c>
      <c r="J48" s="16">
        <f>IF(I48="","",IF(I48&gt;=3,"В срок","Меньше 3 рабочих дней"))</f>
        <v/>
      </c>
      <c r="K48" s="13" t="n"/>
      <c r="L48" s="13" t="n"/>
      <c r="M48" s="14" t="n"/>
      <c r="N48" s="14" t="n"/>
      <c r="O48" s="13" t="n"/>
      <c r="P48" s="13" t="n"/>
      <c r="Q48" s="13" t="n"/>
      <c r="R48" s="13" t="n"/>
      <c r="S48" s="13" t="n"/>
      <c r="T48" s="13" t="n"/>
      <c r="U48" s="14" t="n"/>
      <c r="V48" s="14" t="n"/>
      <c r="W48" s="16">
        <f>IF(OR(H48="",V48=""),"",IF(V48&gt;EDATE(H48,6),"Нужна повторная проверка","—"))</f>
        <v/>
      </c>
      <c r="X48" s="16">
        <f>IF(B48="","",IF(OR(H48="",AND(K48="",L48="",N48="")),"Ждёт освидетельствования",IF(AND(L48="Да",M48=""),"Замечания",IF(AND(N48&lt;&gt;"",T48="Да",COUNTIF(O48:S48,"Да")+COUNTIF(O48:S48,"Не требуется")=5),"Подписан","На подписи"))))</f>
        <v/>
      </c>
      <c r="Y48" s="16">
        <f>IF(B48="","",TRIM(IF(AND(N48&lt;&gt;"",F48&lt;&gt;"",N48&lt;F48),"Дата акта раньше окончания работ. ","")&amp;IF(AND(N48&lt;&gt;"",H48&lt;&gt;"",N48&lt;H48),"Дата акта раньше осмотра. ","")&amp;IF(AND(N48&lt;&gt;"",M48&lt;&gt;"",N48&lt;M48),"Акт составлен до устранения замечаний. ","")&amp;IF(AND(K48="Нет",N48&lt;&gt;"",U48=""),"Направьте копию акта заказчику. ","")&amp;IF(AND(K48="Нет",N48&lt;&gt;"",U48&lt;&gt;"",U48-N48&gt;3),"Копия направлена позже 3 дней. ","")&amp;IF(AND(V48&lt;&gt;"",X48&lt;&gt;"Подписан",V48&lt;=TODAY()+3),"Последующие работы начнутся в ближайшие дни или уже идут, а акт не подписан. ","")))</f>
        <v/>
      </c>
      <c r="Z48" s="13" t="n"/>
    </row>
    <row r="49">
      <c r="A49" s="13" t="n"/>
      <c r="B49" s="13" t="n"/>
      <c r="C49" s="13" t="n"/>
      <c r="D49" s="13" t="n"/>
      <c r="E49" s="13" t="n"/>
      <c r="F49" s="14" t="n"/>
      <c r="G49" s="14" t="n"/>
      <c r="H49" s="14" t="n"/>
      <c r="I49" s="15">
        <f>IF(OR(G49="",H49=""),"",NETWORKDAYS(G49,H49,'Праздники'!$A$2:$A$80)-1)</f>
        <v/>
      </c>
      <c r="J49" s="16">
        <f>IF(I49="","",IF(I49&gt;=3,"В срок","Меньше 3 рабочих дней"))</f>
        <v/>
      </c>
      <c r="K49" s="13" t="n"/>
      <c r="L49" s="13" t="n"/>
      <c r="M49" s="14" t="n"/>
      <c r="N49" s="14" t="n"/>
      <c r="O49" s="13" t="n"/>
      <c r="P49" s="13" t="n"/>
      <c r="Q49" s="13" t="n"/>
      <c r="R49" s="13" t="n"/>
      <c r="S49" s="13" t="n"/>
      <c r="T49" s="13" t="n"/>
      <c r="U49" s="14" t="n"/>
      <c r="V49" s="14" t="n"/>
      <c r="W49" s="16">
        <f>IF(OR(H49="",V49=""),"",IF(V49&gt;EDATE(H49,6),"Нужна повторная проверка","—"))</f>
        <v/>
      </c>
      <c r="X49" s="16">
        <f>IF(B49="","",IF(OR(H49="",AND(K49="",L49="",N49="")),"Ждёт освидетельствования",IF(AND(L49="Да",M49=""),"Замечания",IF(AND(N49&lt;&gt;"",T49="Да",COUNTIF(O49:S49,"Да")+COUNTIF(O49:S49,"Не требуется")=5),"Подписан","На подписи"))))</f>
        <v/>
      </c>
      <c r="Y49" s="16">
        <f>IF(B49="","",TRIM(IF(AND(N49&lt;&gt;"",F49&lt;&gt;"",N49&lt;F49),"Дата акта раньше окончания работ. ","")&amp;IF(AND(N49&lt;&gt;"",H49&lt;&gt;"",N49&lt;H49),"Дата акта раньше осмотра. ","")&amp;IF(AND(N49&lt;&gt;"",M49&lt;&gt;"",N49&lt;M49),"Акт составлен до устранения замечаний. ","")&amp;IF(AND(K49="Нет",N49&lt;&gt;"",U49=""),"Направьте копию акта заказчику. ","")&amp;IF(AND(K49="Нет",N49&lt;&gt;"",U49&lt;&gt;"",U49-N49&gt;3),"Копия направлена позже 3 дней. ","")&amp;IF(AND(V49&lt;&gt;"",X49&lt;&gt;"Подписан",V49&lt;=TODAY()+3),"Последующие работы начнутся в ближайшие дни или уже идут, а акт не подписан. ","")))</f>
        <v/>
      </c>
      <c r="Z49" s="13" t="n"/>
    </row>
    <row r="50">
      <c r="A50" s="13" t="n"/>
      <c r="B50" s="13" t="n"/>
      <c r="C50" s="13" t="n"/>
      <c r="D50" s="13" t="n"/>
      <c r="E50" s="13" t="n"/>
      <c r="F50" s="14" t="n"/>
      <c r="G50" s="14" t="n"/>
      <c r="H50" s="14" t="n"/>
      <c r="I50" s="15">
        <f>IF(OR(G50="",H50=""),"",NETWORKDAYS(G50,H50,'Праздники'!$A$2:$A$80)-1)</f>
        <v/>
      </c>
      <c r="J50" s="16">
        <f>IF(I50="","",IF(I50&gt;=3,"В срок","Меньше 3 рабочих дней"))</f>
        <v/>
      </c>
      <c r="K50" s="13" t="n"/>
      <c r="L50" s="13" t="n"/>
      <c r="M50" s="14" t="n"/>
      <c r="N50" s="14" t="n"/>
      <c r="O50" s="13" t="n"/>
      <c r="P50" s="13" t="n"/>
      <c r="Q50" s="13" t="n"/>
      <c r="R50" s="13" t="n"/>
      <c r="S50" s="13" t="n"/>
      <c r="T50" s="13" t="n"/>
      <c r="U50" s="14" t="n"/>
      <c r="V50" s="14" t="n"/>
      <c r="W50" s="16">
        <f>IF(OR(H50="",V50=""),"",IF(V50&gt;EDATE(H50,6),"Нужна повторная проверка","—"))</f>
        <v/>
      </c>
      <c r="X50" s="16">
        <f>IF(B50="","",IF(OR(H50="",AND(K50="",L50="",N50="")),"Ждёт освидетельствования",IF(AND(L50="Да",M50=""),"Замечания",IF(AND(N50&lt;&gt;"",T50="Да",COUNTIF(O50:S50,"Да")+COUNTIF(O50:S50,"Не требуется")=5),"Подписан","На подписи"))))</f>
        <v/>
      </c>
      <c r="Y50" s="16">
        <f>IF(B50="","",TRIM(IF(AND(N50&lt;&gt;"",F50&lt;&gt;"",N50&lt;F50),"Дата акта раньше окончания работ. ","")&amp;IF(AND(N50&lt;&gt;"",H50&lt;&gt;"",N50&lt;H50),"Дата акта раньше осмотра. ","")&amp;IF(AND(N50&lt;&gt;"",M50&lt;&gt;"",N50&lt;M50),"Акт составлен до устранения замечаний. ","")&amp;IF(AND(K50="Нет",N50&lt;&gt;"",U50=""),"Направьте копию акта заказчику. ","")&amp;IF(AND(K50="Нет",N50&lt;&gt;"",U50&lt;&gt;"",U50-N50&gt;3),"Копия направлена позже 3 дней. ","")&amp;IF(AND(V50&lt;&gt;"",X50&lt;&gt;"Подписан",V50&lt;=TODAY()+3),"Последующие работы начнутся в ближайшие дни или уже идут, а акт не подписан. ","")))</f>
        <v/>
      </c>
      <c r="Z50" s="13" t="n"/>
    </row>
    <row r="51">
      <c r="A51" s="13" t="n"/>
      <c r="B51" s="13" t="n"/>
      <c r="C51" s="13" t="n"/>
      <c r="D51" s="13" t="n"/>
      <c r="E51" s="13" t="n"/>
      <c r="F51" s="14" t="n"/>
      <c r="G51" s="14" t="n"/>
      <c r="H51" s="14" t="n"/>
      <c r="I51" s="15">
        <f>IF(OR(G51="",H51=""),"",NETWORKDAYS(G51,H51,'Праздники'!$A$2:$A$80)-1)</f>
        <v/>
      </c>
      <c r="J51" s="16">
        <f>IF(I51="","",IF(I51&gt;=3,"В срок","Меньше 3 рабочих дней"))</f>
        <v/>
      </c>
      <c r="K51" s="13" t="n"/>
      <c r="L51" s="13" t="n"/>
      <c r="M51" s="14" t="n"/>
      <c r="N51" s="14" t="n"/>
      <c r="O51" s="13" t="n"/>
      <c r="P51" s="13" t="n"/>
      <c r="Q51" s="13" t="n"/>
      <c r="R51" s="13" t="n"/>
      <c r="S51" s="13" t="n"/>
      <c r="T51" s="13" t="n"/>
      <c r="U51" s="14" t="n"/>
      <c r="V51" s="14" t="n"/>
      <c r="W51" s="16">
        <f>IF(OR(H51="",V51=""),"",IF(V51&gt;EDATE(H51,6),"Нужна повторная проверка","—"))</f>
        <v/>
      </c>
      <c r="X51" s="16">
        <f>IF(B51="","",IF(OR(H51="",AND(K51="",L51="",N51="")),"Ждёт освидетельствования",IF(AND(L51="Да",M51=""),"Замечания",IF(AND(N51&lt;&gt;"",T51="Да",COUNTIF(O51:S51,"Да")+COUNTIF(O51:S51,"Не требуется")=5),"Подписан","На подписи"))))</f>
        <v/>
      </c>
      <c r="Y51" s="16">
        <f>IF(B51="","",TRIM(IF(AND(N51&lt;&gt;"",F51&lt;&gt;"",N51&lt;F51),"Дата акта раньше окончания работ. ","")&amp;IF(AND(N51&lt;&gt;"",H51&lt;&gt;"",N51&lt;H51),"Дата акта раньше осмотра. ","")&amp;IF(AND(N51&lt;&gt;"",M51&lt;&gt;"",N51&lt;M51),"Акт составлен до устранения замечаний. ","")&amp;IF(AND(K51="Нет",N51&lt;&gt;"",U51=""),"Направьте копию акта заказчику. ","")&amp;IF(AND(K51="Нет",N51&lt;&gt;"",U51&lt;&gt;"",U51-N51&gt;3),"Копия направлена позже 3 дней. ","")&amp;IF(AND(V51&lt;&gt;"",X51&lt;&gt;"Подписан",V51&lt;=TODAY()+3),"Последующие работы начнутся в ближайшие дни или уже идут, а акт не подписан. ","")))</f>
        <v/>
      </c>
      <c r="Z51" s="13" t="n"/>
    </row>
    <row r="52">
      <c r="A52" s="13" t="n"/>
      <c r="B52" s="13" t="n"/>
      <c r="C52" s="13" t="n"/>
      <c r="D52" s="13" t="n"/>
      <c r="E52" s="13" t="n"/>
      <c r="F52" s="14" t="n"/>
      <c r="G52" s="14" t="n"/>
      <c r="H52" s="14" t="n"/>
      <c r="I52" s="15">
        <f>IF(OR(G52="",H52=""),"",NETWORKDAYS(G52,H52,'Праздники'!$A$2:$A$80)-1)</f>
        <v/>
      </c>
      <c r="J52" s="16">
        <f>IF(I52="","",IF(I52&gt;=3,"В срок","Меньше 3 рабочих дней"))</f>
        <v/>
      </c>
      <c r="K52" s="13" t="n"/>
      <c r="L52" s="13" t="n"/>
      <c r="M52" s="14" t="n"/>
      <c r="N52" s="14" t="n"/>
      <c r="O52" s="13" t="n"/>
      <c r="P52" s="13" t="n"/>
      <c r="Q52" s="13" t="n"/>
      <c r="R52" s="13" t="n"/>
      <c r="S52" s="13" t="n"/>
      <c r="T52" s="13" t="n"/>
      <c r="U52" s="14" t="n"/>
      <c r="V52" s="14" t="n"/>
      <c r="W52" s="16">
        <f>IF(OR(H52="",V52=""),"",IF(V52&gt;EDATE(H52,6),"Нужна повторная проверка","—"))</f>
        <v/>
      </c>
      <c r="X52" s="16">
        <f>IF(B52="","",IF(OR(H52="",AND(K52="",L52="",N52="")),"Ждёт освидетельствования",IF(AND(L52="Да",M52=""),"Замечания",IF(AND(N52&lt;&gt;"",T52="Да",COUNTIF(O52:S52,"Да")+COUNTIF(O52:S52,"Не требуется")=5),"Подписан","На подписи"))))</f>
        <v/>
      </c>
      <c r="Y52" s="16">
        <f>IF(B52="","",TRIM(IF(AND(N52&lt;&gt;"",F52&lt;&gt;"",N52&lt;F52),"Дата акта раньше окончания работ. ","")&amp;IF(AND(N52&lt;&gt;"",H52&lt;&gt;"",N52&lt;H52),"Дата акта раньше осмотра. ","")&amp;IF(AND(N52&lt;&gt;"",M52&lt;&gt;"",N52&lt;M52),"Акт составлен до устранения замечаний. ","")&amp;IF(AND(K52="Нет",N52&lt;&gt;"",U52=""),"Направьте копию акта заказчику. ","")&amp;IF(AND(K52="Нет",N52&lt;&gt;"",U52&lt;&gt;"",U52-N52&gt;3),"Копия направлена позже 3 дней. ","")&amp;IF(AND(V52&lt;&gt;"",X52&lt;&gt;"Подписан",V52&lt;=TODAY()+3),"Последующие работы начнутся в ближайшие дни или уже идут, а акт не подписан. ","")))</f>
        <v/>
      </c>
      <c r="Z52" s="13" t="n"/>
    </row>
    <row r="53">
      <c r="A53" s="13" t="n"/>
      <c r="B53" s="13" t="n"/>
      <c r="C53" s="13" t="n"/>
      <c r="D53" s="13" t="n"/>
      <c r="E53" s="13" t="n"/>
      <c r="F53" s="14" t="n"/>
      <c r="G53" s="14" t="n"/>
      <c r="H53" s="14" t="n"/>
      <c r="I53" s="15">
        <f>IF(OR(G53="",H53=""),"",NETWORKDAYS(G53,H53,'Праздники'!$A$2:$A$80)-1)</f>
        <v/>
      </c>
      <c r="J53" s="16">
        <f>IF(I53="","",IF(I53&gt;=3,"В срок","Меньше 3 рабочих дней"))</f>
        <v/>
      </c>
      <c r="K53" s="13" t="n"/>
      <c r="L53" s="13" t="n"/>
      <c r="M53" s="14" t="n"/>
      <c r="N53" s="14" t="n"/>
      <c r="O53" s="13" t="n"/>
      <c r="P53" s="13" t="n"/>
      <c r="Q53" s="13" t="n"/>
      <c r="R53" s="13" t="n"/>
      <c r="S53" s="13" t="n"/>
      <c r="T53" s="13" t="n"/>
      <c r="U53" s="14" t="n"/>
      <c r="V53" s="14" t="n"/>
      <c r="W53" s="16">
        <f>IF(OR(H53="",V53=""),"",IF(V53&gt;EDATE(H53,6),"Нужна повторная проверка","—"))</f>
        <v/>
      </c>
      <c r="X53" s="16">
        <f>IF(B53="","",IF(OR(H53="",AND(K53="",L53="",N53="")),"Ждёт освидетельствования",IF(AND(L53="Да",M53=""),"Замечания",IF(AND(N53&lt;&gt;"",T53="Да",COUNTIF(O53:S53,"Да")+COUNTIF(O53:S53,"Не требуется")=5),"Подписан","На подписи"))))</f>
        <v/>
      </c>
      <c r="Y53" s="16">
        <f>IF(B53="","",TRIM(IF(AND(N53&lt;&gt;"",F53&lt;&gt;"",N53&lt;F53),"Дата акта раньше окончания работ. ","")&amp;IF(AND(N53&lt;&gt;"",H53&lt;&gt;"",N53&lt;H53),"Дата акта раньше осмотра. ","")&amp;IF(AND(N53&lt;&gt;"",M53&lt;&gt;"",N53&lt;M53),"Акт составлен до устранения замечаний. ","")&amp;IF(AND(K53="Нет",N53&lt;&gt;"",U53=""),"Направьте копию акта заказчику. ","")&amp;IF(AND(K53="Нет",N53&lt;&gt;"",U53&lt;&gt;"",U53-N53&gt;3),"Копия направлена позже 3 дней. ","")&amp;IF(AND(V53&lt;&gt;"",X53&lt;&gt;"Подписан",V53&lt;=TODAY()+3),"Последующие работы начнутся в ближайшие дни или уже идут, а акт не подписан. ","")))</f>
        <v/>
      </c>
      <c r="Z53" s="13" t="n"/>
    </row>
    <row r="54">
      <c r="A54" s="13" t="n"/>
      <c r="B54" s="13" t="n"/>
      <c r="C54" s="13" t="n"/>
      <c r="D54" s="13" t="n"/>
      <c r="E54" s="13" t="n"/>
      <c r="F54" s="14" t="n"/>
      <c r="G54" s="14" t="n"/>
      <c r="H54" s="14" t="n"/>
      <c r="I54" s="15">
        <f>IF(OR(G54="",H54=""),"",NETWORKDAYS(G54,H54,'Праздники'!$A$2:$A$80)-1)</f>
        <v/>
      </c>
      <c r="J54" s="16">
        <f>IF(I54="","",IF(I54&gt;=3,"В срок","Меньше 3 рабочих дней"))</f>
        <v/>
      </c>
      <c r="K54" s="13" t="n"/>
      <c r="L54" s="13" t="n"/>
      <c r="M54" s="14" t="n"/>
      <c r="N54" s="14" t="n"/>
      <c r="O54" s="13" t="n"/>
      <c r="P54" s="13" t="n"/>
      <c r="Q54" s="13" t="n"/>
      <c r="R54" s="13" t="n"/>
      <c r="S54" s="13" t="n"/>
      <c r="T54" s="13" t="n"/>
      <c r="U54" s="14" t="n"/>
      <c r="V54" s="14" t="n"/>
      <c r="W54" s="16">
        <f>IF(OR(H54="",V54=""),"",IF(V54&gt;EDATE(H54,6),"Нужна повторная проверка","—"))</f>
        <v/>
      </c>
      <c r="X54" s="16">
        <f>IF(B54="","",IF(OR(H54="",AND(K54="",L54="",N54="")),"Ждёт освидетельствования",IF(AND(L54="Да",M54=""),"Замечания",IF(AND(N54&lt;&gt;"",T54="Да",COUNTIF(O54:S54,"Да")+COUNTIF(O54:S54,"Не требуется")=5),"Подписан","На подписи"))))</f>
        <v/>
      </c>
      <c r="Y54" s="16">
        <f>IF(B54="","",TRIM(IF(AND(N54&lt;&gt;"",F54&lt;&gt;"",N54&lt;F54),"Дата акта раньше окончания работ. ","")&amp;IF(AND(N54&lt;&gt;"",H54&lt;&gt;"",N54&lt;H54),"Дата акта раньше осмотра. ","")&amp;IF(AND(N54&lt;&gt;"",M54&lt;&gt;"",N54&lt;M54),"Акт составлен до устранения замечаний. ","")&amp;IF(AND(K54="Нет",N54&lt;&gt;"",U54=""),"Направьте копию акта заказчику. ","")&amp;IF(AND(K54="Нет",N54&lt;&gt;"",U54&lt;&gt;"",U54-N54&gt;3),"Копия направлена позже 3 дней. ","")&amp;IF(AND(V54&lt;&gt;"",X54&lt;&gt;"Подписан",V54&lt;=TODAY()+3),"Последующие работы начнутся в ближайшие дни или уже идут, а акт не подписан. ","")))</f>
        <v/>
      </c>
      <c r="Z54" s="13" t="n"/>
    </row>
    <row r="55">
      <c r="A55" s="13" t="n"/>
      <c r="B55" s="13" t="n"/>
      <c r="C55" s="13" t="n"/>
      <c r="D55" s="13" t="n"/>
      <c r="E55" s="13" t="n"/>
      <c r="F55" s="14" t="n"/>
      <c r="G55" s="14" t="n"/>
      <c r="H55" s="14" t="n"/>
      <c r="I55" s="15">
        <f>IF(OR(G55="",H55=""),"",NETWORKDAYS(G55,H55,'Праздники'!$A$2:$A$80)-1)</f>
        <v/>
      </c>
      <c r="J55" s="16">
        <f>IF(I55="","",IF(I55&gt;=3,"В срок","Меньше 3 рабочих дней"))</f>
        <v/>
      </c>
      <c r="K55" s="13" t="n"/>
      <c r="L55" s="13" t="n"/>
      <c r="M55" s="14" t="n"/>
      <c r="N55" s="14" t="n"/>
      <c r="O55" s="13" t="n"/>
      <c r="P55" s="13" t="n"/>
      <c r="Q55" s="13" t="n"/>
      <c r="R55" s="13" t="n"/>
      <c r="S55" s="13" t="n"/>
      <c r="T55" s="13" t="n"/>
      <c r="U55" s="14" t="n"/>
      <c r="V55" s="14" t="n"/>
      <c r="W55" s="16">
        <f>IF(OR(H55="",V55=""),"",IF(V55&gt;EDATE(H55,6),"Нужна повторная проверка","—"))</f>
        <v/>
      </c>
      <c r="X55" s="16">
        <f>IF(B55="","",IF(OR(H55="",AND(K55="",L55="",N55="")),"Ждёт освидетельствования",IF(AND(L55="Да",M55=""),"Замечания",IF(AND(N55&lt;&gt;"",T55="Да",COUNTIF(O55:S55,"Да")+COUNTIF(O55:S55,"Не требуется")=5),"Подписан","На подписи"))))</f>
        <v/>
      </c>
      <c r="Y55" s="16">
        <f>IF(B55="","",TRIM(IF(AND(N55&lt;&gt;"",F55&lt;&gt;"",N55&lt;F55),"Дата акта раньше окончания работ. ","")&amp;IF(AND(N55&lt;&gt;"",H55&lt;&gt;"",N55&lt;H55),"Дата акта раньше осмотра. ","")&amp;IF(AND(N55&lt;&gt;"",M55&lt;&gt;"",N55&lt;M55),"Акт составлен до устранения замечаний. ","")&amp;IF(AND(K55="Нет",N55&lt;&gt;"",U55=""),"Направьте копию акта заказчику. ","")&amp;IF(AND(K55="Нет",N55&lt;&gt;"",U55&lt;&gt;"",U55-N55&gt;3),"Копия направлена позже 3 дней. ","")&amp;IF(AND(V55&lt;&gt;"",X55&lt;&gt;"Подписан",V55&lt;=TODAY()+3),"Последующие работы начнутся в ближайшие дни или уже идут, а акт не подписан. ","")))</f>
        <v/>
      </c>
      <c r="Z55" s="13" t="n"/>
    </row>
    <row r="56">
      <c r="A56" s="13" t="n"/>
      <c r="B56" s="13" t="n"/>
      <c r="C56" s="13" t="n"/>
      <c r="D56" s="13" t="n"/>
      <c r="E56" s="13" t="n"/>
      <c r="F56" s="14" t="n"/>
      <c r="G56" s="14" t="n"/>
      <c r="H56" s="14" t="n"/>
      <c r="I56" s="15">
        <f>IF(OR(G56="",H56=""),"",NETWORKDAYS(G56,H56,'Праздники'!$A$2:$A$80)-1)</f>
        <v/>
      </c>
      <c r="J56" s="16">
        <f>IF(I56="","",IF(I56&gt;=3,"В срок","Меньше 3 рабочих дней"))</f>
        <v/>
      </c>
      <c r="K56" s="13" t="n"/>
      <c r="L56" s="13" t="n"/>
      <c r="M56" s="14" t="n"/>
      <c r="N56" s="14" t="n"/>
      <c r="O56" s="13" t="n"/>
      <c r="P56" s="13" t="n"/>
      <c r="Q56" s="13" t="n"/>
      <c r="R56" s="13" t="n"/>
      <c r="S56" s="13" t="n"/>
      <c r="T56" s="13" t="n"/>
      <c r="U56" s="14" t="n"/>
      <c r="V56" s="14" t="n"/>
      <c r="W56" s="16">
        <f>IF(OR(H56="",V56=""),"",IF(V56&gt;EDATE(H56,6),"Нужна повторная проверка","—"))</f>
        <v/>
      </c>
      <c r="X56" s="16">
        <f>IF(B56="","",IF(OR(H56="",AND(K56="",L56="",N56="")),"Ждёт освидетельствования",IF(AND(L56="Да",M56=""),"Замечания",IF(AND(N56&lt;&gt;"",T56="Да",COUNTIF(O56:S56,"Да")+COUNTIF(O56:S56,"Не требуется")=5),"Подписан","На подписи"))))</f>
        <v/>
      </c>
      <c r="Y56" s="16">
        <f>IF(B56="","",TRIM(IF(AND(N56&lt;&gt;"",F56&lt;&gt;"",N56&lt;F56),"Дата акта раньше окончания работ. ","")&amp;IF(AND(N56&lt;&gt;"",H56&lt;&gt;"",N56&lt;H56),"Дата акта раньше осмотра. ","")&amp;IF(AND(N56&lt;&gt;"",M56&lt;&gt;"",N56&lt;M56),"Акт составлен до устранения замечаний. ","")&amp;IF(AND(K56="Нет",N56&lt;&gt;"",U56=""),"Направьте копию акта заказчику. ","")&amp;IF(AND(K56="Нет",N56&lt;&gt;"",U56&lt;&gt;"",U56-N56&gt;3),"Копия направлена позже 3 дней. ","")&amp;IF(AND(V56&lt;&gt;"",X56&lt;&gt;"Подписан",V56&lt;=TODAY()+3),"Последующие работы начнутся в ближайшие дни или уже идут, а акт не подписан. ","")))</f>
        <v/>
      </c>
      <c r="Z56" s="13" t="n"/>
    </row>
    <row r="57">
      <c r="A57" s="13" t="n"/>
      <c r="B57" s="13" t="n"/>
      <c r="C57" s="13" t="n"/>
      <c r="D57" s="13" t="n"/>
      <c r="E57" s="13" t="n"/>
      <c r="F57" s="14" t="n"/>
      <c r="G57" s="14" t="n"/>
      <c r="H57" s="14" t="n"/>
      <c r="I57" s="15">
        <f>IF(OR(G57="",H57=""),"",NETWORKDAYS(G57,H57,'Праздники'!$A$2:$A$80)-1)</f>
        <v/>
      </c>
      <c r="J57" s="16">
        <f>IF(I57="","",IF(I57&gt;=3,"В срок","Меньше 3 рабочих дней"))</f>
        <v/>
      </c>
      <c r="K57" s="13" t="n"/>
      <c r="L57" s="13" t="n"/>
      <c r="M57" s="14" t="n"/>
      <c r="N57" s="14" t="n"/>
      <c r="O57" s="13" t="n"/>
      <c r="P57" s="13" t="n"/>
      <c r="Q57" s="13" t="n"/>
      <c r="R57" s="13" t="n"/>
      <c r="S57" s="13" t="n"/>
      <c r="T57" s="13" t="n"/>
      <c r="U57" s="14" t="n"/>
      <c r="V57" s="14" t="n"/>
      <c r="W57" s="16">
        <f>IF(OR(H57="",V57=""),"",IF(V57&gt;EDATE(H57,6),"Нужна повторная проверка","—"))</f>
        <v/>
      </c>
      <c r="X57" s="16">
        <f>IF(B57="","",IF(OR(H57="",AND(K57="",L57="",N57="")),"Ждёт освидетельствования",IF(AND(L57="Да",M57=""),"Замечания",IF(AND(N57&lt;&gt;"",T57="Да",COUNTIF(O57:S57,"Да")+COUNTIF(O57:S57,"Не требуется")=5),"Подписан","На подписи"))))</f>
        <v/>
      </c>
      <c r="Y57" s="16">
        <f>IF(B57="","",TRIM(IF(AND(N57&lt;&gt;"",F57&lt;&gt;"",N57&lt;F57),"Дата акта раньше окончания работ. ","")&amp;IF(AND(N57&lt;&gt;"",H57&lt;&gt;"",N57&lt;H57),"Дата акта раньше осмотра. ","")&amp;IF(AND(N57&lt;&gt;"",M57&lt;&gt;"",N57&lt;M57),"Акт составлен до устранения замечаний. ","")&amp;IF(AND(K57="Нет",N57&lt;&gt;"",U57=""),"Направьте копию акта заказчику. ","")&amp;IF(AND(K57="Нет",N57&lt;&gt;"",U57&lt;&gt;"",U57-N57&gt;3),"Копия направлена позже 3 дней. ","")&amp;IF(AND(V57&lt;&gt;"",X57&lt;&gt;"Подписан",V57&lt;=TODAY()+3),"Последующие работы начнутся в ближайшие дни или уже идут, а акт не подписан. ","")))</f>
        <v/>
      </c>
      <c r="Z57" s="13" t="n"/>
    </row>
    <row r="58">
      <c r="A58" s="13" t="n"/>
      <c r="B58" s="13" t="n"/>
      <c r="C58" s="13" t="n"/>
      <c r="D58" s="13" t="n"/>
      <c r="E58" s="13" t="n"/>
      <c r="F58" s="14" t="n"/>
      <c r="G58" s="14" t="n"/>
      <c r="H58" s="14" t="n"/>
      <c r="I58" s="15">
        <f>IF(OR(G58="",H58=""),"",NETWORKDAYS(G58,H58,'Праздники'!$A$2:$A$80)-1)</f>
        <v/>
      </c>
      <c r="J58" s="16">
        <f>IF(I58="","",IF(I58&gt;=3,"В срок","Меньше 3 рабочих дней"))</f>
        <v/>
      </c>
      <c r="K58" s="13" t="n"/>
      <c r="L58" s="13" t="n"/>
      <c r="M58" s="14" t="n"/>
      <c r="N58" s="14" t="n"/>
      <c r="O58" s="13" t="n"/>
      <c r="P58" s="13" t="n"/>
      <c r="Q58" s="13" t="n"/>
      <c r="R58" s="13" t="n"/>
      <c r="S58" s="13" t="n"/>
      <c r="T58" s="13" t="n"/>
      <c r="U58" s="14" t="n"/>
      <c r="V58" s="14" t="n"/>
      <c r="W58" s="16">
        <f>IF(OR(H58="",V58=""),"",IF(V58&gt;EDATE(H58,6),"Нужна повторная проверка","—"))</f>
        <v/>
      </c>
      <c r="X58" s="16">
        <f>IF(B58="","",IF(OR(H58="",AND(K58="",L58="",N58="")),"Ждёт освидетельствования",IF(AND(L58="Да",M58=""),"Замечания",IF(AND(N58&lt;&gt;"",T58="Да",COUNTIF(O58:S58,"Да")+COUNTIF(O58:S58,"Не требуется")=5),"Подписан","На подписи"))))</f>
        <v/>
      </c>
      <c r="Y58" s="16">
        <f>IF(B58="","",TRIM(IF(AND(N58&lt;&gt;"",F58&lt;&gt;"",N58&lt;F58),"Дата акта раньше окончания работ. ","")&amp;IF(AND(N58&lt;&gt;"",H58&lt;&gt;"",N58&lt;H58),"Дата акта раньше осмотра. ","")&amp;IF(AND(N58&lt;&gt;"",M58&lt;&gt;"",N58&lt;M58),"Акт составлен до устранения замечаний. ","")&amp;IF(AND(K58="Нет",N58&lt;&gt;"",U58=""),"Направьте копию акта заказчику. ","")&amp;IF(AND(K58="Нет",N58&lt;&gt;"",U58&lt;&gt;"",U58-N58&gt;3),"Копия направлена позже 3 дней. ","")&amp;IF(AND(V58&lt;&gt;"",X58&lt;&gt;"Подписан",V58&lt;=TODAY()+3),"Последующие работы начнутся в ближайшие дни или уже идут, а акт не подписан. ","")))</f>
        <v/>
      </c>
      <c r="Z58" s="13" t="n"/>
    </row>
    <row r="59">
      <c r="A59" s="13" t="n"/>
      <c r="B59" s="13" t="n"/>
      <c r="C59" s="13" t="n"/>
      <c r="D59" s="13" t="n"/>
      <c r="E59" s="13" t="n"/>
      <c r="F59" s="14" t="n"/>
      <c r="G59" s="14" t="n"/>
      <c r="H59" s="14" t="n"/>
      <c r="I59" s="15">
        <f>IF(OR(G59="",H59=""),"",NETWORKDAYS(G59,H59,'Праздники'!$A$2:$A$80)-1)</f>
        <v/>
      </c>
      <c r="J59" s="16">
        <f>IF(I59="","",IF(I59&gt;=3,"В срок","Меньше 3 рабочих дней"))</f>
        <v/>
      </c>
      <c r="K59" s="13" t="n"/>
      <c r="L59" s="13" t="n"/>
      <c r="M59" s="14" t="n"/>
      <c r="N59" s="14" t="n"/>
      <c r="O59" s="13" t="n"/>
      <c r="P59" s="13" t="n"/>
      <c r="Q59" s="13" t="n"/>
      <c r="R59" s="13" t="n"/>
      <c r="S59" s="13" t="n"/>
      <c r="T59" s="13" t="n"/>
      <c r="U59" s="14" t="n"/>
      <c r="V59" s="14" t="n"/>
      <c r="W59" s="16">
        <f>IF(OR(H59="",V59=""),"",IF(V59&gt;EDATE(H59,6),"Нужна повторная проверка","—"))</f>
        <v/>
      </c>
      <c r="X59" s="16">
        <f>IF(B59="","",IF(OR(H59="",AND(K59="",L59="",N59="")),"Ждёт освидетельствования",IF(AND(L59="Да",M59=""),"Замечания",IF(AND(N59&lt;&gt;"",T59="Да",COUNTIF(O59:S59,"Да")+COUNTIF(O59:S59,"Не требуется")=5),"Подписан","На подписи"))))</f>
        <v/>
      </c>
      <c r="Y59" s="16">
        <f>IF(B59="","",TRIM(IF(AND(N59&lt;&gt;"",F59&lt;&gt;"",N59&lt;F59),"Дата акта раньше окончания работ. ","")&amp;IF(AND(N59&lt;&gt;"",H59&lt;&gt;"",N59&lt;H59),"Дата акта раньше осмотра. ","")&amp;IF(AND(N59&lt;&gt;"",M59&lt;&gt;"",N59&lt;M59),"Акт составлен до устранения замечаний. ","")&amp;IF(AND(K59="Нет",N59&lt;&gt;"",U59=""),"Направьте копию акта заказчику. ","")&amp;IF(AND(K59="Нет",N59&lt;&gt;"",U59&lt;&gt;"",U59-N59&gt;3),"Копия направлена позже 3 дней. ","")&amp;IF(AND(V59&lt;&gt;"",X59&lt;&gt;"Подписан",V59&lt;=TODAY()+3),"Последующие работы начнутся в ближайшие дни или уже идут, а акт не подписан. ","")))</f>
        <v/>
      </c>
      <c r="Z59" s="13" t="n"/>
    </row>
    <row r="60">
      <c r="A60" s="13" t="n"/>
      <c r="B60" s="13" t="n"/>
      <c r="C60" s="13" t="n"/>
      <c r="D60" s="13" t="n"/>
      <c r="E60" s="13" t="n"/>
      <c r="F60" s="14" t="n"/>
      <c r="G60" s="14" t="n"/>
      <c r="H60" s="14" t="n"/>
      <c r="I60" s="15">
        <f>IF(OR(G60="",H60=""),"",NETWORKDAYS(G60,H60,'Праздники'!$A$2:$A$80)-1)</f>
        <v/>
      </c>
      <c r="J60" s="16">
        <f>IF(I60="","",IF(I60&gt;=3,"В срок","Меньше 3 рабочих дней"))</f>
        <v/>
      </c>
      <c r="K60" s="13" t="n"/>
      <c r="L60" s="13" t="n"/>
      <c r="M60" s="14" t="n"/>
      <c r="N60" s="14" t="n"/>
      <c r="O60" s="13" t="n"/>
      <c r="P60" s="13" t="n"/>
      <c r="Q60" s="13" t="n"/>
      <c r="R60" s="13" t="n"/>
      <c r="S60" s="13" t="n"/>
      <c r="T60" s="13" t="n"/>
      <c r="U60" s="14" t="n"/>
      <c r="V60" s="14" t="n"/>
      <c r="W60" s="16">
        <f>IF(OR(H60="",V60=""),"",IF(V60&gt;EDATE(H60,6),"Нужна повторная проверка","—"))</f>
        <v/>
      </c>
      <c r="X60" s="16">
        <f>IF(B60="","",IF(OR(H60="",AND(K60="",L60="",N60="")),"Ждёт освидетельствования",IF(AND(L60="Да",M60=""),"Замечания",IF(AND(N60&lt;&gt;"",T60="Да",COUNTIF(O60:S60,"Да")+COUNTIF(O60:S60,"Не требуется")=5),"Подписан","На подписи"))))</f>
        <v/>
      </c>
      <c r="Y60" s="16">
        <f>IF(B60="","",TRIM(IF(AND(N60&lt;&gt;"",F60&lt;&gt;"",N60&lt;F60),"Дата акта раньше окончания работ. ","")&amp;IF(AND(N60&lt;&gt;"",H60&lt;&gt;"",N60&lt;H60),"Дата акта раньше осмотра. ","")&amp;IF(AND(N60&lt;&gt;"",M60&lt;&gt;"",N60&lt;M60),"Акт составлен до устранения замечаний. ","")&amp;IF(AND(K60="Нет",N60&lt;&gt;"",U60=""),"Направьте копию акта заказчику. ","")&amp;IF(AND(K60="Нет",N60&lt;&gt;"",U60&lt;&gt;"",U60-N60&gt;3),"Копия направлена позже 3 дней. ","")&amp;IF(AND(V60&lt;&gt;"",X60&lt;&gt;"Подписан",V60&lt;=TODAY()+3),"Последующие работы начнутся в ближайшие дни или уже идут, а акт не подписан. ","")))</f>
        <v/>
      </c>
      <c r="Z60" s="13" t="n"/>
    </row>
    <row r="61">
      <c r="A61" s="13" t="n"/>
      <c r="B61" s="13" t="n"/>
      <c r="C61" s="13" t="n"/>
      <c r="D61" s="13" t="n"/>
      <c r="E61" s="13" t="n"/>
      <c r="F61" s="14" t="n"/>
      <c r="G61" s="14" t="n"/>
      <c r="H61" s="14" t="n"/>
      <c r="I61" s="15">
        <f>IF(OR(G61="",H61=""),"",NETWORKDAYS(G61,H61,'Праздники'!$A$2:$A$80)-1)</f>
        <v/>
      </c>
      <c r="J61" s="16">
        <f>IF(I61="","",IF(I61&gt;=3,"В срок","Меньше 3 рабочих дней"))</f>
        <v/>
      </c>
      <c r="K61" s="13" t="n"/>
      <c r="L61" s="13" t="n"/>
      <c r="M61" s="14" t="n"/>
      <c r="N61" s="14" t="n"/>
      <c r="O61" s="13" t="n"/>
      <c r="P61" s="13" t="n"/>
      <c r="Q61" s="13" t="n"/>
      <c r="R61" s="13" t="n"/>
      <c r="S61" s="13" t="n"/>
      <c r="T61" s="13" t="n"/>
      <c r="U61" s="14" t="n"/>
      <c r="V61" s="14" t="n"/>
      <c r="W61" s="16">
        <f>IF(OR(H61="",V61=""),"",IF(V61&gt;EDATE(H61,6),"Нужна повторная проверка","—"))</f>
        <v/>
      </c>
      <c r="X61" s="16">
        <f>IF(B61="","",IF(OR(H61="",AND(K61="",L61="",N61="")),"Ждёт освидетельствования",IF(AND(L61="Да",M61=""),"Замечания",IF(AND(N61&lt;&gt;"",T61="Да",COUNTIF(O61:S61,"Да")+COUNTIF(O61:S61,"Не требуется")=5),"Подписан","На подписи"))))</f>
        <v/>
      </c>
      <c r="Y61" s="16">
        <f>IF(B61="","",TRIM(IF(AND(N61&lt;&gt;"",F61&lt;&gt;"",N61&lt;F61),"Дата акта раньше окончания работ. ","")&amp;IF(AND(N61&lt;&gt;"",H61&lt;&gt;"",N61&lt;H61),"Дата акта раньше осмотра. ","")&amp;IF(AND(N61&lt;&gt;"",M61&lt;&gt;"",N61&lt;M61),"Акт составлен до устранения замечаний. ","")&amp;IF(AND(K61="Нет",N61&lt;&gt;"",U61=""),"Направьте копию акта заказчику. ","")&amp;IF(AND(K61="Нет",N61&lt;&gt;"",U61&lt;&gt;"",U61-N61&gt;3),"Копия направлена позже 3 дней. ","")&amp;IF(AND(V61&lt;&gt;"",X61&lt;&gt;"Подписан",V61&lt;=TODAY()+3),"Последующие работы начнутся в ближайшие дни или уже идут, а акт не подписан. ","")))</f>
        <v/>
      </c>
      <c r="Z61" s="13" t="n"/>
    </row>
    <row r="62">
      <c r="A62" s="13" t="n"/>
      <c r="B62" s="13" t="n"/>
      <c r="C62" s="13" t="n"/>
      <c r="D62" s="13" t="n"/>
      <c r="E62" s="13" t="n"/>
      <c r="F62" s="14" t="n"/>
      <c r="G62" s="14" t="n"/>
      <c r="H62" s="14" t="n"/>
      <c r="I62" s="15">
        <f>IF(OR(G62="",H62=""),"",NETWORKDAYS(G62,H62,'Праздники'!$A$2:$A$80)-1)</f>
        <v/>
      </c>
      <c r="J62" s="16">
        <f>IF(I62="","",IF(I62&gt;=3,"В срок","Меньше 3 рабочих дней"))</f>
        <v/>
      </c>
      <c r="K62" s="13" t="n"/>
      <c r="L62" s="13" t="n"/>
      <c r="M62" s="14" t="n"/>
      <c r="N62" s="14" t="n"/>
      <c r="O62" s="13" t="n"/>
      <c r="P62" s="13" t="n"/>
      <c r="Q62" s="13" t="n"/>
      <c r="R62" s="13" t="n"/>
      <c r="S62" s="13" t="n"/>
      <c r="T62" s="13" t="n"/>
      <c r="U62" s="14" t="n"/>
      <c r="V62" s="14" t="n"/>
      <c r="W62" s="16">
        <f>IF(OR(H62="",V62=""),"",IF(V62&gt;EDATE(H62,6),"Нужна повторная проверка","—"))</f>
        <v/>
      </c>
      <c r="X62" s="16">
        <f>IF(B62="","",IF(OR(H62="",AND(K62="",L62="",N62="")),"Ждёт освидетельствования",IF(AND(L62="Да",M62=""),"Замечания",IF(AND(N62&lt;&gt;"",T62="Да",COUNTIF(O62:S62,"Да")+COUNTIF(O62:S62,"Не требуется")=5),"Подписан","На подписи"))))</f>
        <v/>
      </c>
      <c r="Y62" s="16">
        <f>IF(B62="","",TRIM(IF(AND(N62&lt;&gt;"",F62&lt;&gt;"",N62&lt;F62),"Дата акта раньше окончания работ. ","")&amp;IF(AND(N62&lt;&gt;"",H62&lt;&gt;"",N62&lt;H62),"Дата акта раньше осмотра. ","")&amp;IF(AND(N62&lt;&gt;"",M62&lt;&gt;"",N62&lt;M62),"Акт составлен до устранения замечаний. ","")&amp;IF(AND(K62="Нет",N62&lt;&gt;"",U62=""),"Направьте копию акта заказчику. ","")&amp;IF(AND(K62="Нет",N62&lt;&gt;"",U62&lt;&gt;"",U62-N62&gt;3),"Копия направлена позже 3 дней. ","")&amp;IF(AND(V62&lt;&gt;"",X62&lt;&gt;"Подписан",V62&lt;=TODAY()+3),"Последующие работы начнутся в ближайшие дни или уже идут, а акт не подписан. ","")))</f>
        <v/>
      </c>
      <c r="Z62" s="13" t="n"/>
    </row>
    <row r="63">
      <c r="A63" s="13" t="n"/>
      <c r="B63" s="13" t="n"/>
      <c r="C63" s="13" t="n"/>
      <c r="D63" s="13" t="n"/>
      <c r="E63" s="13" t="n"/>
      <c r="F63" s="14" t="n"/>
      <c r="G63" s="14" t="n"/>
      <c r="H63" s="14" t="n"/>
      <c r="I63" s="15">
        <f>IF(OR(G63="",H63=""),"",NETWORKDAYS(G63,H63,'Праздники'!$A$2:$A$80)-1)</f>
        <v/>
      </c>
      <c r="J63" s="16">
        <f>IF(I63="","",IF(I63&gt;=3,"В срок","Меньше 3 рабочих дней"))</f>
        <v/>
      </c>
      <c r="K63" s="13" t="n"/>
      <c r="L63" s="13" t="n"/>
      <c r="M63" s="14" t="n"/>
      <c r="N63" s="14" t="n"/>
      <c r="O63" s="13" t="n"/>
      <c r="P63" s="13" t="n"/>
      <c r="Q63" s="13" t="n"/>
      <c r="R63" s="13" t="n"/>
      <c r="S63" s="13" t="n"/>
      <c r="T63" s="13" t="n"/>
      <c r="U63" s="14" t="n"/>
      <c r="V63" s="14" t="n"/>
      <c r="W63" s="16">
        <f>IF(OR(H63="",V63=""),"",IF(V63&gt;EDATE(H63,6),"Нужна повторная проверка","—"))</f>
        <v/>
      </c>
      <c r="X63" s="16">
        <f>IF(B63="","",IF(OR(H63="",AND(K63="",L63="",N63="")),"Ждёт освидетельствования",IF(AND(L63="Да",M63=""),"Замечания",IF(AND(N63&lt;&gt;"",T63="Да",COUNTIF(O63:S63,"Да")+COUNTIF(O63:S63,"Не требуется")=5),"Подписан","На подписи"))))</f>
        <v/>
      </c>
      <c r="Y63" s="16">
        <f>IF(B63="","",TRIM(IF(AND(N63&lt;&gt;"",F63&lt;&gt;"",N63&lt;F63),"Дата акта раньше окончания работ. ","")&amp;IF(AND(N63&lt;&gt;"",H63&lt;&gt;"",N63&lt;H63),"Дата акта раньше осмотра. ","")&amp;IF(AND(N63&lt;&gt;"",M63&lt;&gt;"",N63&lt;M63),"Акт составлен до устранения замечаний. ","")&amp;IF(AND(K63="Нет",N63&lt;&gt;"",U63=""),"Направьте копию акта заказчику. ","")&amp;IF(AND(K63="Нет",N63&lt;&gt;"",U63&lt;&gt;"",U63-N63&gt;3),"Копия направлена позже 3 дней. ","")&amp;IF(AND(V63&lt;&gt;"",X63&lt;&gt;"Подписан",V63&lt;=TODAY()+3),"Последующие работы начнутся в ближайшие дни или уже идут, а акт не подписан. ","")))</f>
        <v/>
      </c>
      <c r="Z63" s="13" t="n"/>
    </row>
    <row r="64">
      <c r="A64" s="13" t="n"/>
      <c r="B64" s="13" t="n"/>
      <c r="C64" s="13" t="n"/>
      <c r="D64" s="13" t="n"/>
      <c r="E64" s="13" t="n"/>
      <c r="F64" s="14" t="n"/>
      <c r="G64" s="14" t="n"/>
      <c r="H64" s="14" t="n"/>
      <c r="I64" s="15">
        <f>IF(OR(G64="",H64=""),"",NETWORKDAYS(G64,H64,'Праздники'!$A$2:$A$80)-1)</f>
        <v/>
      </c>
      <c r="J64" s="16">
        <f>IF(I64="","",IF(I64&gt;=3,"В срок","Меньше 3 рабочих дней"))</f>
        <v/>
      </c>
      <c r="K64" s="13" t="n"/>
      <c r="L64" s="13" t="n"/>
      <c r="M64" s="14" t="n"/>
      <c r="N64" s="14" t="n"/>
      <c r="O64" s="13" t="n"/>
      <c r="P64" s="13" t="n"/>
      <c r="Q64" s="13" t="n"/>
      <c r="R64" s="13" t="n"/>
      <c r="S64" s="13" t="n"/>
      <c r="T64" s="13" t="n"/>
      <c r="U64" s="14" t="n"/>
      <c r="V64" s="14" t="n"/>
      <c r="W64" s="16">
        <f>IF(OR(H64="",V64=""),"",IF(V64&gt;EDATE(H64,6),"Нужна повторная проверка","—"))</f>
        <v/>
      </c>
      <c r="X64" s="16">
        <f>IF(B64="","",IF(OR(H64="",AND(K64="",L64="",N64="")),"Ждёт освидетельствования",IF(AND(L64="Да",M64=""),"Замечания",IF(AND(N64&lt;&gt;"",T64="Да",COUNTIF(O64:S64,"Да")+COUNTIF(O64:S64,"Не требуется")=5),"Подписан","На подписи"))))</f>
        <v/>
      </c>
      <c r="Y64" s="16">
        <f>IF(B64="","",TRIM(IF(AND(N64&lt;&gt;"",F64&lt;&gt;"",N64&lt;F64),"Дата акта раньше окончания работ. ","")&amp;IF(AND(N64&lt;&gt;"",H64&lt;&gt;"",N64&lt;H64),"Дата акта раньше осмотра. ","")&amp;IF(AND(N64&lt;&gt;"",M64&lt;&gt;"",N64&lt;M64),"Акт составлен до устранения замечаний. ","")&amp;IF(AND(K64="Нет",N64&lt;&gt;"",U64=""),"Направьте копию акта заказчику. ","")&amp;IF(AND(K64="Нет",N64&lt;&gt;"",U64&lt;&gt;"",U64-N64&gt;3),"Копия направлена позже 3 дней. ","")&amp;IF(AND(V64&lt;&gt;"",X64&lt;&gt;"Подписан",V64&lt;=TODAY()+3),"Последующие работы начнутся в ближайшие дни или уже идут, а акт не подписан. ","")))</f>
        <v/>
      </c>
      <c r="Z64" s="13" t="n"/>
    </row>
    <row r="65">
      <c r="A65" s="13" t="n"/>
      <c r="B65" s="13" t="n"/>
      <c r="C65" s="13" t="n"/>
      <c r="D65" s="13" t="n"/>
      <c r="E65" s="13" t="n"/>
      <c r="F65" s="14" t="n"/>
      <c r="G65" s="14" t="n"/>
      <c r="H65" s="14" t="n"/>
      <c r="I65" s="15">
        <f>IF(OR(G65="",H65=""),"",NETWORKDAYS(G65,H65,'Праздники'!$A$2:$A$80)-1)</f>
        <v/>
      </c>
      <c r="J65" s="16">
        <f>IF(I65="","",IF(I65&gt;=3,"В срок","Меньше 3 рабочих дней"))</f>
        <v/>
      </c>
      <c r="K65" s="13" t="n"/>
      <c r="L65" s="13" t="n"/>
      <c r="M65" s="14" t="n"/>
      <c r="N65" s="14" t="n"/>
      <c r="O65" s="13" t="n"/>
      <c r="P65" s="13" t="n"/>
      <c r="Q65" s="13" t="n"/>
      <c r="R65" s="13" t="n"/>
      <c r="S65" s="13" t="n"/>
      <c r="T65" s="13" t="n"/>
      <c r="U65" s="14" t="n"/>
      <c r="V65" s="14" t="n"/>
      <c r="W65" s="16">
        <f>IF(OR(H65="",V65=""),"",IF(V65&gt;EDATE(H65,6),"Нужна повторная проверка","—"))</f>
        <v/>
      </c>
      <c r="X65" s="16">
        <f>IF(B65="","",IF(OR(H65="",AND(K65="",L65="",N65="")),"Ждёт освидетельствования",IF(AND(L65="Да",M65=""),"Замечания",IF(AND(N65&lt;&gt;"",T65="Да",COUNTIF(O65:S65,"Да")+COUNTIF(O65:S65,"Не требуется")=5),"Подписан","На подписи"))))</f>
        <v/>
      </c>
      <c r="Y65" s="16">
        <f>IF(B65="","",TRIM(IF(AND(N65&lt;&gt;"",F65&lt;&gt;"",N65&lt;F65),"Дата акта раньше окончания работ. ","")&amp;IF(AND(N65&lt;&gt;"",H65&lt;&gt;"",N65&lt;H65),"Дата акта раньше осмотра. ","")&amp;IF(AND(N65&lt;&gt;"",M65&lt;&gt;"",N65&lt;M65),"Акт составлен до устранения замечаний. ","")&amp;IF(AND(K65="Нет",N65&lt;&gt;"",U65=""),"Направьте копию акта заказчику. ","")&amp;IF(AND(K65="Нет",N65&lt;&gt;"",U65&lt;&gt;"",U65-N65&gt;3),"Копия направлена позже 3 дней. ","")&amp;IF(AND(V65&lt;&gt;"",X65&lt;&gt;"Подписан",V65&lt;=TODAY()+3),"Последующие работы начнутся в ближайшие дни или уже идут, а акт не подписан. ","")))</f>
        <v/>
      </c>
      <c r="Z65" s="13" t="n"/>
    </row>
    <row r="66">
      <c r="A66" s="13" t="n"/>
      <c r="B66" s="13" t="n"/>
      <c r="C66" s="13" t="n"/>
      <c r="D66" s="13" t="n"/>
      <c r="E66" s="13" t="n"/>
      <c r="F66" s="14" t="n"/>
      <c r="G66" s="14" t="n"/>
      <c r="H66" s="14" t="n"/>
      <c r="I66" s="15">
        <f>IF(OR(G66="",H66=""),"",NETWORKDAYS(G66,H66,'Праздники'!$A$2:$A$80)-1)</f>
        <v/>
      </c>
      <c r="J66" s="16">
        <f>IF(I66="","",IF(I66&gt;=3,"В срок","Меньше 3 рабочих дней"))</f>
        <v/>
      </c>
      <c r="K66" s="13" t="n"/>
      <c r="L66" s="13" t="n"/>
      <c r="M66" s="14" t="n"/>
      <c r="N66" s="14" t="n"/>
      <c r="O66" s="13" t="n"/>
      <c r="P66" s="13" t="n"/>
      <c r="Q66" s="13" t="n"/>
      <c r="R66" s="13" t="n"/>
      <c r="S66" s="13" t="n"/>
      <c r="T66" s="13" t="n"/>
      <c r="U66" s="14" t="n"/>
      <c r="V66" s="14" t="n"/>
      <c r="W66" s="16">
        <f>IF(OR(H66="",V66=""),"",IF(V66&gt;EDATE(H66,6),"Нужна повторная проверка","—"))</f>
        <v/>
      </c>
      <c r="X66" s="16">
        <f>IF(B66="","",IF(OR(H66="",AND(K66="",L66="",N66="")),"Ждёт освидетельствования",IF(AND(L66="Да",M66=""),"Замечания",IF(AND(N66&lt;&gt;"",T66="Да",COUNTIF(O66:S66,"Да")+COUNTIF(O66:S66,"Не требуется")=5),"Подписан","На подписи"))))</f>
        <v/>
      </c>
      <c r="Y66" s="16">
        <f>IF(B66="","",TRIM(IF(AND(N66&lt;&gt;"",F66&lt;&gt;"",N66&lt;F66),"Дата акта раньше окончания работ. ","")&amp;IF(AND(N66&lt;&gt;"",H66&lt;&gt;"",N66&lt;H66),"Дата акта раньше осмотра. ","")&amp;IF(AND(N66&lt;&gt;"",M66&lt;&gt;"",N66&lt;M66),"Акт составлен до устранения замечаний. ","")&amp;IF(AND(K66="Нет",N66&lt;&gt;"",U66=""),"Направьте копию акта заказчику. ","")&amp;IF(AND(K66="Нет",N66&lt;&gt;"",U66&lt;&gt;"",U66-N66&gt;3),"Копия направлена позже 3 дней. ","")&amp;IF(AND(V66&lt;&gt;"",X66&lt;&gt;"Подписан",V66&lt;=TODAY()+3),"Последующие работы начнутся в ближайшие дни или уже идут, а акт не подписан. ","")))</f>
        <v/>
      </c>
      <c r="Z66" s="13" t="n"/>
    </row>
    <row r="67">
      <c r="A67" s="13" t="n"/>
      <c r="B67" s="13" t="n"/>
      <c r="C67" s="13" t="n"/>
      <c r="D67" s="13" t="n"/>
      <c r="E67" s="13" t="n"/>
      <c r="F67" s="14" t="n"/>
      <c r="G67" s="14" t="n"/>
      <c r="H67" s="14" t="n"/>
      <c r="I67" s="15">
        <f>IF(OR(G67="",H67=""),"",NETWORKDAYS(G67,H67,'Праздники'!$A$2:$A$80)-1)</f>
        <v/>
      </c>
      <c r="J67" s="16">
        <f>IF(I67="","",IF(I67&gt;=3,"В срок","Меньше 3 рабочих дней"))</f>
        <v/>
      </c>
      <c r="K67" s="13" t="n"/>
      <c r="L67" s="13" t="n"/>
      <c r="M67" s="14" t="n"/>
      <c r="N67" s="14" t="n"/>
      <c r="O67" s="13" t="n"/>
      <c r="P67" s="13" t="n"/>
      <c r="Q67" s="13" t="n"/>
      <c r="R67" s="13" t="n"/>
      <c r="S67" s="13" t="n"/>
      <c r="T67" s="13" t="n"/>
      <c r="U67" s="14" t="n"/>
      <c r="V67" s="14" t="n"/>
      <c r="W67" s="16">
        <f>IF(OR(H67="",V67=""),"",IF(V67&gt;EDATE(H67,6),"Нужна повторная проверка","—"))</f>
        <v/>
      </c>
      <c r="X67" s="16">
        <f>IF(B67="","",IF(OR(H67="",AND(K67="",L67="",N67="")),"Ждёт освидетельствования",IF(AND(L67="Да",M67=""),"Замечания",IF(AND(N67&lt;&gt;"",T67="Да",COUNTIF(O67:S67,"Да")+COUNTIF(O67:S67,"Не требуется")=5),"Подписан","На подписи"))))</f>
        <v/>
      </c>
      <c r="Y67" s="16">
        <f>IF(B67="","",TRIM(IF(AND(N67&lt;&gt;"",F67&lt;&gt;"",N67&lt;F67),"Дата акта раньше окончания работ. ","")&amp;IF(AND(N67&lt;&gt;"",H67&lt;&gt;"",N67&lt;H67),"Дата акта раньше осмотра. ","")&amp;IF(AND(N67&lt;&gt;"",M67&lt;&gt;"",N67&lt;M67),"Акт составлен до устранения замечаний. ","")&amp;IF(AND(K67="Нет",N67&lt;&gt;"",U67=""),"Направьте копию акта заказчику. ","")&amp;IF(AND(K67="Нет",N67&lt;&gt;"",U67&lt;&gt;"",U67-N67&gt;3),"Копия направлена позже 3 дней. ","")&amp;IF(AND(V67&lt;&gt;"",X67&lt;&gt;"Подписан",V67&lt;=TODAY()+3),"Последующие работы начнутся в ближайшие дни или уже идут, а акт не подписан. ","")))</f>
        <v/>
      </c>
      <c r="Z67" s="13" t="n"/>
    </row>
    <row r="68">
      <c r="A68" s="13" t="n"/>
      <c r="B68" s="13" t="n"/>
      <c r="C68" s="13" t="n"/>
      <c r="D68" s="13" t="n"/>
      <c r="E68" s="13" t="n"/>
      <c r="F68" s="14" t="n"/>
      <c r="G68" s="14" t="n"/>
      <c r="H68" s="14" t="n"/>
      <c r="I68" s="15">
        <f>IF(OR(G68="",H68=""),"",NETWORKDAYS(G68,H68,'Праздники'!$A$2:$A$80)-1)</f>
        <v/>
      </c>
      <c r="J68" s="16">
        <f>IF(I68="","",IF(I68&gt;=3,"В срок","Меньше 3 рабочих дней"))</f>
        <v/>
      </c>
      <c r="K68" s="13" t="n"/>
      <c r="L68" s="13" t="n"/>
      <c r="M68" s="14" t="n"/>
      <c r="N68" s="14" t="n"/>
      <c r="O68" s="13" t="n"/>
      <c r="P68" s="13" t="n"/>
      <c r="Q68" s="13" t="n"/>
      <c r="R68" s="13" t="n"/>
      <c r="S68" s="13" t="n"/>
      <c r="T68" s="13" t="n"/>
      <c r="U68" s="14" t="n"/>
      <c r="V68" s="14" t="n"/>
      <c r="W68" s="16">
        <f>IF(OR(H68="",V68=""),"",IF(V68&gt;EDATE(H68,6),"Нужна повторная проверка","—"))</f>
        <v/>
      </c>
      <c r="X68" s="16">
        <f>IF(B68="","",IF(OR(H68="",AND(K68="",L68="",N68="")),"Ждёт освидетельствования",IF(AND(L68="Да",M68=""),"Замечания",IF(AND(N68&lt;&gt;"",T68="Да",COUNTIF(O68:S68,"Да")+COUNTIF(O68:S68,"Не требуется")=5),"Подписан","На подписи"))))</f>
        <v/>
      </c>
      <c r="Y68" s="16">
        <f>IF(B68="","",TRIM(IF(AND(N68&lt;&gt;"",F68&lt;&gt;"",N68&lt;F68),"Дата акта раньше окончания работ. ","")&amp;IF(AND(N68&lt;&gt;"",H68&lt;&gt;"",N68&lt;H68),"Дата акта раньше осмотра. ","")&amp;IF(AND(N68&lt;&gt;"",M68&lt;&gt;"",N68&lt;M68),"Акт составлен до устранения замечаний. ","")&amp;IF(AND(K68="Нет",N68&lt;&gt;"",U68=""),"Направьте копию акта заказчику. ","")&amp;IF(AND(K68="Нет",N68&lt;&gt;"",U68&lt;&gt;"",U68-N68&gt;3),"Копия направлена позже 3 дней. ","")&amp;IF(AND(V68&lt;&gt;"",X68&lt;&gt;"Подписан",V68&lt;=TODAY()+3),"Последующие работы начнутся в ближайшие дни или уже идут, а акт не подписан. ","")))</f>
        <v/>
      </c>
      <c r="Z68" s="13" t="n"/>
    </row>
    <row r="69">
      <c r="A69" s="13" t="n"/>
      <c r="B69" s="13" t="n"/>
      <c r="C69" s="13" t="n"/>
      <c r="D69" s="13" t="n"/>
      <c r="E69" s="13" t="n"/>
      <c r="F69" s="14" t="n"/>
      <c r="G69" s="14" t="n"/>
      <c r="H69" s="14" t="n"/>
      <c r="I69" s="15">
        <f>IF(OR(G69="",H69=""),"",NETWORKDAYS(G69,H69,'Праздники'!$A$2:$A$80)-1)</f>
        <v/>
      </c>
      <c r="J69" s="16">
        <f>IF(I69="","",IF(I69&gt;=3,"В срок","Меньше 3 рабочих дней"))</f>
        <v/>
      </c>
      <c r="K69" s="13" t="n"/>
      <c r="L69" s="13" t="n"/>
      <c r="M69" s="14" t="n"/>
      <c r="N69" s="14" t="n"/>
      <c r="O69" s="13" t="n"/>
      <c r="P69" s="13" t="n"/>
      <c r="Q69" s="13" t="n"/>
      <c r="R69" s="13" t="n"/>
      <c r="S69" s="13" t="n"/>
      <c r="T69" s="13" t="n"/>
      <c r="U69" s="14" t="n"/>
      <c r="V69" s="14" t="n"/>
      <c r="W69" s="16">
        <f>IF(OR(H69="",V69=""),"",IF(V69&gt;EDATE(H69,6),"Нужна повторная проверка","—"))</f>
        <v/>
      </c>
      <c r="X69" s="16">
        <f>IF(B69="","",IF(OR(H69="",AND(K69="",L69="",N69="")),"Ждёт освидетельствования",IF(AND(L69="Да",M69=""),"Замечания",IF(AND(N69&lt;&gt;"",T69="Да",COUNTIF(O69:S69,"Да")+COUNTIF(O69:S69,"Не требуется")=5),"Подписан","На подписи"))))</f>
        <v/>
      </c>
      <c r="Y69" s="16">
        <f>IF(B69="","",TRIM(IF(AND(N69&lt;&gt;"",F69&lt;&gt;"",N69&lt;F69),"Дата акта раньше окончания работ. ","")&amp;IF(AND(N69&lt;&gt;"",H69&lt;&gt;"",N69&lt;H69),"Дата акта раньше осмотра. ","")&amp;IF(AND(N69&lt;&gt;"",M69&lt;&gt;"",N69&lt;M69),"Акт составлен до устранения замечаний. ","")&amp;IF(AND(K69="Нет",N69&lt;&gt;"",U69=""),"Направьте копию акта заказчику. ","")&amp;IF(AND(K69="Нет",N69&lt;&gt;"",U69&lt;&gt;"",U69-N69&gt;3),"Копия направлена позже 3 дней. ","")&amp;IF(AND(V69&lt;&gt;"",X69&lt;&gt;"Подписан",V69&lt;=TODAY()+3),"Последующие работы начнутся в ближайшие дни или уже идут, а акт не подписан. ","")))</f>
        <v/>
      </c>
      <c r="Z69" s="13" t="n"/>
    </row>
    <row r="70">
      <c r="A70" s="13" t="n"/>
      <c r="B70" s="13" t="n"/>
      <c r="C70" s="13" t="n"/>
      <c r="D70" s="13" t="n"/>
      <c r="E70" s="13" t="n"/>
      <c r="F70" s="14" t="n"/>
      <c r="G70" s="14" t="n"/>
      <c r="H70" s="14" t="n"/>
      <c r="I70" s="15">
        <f>IF(OR(G70="",H70=""),"",NETWORKDAYS(G70,H70,'Праздники'!$A$2:$A$80)-1)</f>
        <v/>
      </c>
      <c r="J70" s="16">
        <f>IF(I70="","",IF(I70&gt;=3,"В срок","Меньше 3 рабочих дней"))</f>
        <v/>
      </c>
      <c r="K70" s="13" t="n"/>
      <c r="L70" s="13" t="n"/>
      <c r="M70" s="14" t="n"/>
      <c r="N70" s="14" t="n"/>
      <c r="O70" s="13" t="n"/>
      <c r="P70" s="13" t="n"/>
      <c r="Q70" s="13" t="n"/>
      <c r="R70" s="13" t="n"/>
      <c r="S70" s="13" t="n"/>
      <c r="T70" s="13" t="n"/>
      <c r="U70" s="14" t="n"/>
      <c r="V70" s="14" t="n"/>
      <c r="W70" s="16">
        <f>IF(OR(H70="",V70=""),"",IF(V70&gt;EDATE(H70,6),"Нужна повторная проверка","—"))</f>
        <v/>
      </c>
      <c r="X70" s="16">
        <f>IF(B70="","",IF(OR(H70="",AND(K70="",L70="",N70="")),"Ждёт освидетельствования",IF(AND(L70="Да",M70=""),"Замечания",IF(AND(N70&lt;&gt;"",T70="Да",COUNTIF(O70:S70,"Да")+COUNTIF(O70:S70,"Не требуется")=5),"Подписан","На подписи"))))</f>
        <v/>
      </c>
      <c r="Y70" s="16">
        <f>IF(B70="","",TRIM(IF(AND(N70&lt;&gt;"",F70&lt;&gt;"",N70&lt;F70),"Дата акта раньше окончания работ. ","")&amp;IF(AND(N70&lt;&gt;"",H70&lt;&gt;"",N70&lt;H70),"Дата акта раньше осмотра. ","")&amp;IF(AND(N70&lt;&gt;"",M70&lt;&gt;"",N70&lt;M70),"Акт составлен до устранения замечаний. ","")&amp;IF(AND(K70="Нет",N70&lt;&gt;"",U70=""),"Направьте копию акта заказчику. ","")&amp;IF(AND(K70="Нет",N70&lt;&gt;"",U70&lt;&gt;"",U70-N70&gt;3),"Копия направлена позже 3 дней. ","")&amp;IF(AND(V70&lt;&gt;"",X70&lt;&gt;"Подписан",V70&lt;=TODAY()+3),"Последующие работы начнутся в ближайшие дни или уже идут, а акт не подписан. ","")))</f>
        <v/>
      </c>
      <c r="Z70" s="13" t="n"/>
    </row>
    <row r="71">
      <c r="A71" s="13" t="n"/>
      <c r="B71" s="13" t="n"/>
      <c r="C71" s="13" t="n"/>
      <c r="D71" s="13" t="n"/>
      <c r="E71" s="13" t="n"/>
      <c r="F71" s="14" t="n"/>
      <c r="G71" s="14" t="n"/>
      <c r="H71" s="14" t="n"/>
      <c r="I71" s="15">
        <f>IF(OR(G71="",H71=""),"",NETWORKDAYS(G71,H71,'Праздники'!$A$2:$A$80)-1)</f>
        <v/>
      </c>
      <c r="J71" s="16">
        <f>IF(I71="","",IF(I71&gt;=3,"В срок","Меньше 3 рабочих дней"))</f>
        <v/>
      </c>
      <c r="K71" s="13" t="n"/>
      <c r="L71" s="13" t="n"/>
      <c r="M71" s="14" t="n"/>
      <c r="N71" s="14" t="n"/>
      <c r="O71" s="13" t="n"/>
      <c r="P71" s="13" t="n"/>
      <c r="Q71" s="13" t="n"/>
      <c r="R71" s="13" t="n"/>
      <c r="S71" s="13" t="n"/>
      <c r="T71" s="13" t="n"/>
      <c r="U71" s="14" t="n"/>
      <c r="V71" s="14" t="n"/>
      <c r="W71" s="16">
        <f>IF(OR(H71="",V71=""),"",IF(V71&gt;EDATE(H71,6),"Нужна повторная проверка","—"))</f>
        <v/>
      </c>
      <c r="X71" s="16">
        <f>IF(B71="","",IF(OR(H71="",AND(K71="",L71="",N71="")),"Ждёт освидетельствования",IF(AND(L71="Да",M71=""),"Замечания",IF(AND(N71&lt;&gt;"",T71="Да",COUNTIF(O71:S71,"Да")+COUNTIF(O71:S71,"Не требуется")=5),"Подписан","На подписи"))))</f>
        <v/>
      </c>
      <c r="Y71" s="16">
        <f>IF(B71="","",TRIM(IF(AND(N71&lt;&gt;"",F71&lt;&gt;"",N71&lt;F71),"Дата акта раньше окончания работ. ","")&amp;IF(AND(N71&lt;&gt;"",H71&lt;&gt;"",N71&lt;H71),"Дата акта раньше осмотра. ","")&amp;IF(AND(N71&lt;&gt;"",M71&lt;&gt;"",N71&lt;M71),"Акт составлен до устранения замечаний. ","")&amp;IF(AND(K71="Нет",N71&lt;&gt;"",U71=""),"Направьте копию акта заказчику. ","")&amp;IF(AND(K71="Нет",N71&lt;&gt;"",U71&lt;&gt;"",U71-N71&gt;3),"Копия направлена позже 3 дней. ","")&amp;IF(AND(V71&lt;&gt;"",X71&lt;&gt;"Подписан",V71&lt;=TODAY()+3),"Последующие работы начнутся в ближайшие дни или уже идут, а акт не подписан. ","")))</f>
        <v/>
      </c>
      <c r="Z71" s="13" t="n"/>
    </row>
    <row r="72">
      <c r="A72" s="13" t="n"/>
      <c r="B72" s="13" t="n"/>
      <c r="C72" s="13" t="n"/>
      <c r="D72" s="13" t="n"/>
      <c r="E72" s="13" t="n"/>
      <c r="F72" s="14" t="n"/>
      <c r="G72" s="14" t="n"/>
      <c r="H72" s="14" t="n"/>
      <c r="I72" s="15">
        <f>IF(OR(G72="",H72=""),"",NETWORKDAYS(G72,H72,'Праздники'!$A$2:$A$80)-1)</f>
        <v/>
      </c>
      <c r="J72" s="16">
        <f>IF(I72="","",IF(I72&gt;=3,"В срок","Меньше 3 рабочих дней"))</f>
        <v/>
      </c>
      <c r="K72" s="13" t="n"/>
      <c r="L72" s="13" t="n"/>
      <c r="M72" s="14" t="n"/>
      <c r="N72" s="14" t="n"/>
      <c r="O72" s="13" t="n"/>
      <c r="P72" s="13" t="n"/>
      <c r="Q72" s="13" t="n"/>
      <c r="R72" s="13" t="n"/>
      <c r="S72" s="13" t="n"/>
      <c r="T72" s="13" t="n"/>
      <c r="U72" s="14" t="n"/>
      <c r="V72" s="14" t="n"/>
      <c r="W72" s="16">
        <f>IF(OR(H72="",V72=""),"",IF(V72&gt;EDATE(H72,6),"Нужна повторная проверка","—"))</f>
        <v/>
      </c>
      <c r="X72" s="16">
        <f>IF(B72="","",IF(OR(H72="",AND(K72="",L72="",N72="")),"Ждёт освидетельствования",IF(AND(L72="Да",M72=""),"Замечания",IF(AND(N72&lt;&gt;"",T72="Да",COUNTIF(O72:S72,"Да")+COUNTIF(O72:S72,"Не требуется")=5),"Подписан","На подписи"))))</f>
        <v/>
      </c>
      <c r="Y72" s="16">
        <f>IF(B72="","",TRIM(IF(AND(N72&lt;&gt;"",F72&lt;&gt;"",N72&lt;F72),"Дата акта раньше окончания работ. ","")&amp;IF(AND(N72&lt;&gt;"",H72&lt;&gt;"",N72&lt;H72),"Дата акта раньше осмотра. ","")&amp;IF(AND(N72&lt;&gt;"",M72&lt;&gt;"",N72&lt;M72),"Акт составлен до устранения замечаний. ","")&amp;IF(AND(K72="Нет",N72&lt;&gt;"",U72=""),"Направьте копию акта заказчику. ","")&amp;IF(AND(K72="Нет",N72&lt;&gt;"",U72&lt;&gt;"",U72-N72&gt;3),"Копия направлена позже 3 дней. ","")&amp;IF(AND(V72&lt;&gt;"",X72&lt;&gt;"Подписан",V72&lt;=TODAY()+3),"Последующие работы начнутся в ближайшие дни или уже идут, а акт не подписан. ","")))</f>
        <v/>
      </c>
      <c r="Z72" s="13" t="n"/>
    </row>
    <row r="73">
      <c r="A73" s="13" t="n"/>
      <c r="B73" s="13" t="n"/>
      <c r="C73" s="13" t="n"/>
      <c r="D73" s="13" t="n"/>
      <c r="E73" s="13" t="n"/>
      <c r="F73" s="14" t="n"/>
      <c r="G73" s="14" t="n"/>
      <c r="H73" s="14" t="n"/>
      <c r="I73" s="15">
        <f>IF(OR(G73="",H73=""),"",NETWORKDAYS(G73,H73,'Праздники'!$A$2:$A$80)-1)</f>
        <v/>
      </c>
      <c r="J73" s="16">
        <f>IF(I73="","",IF(I73&gt;=3,"В срок","Меньше 3 рабочих дней"))</f>
        <v/>
      </c>
      <c r="K73" s="13" t="n"/>
      <c r="L73" s="13" t="n"/>
      <c r="M73" s="14" t="n"/>
      <c r="N73" s="14" t="n"/>
      <c r="O73" s="13" t="n"/>
      <c r="P73" s="13" t="n"/>
      <c r="Q73" s="13" t="n"/>
      <c r="R73" s="13" t="n"/>
      <c r="S73" s="13" t="n"/>
      <c r="T73" s="13" t="n"/>
      <c r="U73" s="14" t="n"/>
      <c r="V73" s="14" t="n"/>
      <c r="W73" s="16">
        <f>IF(OR(H73="",V73=""),"",IF(V73&gt;EDATE(H73,6),"Нужна повторная проверка","—"))</f>
        <v/>
      </c>
      <c r="X73" s="16">
        <f>IF(B73="","",IF(OR(H73="",AND(K73="",L73="",N73="")),"Ждёт освидетельствования",IF(AND(L73="Да",M73=""),"Замечания",IF(AND(N73&lt;&gt;"",T73="Да",COUNTIF(O73:S73,"Да")+COUNTIF(O73:S73,"Не требуется")=5),"Подписан","На подписи"))))</f>
        <v/>
      </c>
      <c r="Y73" s="16">
        <f>IF(B73="","",TRIM(IF(AND(N73&lt;&gt;"",F73&lt;&gt;"",N73&lt;F73),"Дата акта раньше окончания работ. ","")&amp;IF(AND(N73&lt;&gt;"",H73&lt;&gt;"",N73&lt;H73),"Дата акта раньше осмотра. ","")&amp;IF(AND(N73&lt;&gt;"",M73&lt;&gt;"",N73&lt;M73),"Акт составлен до устранения замечаний. ","")&amp;IF(AND(K73="Нет",N73&lt;&gt;"",U73=""),"Направьте копию акта заказчику. ","")&amp;IF(AND(K73="Нет",N73&lt;&gt;"",U73&lt;&gt;"",U73-N73&gt;3),"Копия направлена позже 3 дней. ","")&amp;IF(AND(V73&lt;&gt;"",X73&lt;&gt;"Подписан",V73&lt;=TODAY()+3),"Последующие работы начнутся в ближайшие дни или уже идут, а акт не подписан. ","")))</f>
        <v/>
      </c>
      <c r="Z73" s="13" t="n"/>
    </row>
    <row r="74">
      <c r="A74" s="13" t="n"/>
      <c r="B74" s="13" t="n"/>
      <c r="C74" s="13" t="n"/>
      <c r="D74" s="13" t="n"/>
      <c r="E74" s="13" t="n"/>
      <c r="F74" s="14" t="n"/>
      <c r="G74" s="14" t="n"/>
      <c r="H74" s="14" t="n"/>
      <c r="I74" s="15">
        <f>IF(OR(G74="",H74=""),"",NETWORKDAYS(G74,H74,'Праздники'!$A$2:$A$80)-1)</f>
        <v/>
      </c>
      <c r="J74" s="16">
        <f>IF(I74="","",IF(I74&gt;=3,"В срок","Меньше 3 рабочих дней"))</f>
        <v/>
      </c>
      <c r="K74" s="13" t="n"/>
      <c r="L74" s="13" t="n"/>
      <c r="M74" s="14" t="n"/>
      <c r="N74" s="14" t="n"/>
      <c r="O74" s="13" t="n"/>
      <c r="P74" s="13" t="n"/>
      <c r="Q74" s="13" t="n"/>
      <c r="R74" s="13" t="n"/>
      <c r="S74" s="13" t="n"/>
      <c r="T74" s="13" t="n"/>
      <c r="U74" s="14" t="n"/>
      <c r="V74" s="14" t="n"/>
      <c r="W74" s="16">
        <f>IF(OR(H74="",V74=""),"",IF(V74&gt;EDATE(H74,6),"Нужна повторная проверка","—"))</f>
        <v/>
      </c>
      <c r="X74" s="16">
        <f>IF(B74="","",IF(OR(H74="",AND(K74="",L74="",N74="")),"Ждёт освидетельствования",IF(AND(L74="Да",M74=""),"Замечания",IF(AND(N74&lt;&gt;"",T74="Да",COUNTIF(O74:S74,"Да")+COUNTIF(O74:S74,"Не требуется")=5),"Подписан","На подписи"))))</f>
        <v/>
      </c>
      <c r="Y74" s="16">
        <f>IF(B74="","",TRIM(IF(AND(N74&lt;&gt;"",F74&lt;&gt;"",N74&lt;F74),"Дата акта раньше окончания работ. ","")&amp;IF(AND(N74&lt;&gt;"",H74&lt;&gt;"",N74&lt;H74),"Дата акта раньше осмотра. ","")&amp;IF(AND(N74&lt;&gt;"",M74&lt;&gt;"",N74&lt;M74),"Акт составлен до устранения замечаний. ","")&amp;IF(AND(K74="Нет",N74&lt;&gt;"",U74=""),"Направьте копию акта заказчику. ","")&amp;IF(AND(K74="Нет",N74&lt;&gt;"",U74&lt;&gt;"",U74-N74&gt;3),"Копия направлена позже 3 дней. ","")&amp;IF(AND(V74&lt;&gt;"",X74&lt;&gt;"Подписан",V74&lt;=TODAY()+3),"Последующие работы начнутся в ближайшие дни или уже идут, а акт не подписан. ","")))</f>
        <v/>
      </c>
      <c r="Z74" s="13" t="n"/>
    </row>
    <row r="75">
      <c r="A75" s="13" t="n"/>
      <c r="B75" s="13" t="n"/>
      <c r="C75" s="13" t="n"/>
      <c r="D75" s="13" t="n"/>
      <c r="E75" s="13" t="n"/>
      <c r="F75" s="14" t="n"/>
      <c r="G75" s="14" t="n"/>
      <c r="H75" s="14" t="n"/>
      <c r="I75" s="15">
        <f>IF(OR(G75="",H75=""),"",NETWORKDAYS(G75,H75,'Праздники'!$A$2:$A$80)-1)</f>
        <v/>
      </c>
      <c r="J75" s="16">
        <f>IF(I75="","",IF(I75&gt;=3,"В срок","Меньше 3 рабочих дней"))</f>
        <v/>
      </c>
      <c r="K75" s="13" t="n"/>
      <c r="L75" s="13" t="n"/>
      <c r="M75" s="14" t="n"/>
      <c r="N75" s="14" t="n"/>
      <c r="O75" s="13" t="n"/>
      <c r="P75" s="13" t="n"/>
      <c r="Q75" s="13" t="n"/>
      <c r="R75" s="13" t="n"/>
      <c r="S75" s="13" t="n"/>
      <c r="T75" s="13" t="n"/>
      <c r="U75" s="14" t="n"/>
      <c r="V75" s="14" t="n"/>
      <c r="W75" s="16">
        <f>IF(OR(H75="",V75=""),"",IF(V75&gt;EDATE(H75,6),"Нужна повторная проверка","—"))</f>
        <v/>
      </c>
      <c r="X75" s="16">
        <f>IF(B75="","",IF(OR(H75="",AND(K75="",L75="",N75="")),"Ждёт освидетельствования",IF(AND(L75="Да",M75=""),"Замечания",IF(AND(N75&lt;&gt;"",T75="Да",COUNTIF(O75:S75,"Да")+COUNTIF(O75:S75,"Не требуется")=5),"Подписан","На подписи"))))</f>
        <v/>
      </c>
      <c r="Y75" s="16">
        <f>IF(B75="","",TRIM(IF(AND(N75&lt;&gt;"",F75&lt;&gt;"",N75&lt;F75),"Дата акта раньше окончания работ. ","")&amp;IF(AND(N75&lt;&gt;"",H75&lt;&gt;"",N75&lt;H75),"Дата акта раньше осмотра. ","")&amp;IF(AND(N75&lt;&gt;"",M75&lt;&gt;"",N75&lt;M75),"Акт составлен до устранения замечаний. ","")&amp;IF(AND(K75="Нет",N75&lt;&gt;"",U75=""),"Направьте копию акта заказчику. ","")&amp;IF(AND(K75="Нет",N75&lt;&gt;"",U75&lt;&gt;"",U75-N75&gt;3),"Копия направлена позже 3 дней. ","")&amp;IF(AND(V75&lt;&gt;"",X75&lt;&gt;"Подписан",V75&lt;=TODAY()+3),"Последующие работы начнутся в ближайшие дни или уже идут, а акт не подписан. ","")))</f>
        <v/>
      </c>
      <c r="Z75" s="13" t="n"/>
    </row>
    <row r="76">
      <c r="A76" s="13" t="n"/>
      <c r="B76" s="13" t="n"/>
      <c r="C76" s="13" t="n"/>
      <c r="D76" s="13" t="n"/>
      <c r="E76" s="13" t="n"/>
      <c r="F76" s="14" t="n"/>
      <c r="G76" s="14" t="n"/>
      <c r="H76" s="14" t="n"/>
      <c r="I76" s="15">
        <f>IF(OR(G76="",H76=""),"",NETWORKDAYS(G76,H76,'Праздники'!$A$2:$A$80)-1)</f>
        <v/>
      </c>
      <c r="J76" s="16">
        <f>IF(I76="","",IF(I76&gt;=3,"В срок","Меньше 3 рабочих дней"))</f>
        <v/>
      </c>
      <c r="K76" s="13" t="n"/>
      <c r="L76" s="13" t="n"/>
      <c r="M76" s="14" t="n"/>
      <c r="N76" s="14" t="n"/>
      <c r="O76" s="13" t="n"/>
      <c r="P76" s="13" t="n"/>
      <c r="Q76" s="13" t="n"/>
      <c r="R76" s="13" t="n"/>
      <c r="S76" s="13" t="n"/>
      <c r="T76" s="13" t="n"/>
      <c r="U76" s="14" t="n"/>
      <c r="V76" s="14" t="n"/>
      <c r="W76" s="16">
        <f>IF(OR(H76="",V76=""),"",IF(V76&gt;EDATE(H76,6),"Нужна повторная проверка","—"))</f>
        <v/>
      </c>
      <c r="X76" s="16">
        <f>IF(B76="","",IF(OR(H76="",AND(K76="",L76="",N76="")),"Ждёт освидетельствования",IF(AND(L76="Да",M76=""),"Замечания",IF(AND(N76&lt;&gt;"",T76="Да",COUNTIF(O76:S76,"Да")+COUNTIF(O76:S76,"Не требуется")=5),"Подписан","На подписи"))))</f>
        <v/>
      </c>
      <c r="Y76" s="16">
        <f>IF(B76="","",TRIM(IF(AND(N76&lt;&gt;"",F76&lt;&gt;"",N76&lt;F76),"Дата акта раньше окончания работ. ","")&amp;IF(AND(N76&lt;&gt;"",H76&lt;&gt;"",N76&lt;H76),"Дата акта раньше осмотра. ","")&amp;IF(AND(N76&lt;&gt;"",M76&lt;&gt;"",N76&lt;M76),"Акт составлен до устранения замечаний. ","")&amp;IF(AND(K76="Нет",N76&lt;&gt;"",U76=""),"Направьте копию акта заказчику. ","")&amp;IF(AND(K76="Нет",N76&lt;&gt;"",U76&lt;&gt;"",U76-N76&gt;3),"Копия направлена позже 3 дней. ","")&amp;IF(AND(V76&lt;&gt;"",X76&lt;&gt;"Подписан",V76&lt;=TODAY()+3),"Последующие работы начнутся в ближайшие дни или уже идут, а акт не подписан. ","")))</f>
        <v/>
      </c>
      <c r="Z76" s="13" t="n"/>
    </row>
    <row r="77">
      <c r="A77" s="13" t="n"/>
      <c r="B77" s="13" t="n"/>
      <c r="C77" s="13" t="n"/>
      <c r="D77" s="13" t="n"/>
      <c r="E77" s="13" t="n"/>
      <c r="F77" s="14" t="n"/>
      <c r="G77" s="14" t="n"/>
      <c r="H77" s="14" t="n"/>
      <c r="I77" s="15">
        <f>IF(OR(G77="",H77=""),"",NETWORKDAYS(G77,H77,'Праздники'!$A$2:$A$80)-1)</f>
        <v/>
      </c>
      <c r="J77" s="16">
        <f>IF(I77="","",IF(I77&gt;=3,"В срок","Меньше 3 рабочих дней"))</f>
        <v/>
      </c>
      <c r="K77" s="13" t="n"/>
      <c r="L77" s="13" t="n"/>
      <c r="M77" s="14" t="n"/>
      <c r="N77" s="14" t="n"/>
      <c r="O77" s="13" t="n"/>
      <c r="P77" s="13" t="n"/>
      <c r="Q77" s="13" t="n"/>
      <c r="R77" s="13" t="n"/>
      <c r="S77" s="13" t="n"/>
      <c r="T77" s="13" t="n"/>
      <c r="U77" s="14" t="n"/>
      <c r="V77" s="14" t="n"/>
      <c r="W77" s="16">
        <f>IF(OR(H77="",V77=""),"",IF(V77&gt;EDATE(H77,6),"Нужна повторная проверка","—"))</f>
        <v/>
      </c>
      <c r="X77" s="16">
        <f>IF(B77="","",IF(OR(H77="",AND(K77="",L77="",N77="")),"Ждёт освидетельствования",IF(AND(L77="Да",M77=""),"Замечания",IF(AND(N77&lt;&gt;"",T77="Да",COUNTIF(O77:S77,"Да")+COUNTIF(O77:S77,"Не требуется")=5),"Подписан","На подписи"))))</f>
        <v/>
      </c>
      <c r="Y77" s="16">
        <f>IF(B77="","",TRIM(IF(AND(N77&lt;&gt;"",F77&lt;&gt;"",N77&lt;F77),"Дата акта раньше окончания работ. ","")&amp;IF(AND(N77&lt;&gt;"",H77&lt;&gt;"",N77&lt;H77),"Дата акта раньше осмотра. ","")&amp;IF(AND(N77&lt;&gt;"",M77&lt;&gt;"",N77&lt;M77),"Акт составлен до устранения замечаний. ","")&amp;IF(AND(K77="Нет",N77&lt;&gt;"",U77=""),"Направьте копию акта заказчику. ","")&amp;IF(AND(K77="Нет",N77&lt;&gt;"",U77&lt;&gt;"",U77-N77&gt;3),"Копия направлена позже 3 дней. ","")&amp;IF(AND(V77&lt;&gt;"",X77&lt;&gt;"Подписан",V77&lt;=TODAY()+3),"Последующие работы начнутся в ближайшие дни или уже идут, а акт не подписан. ","")))</f>
        <v/>
      </c>
      <c r="Z77" s="13" t="n"/>
    </row>
    <row r="78">
      <c r="A78" s="13" t="n"/>
      <c r="B78" s="13" t="n"/>
      <c r="C78" s="13" t="n"/>
      <c r="D78" s="13" t="n"/>
      <c r="E78" s="13" t="n"/>
      <c r="F78" s="14" t="n"/>
      <c r="G78" s="14" t="n"/>
      <c r="H78" s="14" t="n"/>
      <c r="I78" s="15">
        <f>IF(OR(G78="",H78=""),"",NETWORKDAYS(G78,H78,'Праздники'!$A$2:$A$80)-1)</f>
        <v/>
      </c>
      <c r="J78" s="16">
        <f>IF(I78="","",IF(I78&gt;=3,"В срок","Меньше 3 рабочих дней"))</f>
        <v/>
      </c>
      <c r="K78" s="13" t="n"/>
      <c r="L78" s="13" t="n"/>
      <c r="M78" s="14" t="n"/>
      <c r="N78" s="14" t="n"/>
      <c r="O78" s="13" t="n"/>
      <c r="P78" s="13" t="n"/>
      <c r="Q78" s="13" t="n"/>
      <c r="R78" s="13" t="n"/>
      <c r="S78" s="13" t="n"/>
      <c r="T78" s="13" t="n"/>
      <c r="U78" s="14" t="n"/>
      <c r="V78" s="14" t="n"/>
      <c r="W78" s="16">
        <f>IF(OR(H78="",V78=""),"",IF(V78&gt;EDATE(H78,6),"Нужна повторная проверка","—"))</f>
        <v/>
      </c>
      <c r="X78" s="16">
        <f>IF(B78="","",IF(OR(H78="",AND(K78="",L78="",N78="")),"Ждёт освидетельствования",IF(AND(L78="Да",M78=""),"Замечания",IF(AND(N78&lt;&gt;"",T78="Да",COUNTIF(O78:S78,"Да")+COUNTIF(O78:S78,"Не требуется")=5),"Подписан","На подписи"))))</f>
        <v/>
      </c>
      <c r="Y78" s="16">
        <f>IF(B78="","",TRIM(IF(AND(N78&lt;&gt;"",F78&lt;&gt;"",N78&lt;F78),"Дата акта раньше окончания работ. ","")&amp;IF(AND(N78&lt;&gt;"",H78&lt;&gt;"",N78&lt;H78),"Дата акта раньше осмотра. ","")&amp;IF(AND(N78&lt;&gt;"",M78&lt;&gt;"",N78&lt;M78),"Акт составлен до устранения замечаний. ","")&amp;IF(AND(K78="Нет",N78&lt;&gt;"",U78=""),"Направьте копию акта заказчику. ","")&amp;IF(AND(K78="Нет",N78&lt;&gt;"",U78&lt;&gt;"",U78-N78&gt;3),"Копия направлена позже 3 дней. ","")&amp;IF(AND(V78&lt;&gt;"",X78&lt;&gt;"Подписан",V78&lt;=TODAY()+3),"Последующие работы начнутся в ближайшие дни или уже идут, а акт не подписан. ","")))</f>
        <v/>
      </c>
      <c r="Z78" s="13" t="n"/>
    </row>
    <row r="79">
      <c r="A79" s="13" t="n"/>
      <c r="B79" s="13" t="n"/>
      <c r="C79" s="13" t="n"/>
      <c r="D79" s="13" t="n"/>
      <c r="E79" s="13" t="n"/>
      <c r="F79" s="14" t="n"/>
      <c r="G79" s="14" t="n"/>
      <c r="H79" s="14" t="n"/>
      <c r="I79" s="15">
        <f>IF(OR(G79="",H79=""),"",NETWORKDAYS(G79,H79,'Праздники'!$A$2:$A$80)-1)</f>
        <v/>
      </c>
      <c r="J79" s="16">
        <f>IF(I79="","",IF(I79&gt;=3,"В срок","Меньше 3 рабочих дней"))</f>
        <v/>
      </c>
      <c r="K79" s="13" t="n"/>
      <c r="L79" s="13" t="n"/>
      <c r="M79" s="14" t="n"/>
      <c r="N79" s="14" t="n"/>
      <c r="O79" s="13" t="n"/>
      <c r="P79" s="13" t="n"/>
      <c r="Q79" s="13" t="n"/>
      <c r="R79" s="13" t="n"/>
      <c r="S79" s="13" t="n"/>
      <c r="T79" s="13" t="n"/>
      <c r="U79" s="14" t="n"/>
      <c r="V79" s="14" t="n"/>
      <c r="W79" s="16">
        <f>IF(OR(H79="",V79=""),"",IF(V79&gt;EDATE(H79,6),"Нужна повторная проверка","—"))</f>
        <v/>
      </c>
      <c r="X79" s="16">
        <f>IF(B79="","",IF(OR(H79="",AND(K79="",L79="",N79="")),"Ждёт освидетельствования",IF(AND(L79="Да",M79=""),"Замечания",IF(AND(N79&lt;&gt;"",T79="Да",COUNTIF(O79:S79,"Да")+COUNTIF(O79:S79,"Не требуется")=5),"Подписан","На подписи"))))</f>
        <v/>
      </c>
      <c r="Y79" s="16">
        <f>IF(B79="","",TRIM(IF(AND(N79&lt;&gt;"",F79&lt;&gt;"",N79&lt;F79),"Дата акта раньше окончания работ. ","")&amp;IF(AND(N79&lt;&gt;"",H79&lt;&gt;"",N79&lt;H79),"Дата акта раньше осмотра. ","")&amp;IF(AND(N79&lt;&gt;"",M79&lt;&gt;"",N79&lt;M79),"Акт составлен до устранения замечаний. ","")&amp;IF(AND(K79="Нет",N79&lt;&gt;"",U79=""),"Направьте копию акта заказчику. ","")&amp;IF(AND(K79="Нет",N79&lt;&gt;"",U79&lt;&gt;"",U79-N79&gt;3),"Копия направлена позже 3 дней. ","")&amp;IF(AND(V79&lt;&gt;"",X79&lt;&gt;"Подписан",V79&lt;=TODAY()+3),"Последующие работы начнутся в ближайшие дни или уже идут, а акт не подписан. ","")))</f>
        <v/>
      </c>
      <c r="Z79" s="13" t="n"/>
    </row>
    <row r="80">
      <c r="A80" s="13" t="n"/>
      <c r="B80" s="13" t="n"/>
      <c r="C80" s="13" t="n"/>
      <c r="D80" s="13" t="n"/>
      <c r="E80" s="13" t="n"/>
      <c r="F80" s="14" t="n"/>
      <c r="G80" s="14" t="n"/>
      <c r="H80" s="14" t="n"/>
      <c r="I80" s="15">
        <f>IF(OR(G80="",H80=""),"",NETWORKDAYS(G80,H80,'Праздники'!$A$2:$A$80)-1)</f>
        <v/>
      </c>
      <c r="J80" s="16">
        <f>IF(I80="","",IF(I80&gt;=3,"В срок","Меньше 3 рабочих дней"))</f>
        <v/>
      </c>
      <c r="K80" s="13" t="n"/>
      <c r="L80" s="13" t="n"/>
      <c r="M80" s="14" t="n"/>
      <c r="N80" s="14" t="n"/>
      <c r="O80" s="13" t="n"/>
      <c r="P80" s="13" t="n"/>
      <c r="Q80" s="13" t="n"/>
      <c r="R80" s="13" t="n"/>
      <c r="S80" s="13" t="n"/>
      <c r="T80" s="13" t="n"/>
      <c r="U80" s="14" t="n"/>
      <c r="V80" s="14" t="n"/>
      <c r="W80" s="16">
        <f>IF(OR(H80="",V80=""),"",IF(V80&gt;EDATE(H80,6),"Нужна повторная проверка","—"))</f>
        <v/>
      </c>
      <c r="X80" s="16">
        <f>IF(B80="","",IF(OR(H80="",AND(K80="",L80="",N80="")),"Ждёт освидетельствования",IF(AND(L80="Да",M80=""),"Замечания",IF(AND(N80&lt;&gt;"",T80="Да",COUNTIF(O80:S80,"Да")+COUNTIF(O80:S80,"Не требуется")=5),"Подписан","На подписи"))))</f>
        <v/>
      </c>
      <c r="Y80" s="16">
        <f>IF(B80="","",TRIM(IF(AND(N80&lt;&gt;"",F80&lt;&gt;"",N80&lt;F80),"Дата акта раньше окончания работ. ","")&amp;IF(AND(N80&lt;&gt;"",H80&lt;&gt;"",N80&lt;H80),"Дата акта раньше осмотра. ","")&amp;IF(AND(N80&lt;&gt;"",M80&lt;&gt;"",N80&lt;M80),"Акт составлен до устранения замечаний. ","")&amp;IF(AND(K80="Нет",N80&lt;&gt;"",U80=""),"Направьте копию акта заказчику. ","")&amp;IF(AND(K80="Нет",N80&lt;&gt;"",U80&lt;&gt;"",U80-N80&gt;3),"Копия направлена позже 3 дней. ","")&amp;IF(AND(V80&lt;&gt;"",X80&lt;&gt;"Подписан",V80&lt;=TODAY()+3),"Последующие работы начнутся в ближайшие дни или уже идут, а акт не подписан. ","")))</f>
        <v/>
      </c>
      <c r="Z80" s="13" t="n"/>
    </row>
    <row r="81">
      <c r="A81" s="13" t="n"/>
      <c r="B81" s="13" t="n"/>
      <c r="C81" s="13" t="n"/>
      <c r="D81" s="13" t="n"/>
      <c r="E81" s="13" t="n"/>
      <c r="F81" s="14" t="n"/>
      <c r="G81" s="14" t="n"/>
      <c r="H81" s="14" t="n"/>
      <c r="I81" s="15">
        <f>IF(OR(G81="",H81=""),"",NETWORKDAYS(G81,H81,'Праздники'!$A$2:$A$80)-1)</f>
        <v/>
      </c>
      <c r="J81" s="16">
        <f>IF(I81="","",IF(I81&gt;=3,"В срок","Меньше 3 рабочих дней"))</f>
        <v/>
      </c>
      <c r="K81" s="13" t="n"/>
      <c r="L81" s="13" t="n"/>
      <c r="M81" s="14" t="n"/>
      <c r="N81" s="14" t="n"/>
      <c r="O81" s="13" t="n"/>
      <c r="P81" s="13" t="n"/>
      <c r="Q81" s="13" t="n"/>
      <c r="R81" s="13" t="n"/>
      <c r="S81" s="13" t="n"/>
      <c r="T81" s="13" t="n"/>
      <c r="U81" s="14" t="n"/>
      <c r="V81" s="14" t="n"/>
      <c r="W81" s="16">
        <f>IF(OR(H81="",V81=""),"",IF(V81&gt;EDATE(H81,6),"Нужна повторная проверка","—"))</f>
        <v/>
      </c>
      <c r="X81" s="16">
        <f>IF(B81="","",IF(OR(H81="",AND(K81="",L81="",N81="")),"Ждёт освидетельствования",IF(AND(L81="Да",M81=""),"Замечания",IF(AND(N81&lt;&gt;"",T81="Да",COUNTIF(O81:S81,"Да")+COUNTIF(O81:S81,"Не требуется")=5),"Подписан","На подписи"))))</f>
        <v/>
      </c>
      <c r="Y81" s="16">
        <f>IF(B81="","",TRIM(IF(AND(N81&lt;&gt;"",F81&lt;&gt;"",N81&lt;F81),"Дата акта раньше окончания работ. ","")&amp;IF(AND(N81&lt;&gt;"",H81&lt;&gt;"",N81&lt;H81),"Дата акта раньше осмотра. ","")&amp;IF(AND(N81&lt;&gt;"",M81&lt;&gt;"",N81&lt;M81),"Акт составлен до устранения замечаний. ","")&amp;IF(AND(K81="Нет",N81&lt;&gt;"",U81=""),"Направьте копию акта заказчику. ","")&amp;IF(AND(K81="Нет",N81&lt;&gt;"",U81&lt;&gt;"",U81-N81&gt;3),"Копия направлена позже 3 дней. ","")&amp;IF(AND(V81&lt;&gt;"",X81&lt;&gt;"Подписан",V81&lt;=TODAY()+3),"Последующие работы начнутся в ближайшие дни или уже идут, а акт не подписан. ","")))</f>
        <v/>
      </c>
      <c r="Z81" s="13" t="n"/>
    </row>
    <row r="82">
      <c r="A82" s="13" t="n"/>
      <c r="B82" s="13" t="n"/>
      <c r="C82" s="13" t="n"/>
      <c r="D82" s="13" t="n"/>
      <c r="E82" s="13" t="n"/>
      <c r="F82" s="14" t="n"/>
      <c r="G82" s="14" t="n"/>
      <c r="H82" s="14" t="n"/>
      <c r="I82" s="15">
        <f>IF(OR(G82="",H82=""),"",NETWORKDAYS(G82,H82,'Праздники'!$A$2:$A$80)-1)</f>
        <v/>
      </c>
      <c r="J82" s="16">
        <f>IF(I82="","",IF(I82&gt;=3,"В срок","Меньше 3 рабочих дней"))</f>
        <v/>
      </c>
      <c r="K82" s="13" t="n"/>
      <c r="L82" s="13" t="n"/>
      <c r="M82" s="14" t="n"/>
      <c r="N82" s="14" t="n"/>
      <c r="O82" s="13" t="n"/>
      <c r="P82" s="13" t="n"/>
      <c r="Q82" s="13" t="n"/>
      <c r="R82" s="13" t="n"/>
      <c r="S82" s="13" t="n"/>
      <c r="T82" s="13" t="n"/>
      <c r="U82" s="14" t="n"/>
      <c r="V82" s="14" t="n"/>
      <c r="W82" s="16">
        <f>IF(OR(H82="",V82=""),"",IF(V82&gt;EDATE(H82,6),"Нужна повторная проверка","—"))</f>
        <v/>
      </c>
      <c r="X82" s="16">
        <f>IF(B82="","",IF(OR(H82="",AND(K82="",L82="",N82="")),"Ждёт освидетельствования",IF(AND(L82="Да",M82=""),"Замечания",IF(AND(N82&lt;&gt;"",T82="Да",COUNTIF(O82:S82,"Да")+COUNTIF(O82:S82,"Не требуется")=5),"Подписан","На подписи"))))</f>
        <v/>
      </c>
      <c r="Y82" s="16">
        <f>IF(B82="","",TRIM(IF(AND(N82&lt;&gt;"",F82&lt;&gt;"",N82&lt;F82),"Дата акта раньше окончания работ. ","")&amp;IF(AND(N82&lt;&gt;"",H82&lt;&gt;"",N82&lt;H82),"Дата акта раньше осмотра. ","")&amp;IF(AND(N82&lt;&gt;"",M82&lt;&gt;"",N82&lt;M82),"Акт составлен до устранения замечаний. ","")&amp;IF(AND(K82="Нет",N82&lt;&gt;"",U82=""),"Направьте копию акта заказчику. ","")&amp;IF(AND(K82="Нет",N82&lt;&gt;"",U82&lt;&gt;"",U82-N82&gt;3),"Копия направлена позже 3 дней. ","")&amp;IF(AND(V82&lt;&gt;"",X82&lt;&gt;"Подписан",V82&lt;=TODAY()+3),"Последующие работы начнутся в ближайшие дни или уже идут, а акт не подписан. ","")))</f>
        <v/>
      </c>
      <c r="Z82" s="13" t="n"/>
    </row>
    <row r="83">
      <c r="A83" s="13" t="n"/>
      <c r="B83" s="13" t="n"/>
      <c r="C83" s="13" t="n"/>
      <c r="D83" s="13" t="n"/>
      <c r="E83" s="13" t="n"/>
      <c r="F83" s="14" t="n"/>
      <c r="G83" s="14" t="n"/>
      <c r="H83" s="14" t="n"/>
      <c r="I83" s="15">
        <f>IF(OR(G83="",H83=""),"",NETWORKDAYS(G83,H83,'Праздники'!$A$2:$A$80)-1)</f>
        <v/>
      </c>
      <c r="J83" s="16">
        <f>IF(I83="","",IF(I83&gt;=3,"В срок","Меньше 3 рабочих дней"))</f>
        <v/>
      </c>
      <c r="K83" s="13" t="n"/>
      <c r="L83" s="13" t="n"/>
      <c r="M83" s="14" t="n"/>
      <c r="N83" s="14" t="n"/>
      <c r="O83" s="13" t="n"/>
      <c r="P83" s="13" t="n"/>
      <c r="Q83" s="13" t="n"/>
      <c r="R83" s="13" t="n"/>
      <c r="S83" s="13" t="n"/>
      <c r="T83" s="13" t="n"/>
      <c r="U83" s="14" t="n"/>
      <c r="V83" s="14" t="n"/>
      <c r="W83" s="16">
        <f>IF(OR(H83="",V83=""),"",IF(V83&gt;EDATE(H83,6),"Нужна повторная проверка","—"))</f>
        <v/>
      </c>
      <c r="X83" s="16">
        <f>IF(B83="","",IF(OR(H83="",AND(K83="",L83="",N83="")),"Ждёт освидетельствования",IF(AND(L83="Да",M83=""),"Замечания",IF(AND(N83&lt;&gt;"",T83="Да",COUNTIF(O83:S83,"Да")+COUNTIF(O83:S83,"Не требуется")=5),"Подписан","На подписи"))))</f>
        <v/>
      </c>
      <c r="Y83" s="16">
        <f>IF(B83="","",TRIM(IF(AND(N83&lt;&gt;"",F83&lt;&gt;"",N83&lt;F83),"Дата акта раньше окончания работ. ","")&amp;IF(AND(N83&lt;&gt;"",H83&lt;&gt;"",N83&lt;H83),"Дата акта раньше осмотра. ","")&amp;IF(AND(N83&lt;&gt;"",M83&lt;&gt;"",N83&lt;M83),"Акт составлен до устранения замечаний. ","")&amp;IF(AND(K83="Нет",N83&lt;&gt;"",U83=""),"Направьте копию акта заказчику. ","")&amp;IF(AND(K83="Нет",N83&lt;&gt;"",U83&lt;&gt;"",U83-N83&gt;3),"Копия направлена позже 3 дней. ","")&amp;IF(AND(V83&lt;&gt;"",X83&lt;&gt;"Подписан",V83&lt;=TODAY()+3),"Последующие работы начнутся в ближайшие дни или уже идут, а акт не подписан. ","")))</f>
        <v/>
      </c>
      <c r="Z83" s="13" t="n"/>
    </row>
    <row r="84">
      <c r="A84" s="13" t="n"/>
      <c r="B84" s="13" t="n"/>
      <c r="C84" s="13" t="n"/>
      <c r="D84" s="13" t="n"/>
      <c r="E84" s="13" t="n"/>
      <c r="F84" s="14" t="n"/>
      <c r="G84" s="14" t="n"/>
      <c r="H84" s="14" t="n"/>
      <c r="I84" s="15">
        <f>IF(OR(G84="",H84=""),"",NETWORKDAYS(G84,H84,'Праздники'!$A$2:$A$80)-1)</f>
        <v/>
      </c>
      <c r="J84" s="16">
        <f>IF(I84="","",IF(I84&gt;=3,"В срок","Меньше 3 рабочих дней"))</f>
        <v/>
      </c>
      <c r="K84" s="13" t="n"/>
      <c r="L84" s="13" t="n"/>
      <c r="M84" s="14" t="n"/>
      <c r="N84" s="14" t="n"/>
      <c r="O84" s="13" t="n"/>
      <c r="P84" s="13" t="n"/>
      <c r="Q84" s="13" t="n"/>
      <c r="R84" s="13" t="n"/>
      <c r="S84" s="13" t="n"/>
      <c r="T84" s="13" t="n"/>
      <c r="U84" s="14" t="n"/>
      <c r="V84" s="14" t="n"/>
      <c r="W84" s="16">
        <f>IF(OR(H84="",V84=""),"",IF(V84&gt;EDATE(H84,6),"Нужна повторная проверка","—"))</f>
        <v/>
      </c>
      <c r="X84" s="16">
        <f>IF(B84="","",IF(OR(H84="",AND(K84="",L84="",N84="")),"Ждёт освидетельствования",IF(AND(L84="Да",M84=""),"Замечания",IF(AND(N84&lt;&gt;"",T84="Да",COUNTIF(O84:S84,"Да")+COUNTIF(O84:S84,"Не требуется")=5),"Подписан","На подписи"))))</f>
        <v/>
      </c>
      <c r="Y84" s="16">
        <f>IF(B84="","",TRIM(IF(AND(N84&lt;&gt;"",F84&lt;&gt;"",N84&lt;F84),"Дата акта раньше окончания работ. ","")&amp;IF(AND(N84&lt;&gt;"",H84&lt;&gt;"",N84&lt;H84),"Дата акта раньше осмотра. ","")&amp;IF(AND(N84&lt;&gt;"",M84&lt;&gt;"",N84&lt;M84),"Акт составлен до устранения замечаний. ","")&amp;IF(AND(K84="Нет",N84&lt;&gt;"",U84=""),"Направьте копию акта заказчику. ","")&amp;IF(AND(K84="Нет",N84&lt;&gt;"",U84&lt;&gt;"",U84-N84&gt;3),"Копия направлена позже 3 дней. ","")&amp;IF(AND(V84&lt;&gt;"",X84&lt;&gt;"Подписан",V84&lt;=TODAY()+3),"Последующие работы начнутся в ближайшие дни или уже идут, а акт не подписан. ","")))</f>
        <v/>
      </c>
      <c r="Z84" s="13" t="n"/>
    </row>
    <row r="85">
      <c r="A85" s="13" t="n"/>
      <c r="B85" s="13" t="n"/>
      <c r="C85" s="13" t="n"/>
      <c r="D85" s="13" t="n"/>
      <c r="E85" s="13" t="n"/>
      <c r="F85" s="14" t="n"/>
      <c r="G85" s="14" t="n"/>
      <c r="H85" s="14" t="n"/>
      <c r="I85" s="15">
        <f>IF(OR(G85="",H85=""),"",NETWORKDAYS(G85,H85,'Праздники'!$A$2:$A$80)-1)</f>
        <v/>
      </c>
      <c r="J85" s="16">
        <f>IF(I85="","",IF(I85&gt;=3,"В срок","Меньше 3 рабочих дней"))</f>
        <v/>
      </c>
      <c r="K85" s="13" t="n"/>
      <c r="L85" s="13" t="n"/>
      <c r="M85" s="14" t="n"/>
      <c r="N85" s="14" t="n"/>
      <c r="O85" s="13" t="n"/>
      <c r="P85" s="13" t="n"/>
      <c r="Q85" s="13" t="n"/>
      <c r="R85" s="13" t="n"/>
      <c r="S85" s="13" t="n"/>
      <c r="T85" s="13" t="n"/>
      <c r="U85" s="14" t="n"/>
      <c r="V85" s="14" t="n"/>
      <c r="W85" s="16">
        <f>IF(OR(H85="",V85=""),"",IF(V85&gt;EDATE(H85,6),"Нужна повторная проверка","—"))</f>
        <v/>
      </c>
      <c r="X85" s="16">
        <f>IF(B85="","",IF(OR(H85="",AND(K85="",L85="",N85="")),"Ждёт освидетельствования",IF(AND(L85="Да",M85=""),"Замечания",IF(AND(N85&lt;&gt;"",T85="Да",COUNTIF(O85:S85,"Да")+COUNTIF(O85:S85,"Не требуется")=5),"Подписан","На подписи"))))</f>
        <v/>
      </c>
      <c r="Y85" s="16">
        <f>IF(B85="","",TRIM(IF(AND(N85&lt;&gt;"",F85&lt;&gt;"",N85&lt;F85),"Дата акта раньше окончания работ. ","")&amp;IF(AND(N85&lt;&gt;"",H85&lt;&gt;"",N85&lt;H85),"Дата акта раньше осмотра. ","")&amp;IF(AND(N85&lt;&gt;"",M85&lt;&gt;"",N85&lt;M85),"Акт составлен до устранения замечаний. ","")&amp;IF(AND(K85="Нет",N85&lt;&gt;"",U85=""),"Направьте копию акта заказчику. ","")&amp;IF(AND(K85="Нет",N85&lt;&gt;"",U85&lt;&gt;"",U85-N85&gt;3),"Копия направлена позже 3 дней. ","")&amp;IF(AND(V85&lt;&gt;"",X85&lt;&gt;"Подписан",V85&lt;=TODAY()+3),"Последующие работы начнутся в ближайшие дни или уже идут, а акт не подписан. ","")))</f>
        <v/>
      </c>
      <c r="Z85" s="13" t="n"/>
    </row>
    <row r="86">
      <c r="A86" s="13" t="n"/>
      <c r="B86" s="13" t="n"/>
      <c r="C86" s="13" t="n"/>
      <c r="D86" s="13" t="n"/>
      <c r="E86" s="13" t="n"/>
      <c r="F86" s="14" t="n"/>
      <c r="G86" s="14" t="n"/>
      <c r="H86" s="14" t="n"/>
      <c r="I86" s="15">
        <f>IF(OR(G86="",H86=""),"",NETWORKDAYS(G86,H86,'Праздники'!$A$2:$A$80)-1)</f>
        <v/>
      </c>
      <c r="J86" s="16">
        <f>IF(I86="","",IF(I86&gt;=3,"В срок","Меньше 3 рабочих дней"))</f>
        <v/>
      </c>
      <c r="K86" s="13" t="n"/>
      <c r="L86" s="13" t="n"/>
      <c r="M86" s="14" t="n"/>
      <c r="N86" s="14" t="n"/>
      <c r="O86" s="13" t="n"/>
      <c r="P86" s="13" t="n"/>
      <c r="Q86" s="13" t="n"/>
      <c r="R86" s="13" t="n"/>
      <c r="S86" s="13" t="n"/>
      <c r="T86" s="13" t="n"/>
      <c r="U86" s="14" t="n"/>
      <c r="V86" s="14" t="n"/>
      <c r="W86" s="16">
        <f>IF(OR(H86="",V86=""),"",IF(V86&gt;EDATE(H86,6),"Нужна повторная проверка","—"))</f>
        <v/>
      </c>
      <c r="X86" s="16">
        <f>IF(B86="","",IF(OR(H86="",AND(K86="",L86="",N86="")),"Ждёт освидетельствования",IF(AND(L86="Да",M86=""),"Замечания",IF(AND(N86&lt;&gt;"",T86="Да",COUNTIF(O86:S86,"Да")+COUNTIF(O86:S86,"Не требуется")=5),"Подписан","На подписи"))))</f>
        <v/>
      </c>
      <c r="Y86" s="16">
        <f>IF(B86="","",TRIM(IF(AND(N86&lt;&gt;"",F86&lt;&gt;"",N86&lt;F86),"Дата акта раньше окончания работ. ","")&amp;IF(AND(N86&lt;&gt;"",H86&lt;&gt;"",N86&lt;H86),"Дата акта раньше осмотра. ","")&amp;IF(AND(N86&lt;&gt;"",M86&lt;&gt;"",N86&lt;M86),"Акт составлен до устранения замечаний. ","")&amp;IF(AND(K86="Нет",N86&lt;&gt;"",U86=""),"Направьте копию акта заказчику. ","")&amp;IF(AND(K86="Нет",N86&lt;&gt;"",U86&lt;&gt;"",U86-N86&gt;3),"Копия направлена позже 3 дней. ","")&amp;IF(AND(V86&lt;&gt;"",X86&lt;&gt;"Подписан",V86&lt;=TODAY()+3),"Последующие работы начнутся в ближайшие дни или уже идут, а акт не подписан. ","")))</f>
        <v/>
      </c>
      <c r="Z86" s="13" t="n"/>
    </row>
    <row r="87">
      <c r="A87" s="13" t="n"/>
      <c r="B87" s="13" t="n"/>
      <c r="C87" s="13" t="n"/>
      <c r="D87" s="13" t="n"/>
      <c r="E87" s="13" t="n"/>
      <c r="F87" s="14" t="n"/>
      <c r="G87" s="14" t="n"/>
      <c r="H87" s="14" t="n"/>
      <c r="I87" s="15">
        <f>IF(OR(G87="",H87=""),"",NETWORKDAYS(G87,H87,'Праздники'!$A$2:$A$80)-1)</f>
        <v/>
      </c>
      <c r="J87" s="16">
        <f>IF(I87="","",IF(I87&gt;=3,"В срок","Меньше 3 рабочих дней"))</f>
        <v/>
      </c>
      <c r="K87" s="13" t="n"/>
      <c r="L87" s="13" t="n"/>
      <c r="M87" s="14" t="n"/>
      <c r="N87" s="14" t="n"/>
      <c r="O87" s="13" t="n"/>
      <c r="P87" s="13" t="n"/>
      <c r="Q87" s="13" t="n"/>
      <c r="R87" s="13" t="n"/>
      <c r="S87" s="13" t="n"/>
      <c r="T87" s="13" t="n"/>
      <c r="U87" s="14" t="n"/>
      <c r="V87" s="14" t="n"/>
      <c r="W87" s="16">
        <f>IF(OR(H87="",V87=""),"",IF(V87&gt;EDATE(H87,6),"Нужна повторная проверка","—"))</f>
        <v/>
      </c>
      <c r="X87" s="16">
        <f>IF(B87="","",IF(OR(H87="",AND(K87="",L87="",N87="")),"Ждёт освидетельствования",IF(AND(L87="Да",M87=""),"Замечания",IF(AND(N87&lt;&gt;"",T87="Да",COUNTIF(O87:S87,"Да")+COUNTIF(O87:S87,"Не требуется")=5),"Подписан","На подписи"))))</f>
        <v/>
      </c>
      <c r="Y87" s="16">
        <f>IF(B87="","",TRIM(IF(AND(N87&lt;&gt;"",F87&lt;&gt;"",N87&lt;F87),"Дата акта раньше окончания работ. ","")&amp;IF(AND(N87&lt;&gt;"",H87&lt;&gt;"",N87&lt;H87),"Дата акта раньше осмотра. ","")&amp;IF(AND(N87&lt;&gt;"",M87&lt;&gt;"",N87&lt;M87),"Акт составлен до устранения замечаний. ","")&amp;IF(AND(K87="Нет",N87&lt;&gt;"",U87=""),"Направьте копию акта заказчику. ","")&amp;IF(AND(K87="Нет",N87&lt;&gt;"",U87&lt;&gt;"",U87-N87&gt;3),"Копия направлена позже 3 дней. ","")&amp;IF(AND(V87&lt;&gt;"",X87&lt;&gt;"Подписан",V87&lt;=TODAY()+3),"Последующие работы начнутся в ближайшие дни или уже идут, а акт не подписан. ","")))</f>
        <v/>
      </c>
      <c r="Z87" s="13" t="n"/>
    </row>
    <row r="88">
      <c r="A88" s="13" t="n"/>
      <c r="B88" s="13" t="n"/>
      <c r="C88" s="13" t="n"/>
      <c r="D88" s="13" t="n"/>
      <c r="E88" s="13" t="n"/>
      <c r="F88" s="14" t="n"/>
      <c r="G88" s="14" t="n"/>
      <c r="H88" s="14" t="n"/>
      <c r="I88" s="15">
        <f>IF(OR(G88="",H88=""),"",NETWORKDAYS(G88,H88,'Праздники'!$A$2:$A$80)-1)</f>
        <v/>
      </c>
      <c r="J88" s="16">
        <f>IF(I88="","",IF(I88&gt;=3,"В срок","Меньше 3 рабочих дней"))</f>
        <v/>
      </c>
      <c r="K88" s="13" t="n"/>
      <c r="L88" s="13" t="n"/>
      <c r="M88" s="14" t="n"/>
      <c r="N88" s="14" t="n"/>
      <c r="O88" s="13" t="n"/>
      <c r="P88" s="13" t="n"/>
      <c r="Q88" s="13" t="n"/>
      <c r="R88" s="13" t="n"/>
      <c r="S88" s="13" t="n"/>
      <c r="T88" s="13" t="n"/>
      <c r="U88" s="14" t="n"/>
      <c r="V88" s="14" t="n"/>
      <c r="W88" s="16">
        <f>IF(OR(H88="",V88=""),"",IF(V88&gt;EDATE(H88,6),"Нужна повторная проверка","—"))</f>
        <v/>
      </c>
      <c r="X88" s="16">
        <f>IF(B88="","",IF(OR(H88="",AND(K88="",L88="",N88="")),"Ждёт освидетельствования",IF(AND(L88="Да",M88=""),"Замечания",IF(AND(N88&lt;&gt;"",T88="Да",COUNTIF(O88:S88,"Да")+COUNTIF(O88:S88,"Не требуется")=5),"Подписан","На подписи"))))</f>
        <v/>
      </c>
      <c r="Y88" s="16">
        <f>IF(B88="","",TRIM(IF(AND(N88&lt;&gt;"",F88&lt;&gt;"",N88&lt;F88),"Дата акта раньше окончания работ. ","")&amp;IF(AND(N88&lt;&gt;"",H88&lt;&gt;"",N88&lt;H88),"Дата акта раньше осмотра. ","")&amp;IF(AND(N88&lt;&gt;"",M88&lt;&gt;"",N88&lt;M88),"Акт составлен до устранения замечаний. ","")&amp;IF(AND(K88="Нет",N88&lt;&gt;"",U88=""),"Направьте копию акта заказчику. ","")&amp;IF(AND(K88="Нет",N88&lt;&gt;"",U88&lt;&gt;"",U88-N88&gt;3),"Копия направлена позже 3 дней. ","")&amp;IF(AND(V88&lt;&gt;"",X88&lt;&gt;"Подписан",V88&lt;=TODAY()+3),"Последующие работы начнутся в ближайшие дни или уже идут, а акт не подписан. ","")))</f>
        <v/>
      </c>
      <c r="Z88" s="13" t="n"/>
    </row>
    <row r="89">
      <c r="A89" s="13" t="n"/>
      <c r="B89" s="13" t="n"/>
      <c r="C89" s="13" t="n"/>
      <c r="D89" s="13" t="n"/>
      <c r="E89" s="13" t="n"/>
      <c r="F89" s="14" t="n"/>
      <c r="G89" s="14" t="n"/>
      <c r="H89" s="14" t="n"/>
      <c r="I89" s="15">
        <f>IF(OR(G89="",H89=""),"",NETWORKDAYS(G89,H89,'Праздники'!$A$2:$A$80)-1)</f>
        <v/>
      </c>
      <c r="J89" s="16">
        <f>IF(I89="","",IF(I89&gt;=3,"В срок","Меньше 3 рабочих дней"))</f>
        <v/>
      </c>
      <c r="K89" s="13" t="n"/>
      <c r="L89" s="13" t="n"/>
      <c r="M89" s="14" t="n"/>
      <c r="N89" s="14" t="n"/>
      <c r="O89" s="13" t="n"/>
      <c r="P89" s="13" t="n"/>
      <c r="Q89" s="13" t="n"/>
      <c r="R89" s="13" t="n"/>
      <c r="S89" s="13" t="n"/>
      <c r="T89" s="13" t="n"/>
      <c r="U89" s="14" t="n"/>
      <c r="V89" s="14" t="n"/>
      <c r="W89" s="16">
        <f>IF(OR(H89="",V89=""),"",IF(V89&gt;EDATE(H89,6),"Нужна повторная проверка","—"))</f>
        <v/>
      </c>
      <c r="X89" s="16">
        <f>IF(B89="","",IF(OR(H89="",AND(K89="",L89="",N89="")),"Ждёт освидетельствования",IF(AND(L89="Да",M89=""),"Замечания",IF(AND(N89&lt;&gt;"",T89="Да",COUNTIF(O89:S89,"Да")+COUNTIF(O89:S89,"Не требуется")=5),"Подписан","На подписи"))))</f>
        <v/>
      </c>
      <c r="Y89" s="16">
        <f>IF(B89="","",TRIM(IF(AND(N89&lt;&gt;"",F89&lt;&gt;"",N89&lt;F89),"Дата акта раньше окончания работ. ","")&amp;IF(AND(N89&lt;&gt;"",H89&lt;&gt;"",N89&lt;H89),"Дата акта раньше осмотра. ","")&amp;IF(AND(N89&lt;&gt;"",M89&lt;&gt;"",N89&lt;M89),"Акт составлен до устранения замечаний. ","")&amp;IF(AND(K89="Нет",N89&lt;&gt;"",U89=""),"Направьте копию акта заказчику. ","")&amp;IF(AND(K89="Нет",N89&lt;&gt;"",U89&lt;&gt;"",U89-N89&gt;3),"Копия направлена позже 3 дней. ","")&amp;IF(AND(V89&lt;&gt;"",X89&lt;&gt;"Подписан",V89&lt;=TODAY()+3),"Последующие работы начнутся в ближайшие дни или уже идут, а акт не подписан. ","")))</f>
        <v/>
      </c>
      <c r="Z89" s="13" t="n"/>
    </row>
    <row r="90">
      <c r="A90" s="13" t="n"/>
      <c r="B90" s="13" t="n"/>
      <c r="C90" s="13" t="n"/>
      <c r="D90" s="13" t="n"/>
      <c r="E90" s="13" t="n"/>
      <c r="F90" s="14" t="n"/>
      <c r="G90" s="14" t="n"/>
      <c r="H90" s="14" t="n"/>
      <c r="I90" s="15">
        <f>IF(OR(G90="",H90=""),"",NETWORKDAYS(G90,H90,'Праздники'!$A$2:$A$80)-1)</f>
        <v/>
      </c>
      <c r="J90" s="16">
        <f>IF(I90="","",IF(I90&gt;=3,"В срок","Меньше 3 рабочих дней"))</f>
        <v/>
      </c>
      <c r="K90" s="13" t="n"/>
      <c r="L90" s="13" t="n"/>
      <c r="M90" s="14" t="n"/>
      <c r="N90" s="14" t="n"/>
      <c r="O90" s="13" t="n"/>
      <c r="P90" s="13" t="n"/>
      <c r="Q90" s="13" t="n"/>
      <c r="R90" s="13" t="n"/>
      <c r="S90" s="13" t="n"/>
      <c r="T90" s="13" t="n"/>
      <c r="U90" s="14" t="n"/>
      <c r="V90" s="14" t="n"/>
      <c r="W90" s="16">
        <f>IF(OR(H90="",V90=""),"",IF(V90&gt;EDATE(H90,6),"Нужна повторная проверка","—"))</f>
        <v/>
      </c>
      <c r="X90" s="16">
        <f>IF(B90="","",IF(OR(H90="",AND(K90="",L90="",N90="")),"Ждёт освидетельствования",IF(AND(L90="Да",M90=""),"Замечания",IF(AND(N90&lt;&gt;"",T90="Да",COUNTIF(O90:S90,"Да")+COUNTIF(O90:S90,"Не требуется")=5),"Подписан","На подписи"))))</f>
        <v/>
      </c>
      <c r="Y90" s="16">
        <f>IF(B90="","",TRIM(IF(AND(N90&lt;&gt;"",F90&lt;&gt;"",N90&lt;F90),"Дата акта раньше окончания работ. ","")&amp;IF(AND(N90&lt;&gt;"",H90&lt;&gt;"",N90&lt;H90),"Дата акта раньше осмотра. ","")&amp;IF(AND(N90&lt;&gt;"",M90&lt;&gt;"",N90&lt;M90),"Акт составлен до устранения замечаний. ","")&amp;IF(AND(K90="Нет",N90&lt;&gt;"",U90=""),"Направьте копию акта заказчику. ","")&amp;IF(AND(K90="Нет",N90&lt;&gt;"",U90&lt;&gt;"",U90-N90&gt;3),"Копия направлена позже 3 дней. ","")&amp;IF(AND(V90&lt;&gt;"",X90&lt;&gt;"Подписан",V90&lt;=TODAY()+3),"Последующие работы начнутся в ближайшие дни или уже идут, а акт не подписан. ","")))</f>
        <v/>
      </c>
      <c r="Z90" s="13" t="n"/>
    </row>
    <row r="91">
      <c r="A91" s="13" t="n"/>
      <c r="B91" s="13" t="n"/>
      <c r="C91" s="13" t="n"/>
      <c r="D91" s="13" t="n"/>
      <c r="E91" s="13" t="n"/>
      <c r="F91" s="14" t="n"/>
      <c r="G91" s="14" t="n"/>
      <c r="H91" s="14" t="n"/>
      <c r="I91" s="15">
        <f>IF(OR(G91="",H91=""),"",NETWORKDAYS(G91,H91,'Праздники'!$A$2:$A$80)-1)</f>
        <v/>
      </c>
      <c r="J91" s="16">
        <f>IF(I91="","",IF(I91&gt;=3,"В срок","Меньше 3 рабочих дней"))</f>
        <v/>
      </c>
      <c r="K91" s="13" t="n"/>
      <c r="L91" s="13" t="n"/>
      <c r="M91" s="14" t="n"/>
      <c r="N91" s="14" t="n"/>
      <c r="O91" s="13" t="n"/>
      <c r="P91" s="13" t="n"/>
      <c r="Q91" s="13" t="n"/>
      <c r="R91" s="13" t="n"/>
      <c r="S91" s="13" t="n"/>
      <c r="T91" s="13" t="n"/>
      <c r="U91" s="14" t="n"/>
      <c r="V91" s="14" t="n"/>
      <c r="W91" s="16">
        <f>IF(OR(H91="",V91=""),"",IF(V91&gt;EDATE(H91,6),"Нужна повторная проверка","—"))</f>
        <v/>
      </c>
      <c r="X91" s="16">
        <f>IF(B91="","",IF(OR(H91="",AND(K91="",L91="",N91="")),"Ждёт освидетельствования",IF(AND(L91="Да",M91=""),"Замечания",IF(AND(N91&lt;&gt;"",T91="Да",COUNTIF(O91:S91,"Да")+COUNTIF(O91:S91,"Не требуется")=5),"Подписан","На подписи"))))</f>
        <v/>
      </c>
      <c r="Y91" s="16">
        <f>IF(B91="","",TRIM(IF(AND(N91&lt;&gt;"",F91&lt;&gt;"",N91&lt;F91),"Дата акта раньше окончания работ. ","")&amp;IF(AND(N91&lt;&gt;"",H91&lt;&gt;"",N91&lt;H91),"Дата акта раньше осмотра. ","")&amp;IF(AND(N91&lt;&gt;"",M91&lt;&gt;"",N91&lt;M91),"Акт составлен до устранения замечаний. ","")&amp;IF(AND(K91="Нет",N91&lt;&gt;"",U91=""),"Направьте копию акта заказчику. ","")&amp;IF(AND(K91="Нет",N91&lt;&gt;"",U91&lt;&gt;"",U91-N91&gt;3),"Копия направлена позже 3 дней. ","")&amp;IF(AND(V91&lt;&gt;"",X91&lt;&gt;"Подписан",V91&lt;=TODAY()+3),"Последующие работы начнутся в ближайшие дни или уже идут, а акт не подписан. ","")))</f>
        <v/>
      </c>
      <c r="Z91" s="13" t="n"/>
    </row>
    <row r="92">
      <c r="A92" s="13" t="n"/>
      <c r="B92" s="13" t="n"/>
      <c r="C92" s="13" t="n"/>
      <c r="D92" s="13" t="n"/>
      <c r="E92" s="13" t="n"/>
      <c r="F92" s="14" t="n"/>
      <c r="G92" s="14" t="n"/>
      <c r="H92" s="14" t="n"/>
      <c r="I92" s="15">
        <f>IF(OR(G92="",H92=""),"",NETWORKDAYS(G92,H92,'Праздники'!$A$2:$A$80)-1)</f>
        <v/>
      </c>
      <c r="J92" s="16">
        <f>IF(I92="","",IF(I92&gt;=3,"В срок","Меньше 3 рабочих дней"))</f>
        <v/>
      </c>
      <c r="K92" s="13" t="n"/>
      <c r="L92" s="13" t="n"/>
      <c r="M92" s="14" t="n"/>
      <c r="N92" s="14" t="n"/>
      <c r="O92" s="13" t="n"/>
      <c r="P92" s="13" t="n"/>
      <c r="Q92" s="13" t="n"/>
      <c r="R92" s="13" t="n"/>
      <c r="S92" s="13" t="n"/>
      <c r="T92" s="13" t="n"/>
      <c r="U92" s="14" t="n"/>
      <c r="V92" s="14" t="n"/>
      <c r="W92" s="16">
        <f>IF(OR(H92="",V92=""),"",IF(V92&gt;EDATE(H92,6),"Нужна повторная проверка","—"))</f>
        <v/>
      </c>
      <c r="X92" s="16">
        <f>IF(B92="","",IF(OR(H92="",AND(K92="",L92="",N92="")),"Ждёт освидетельствования",IF(AND(L92="Да",M92=""),"Замечания",IF(AND(N92&lt;&gt;"",T92="Да",COUNTIF(O92:S92,"Да")+COUNTIF(O92:S92,"Не требуется")=5),"Подписан","На подписи"))))</f>
        <v/>
      </c>
      <c r="Y92" s="16">
        <f>IF(B92="","",TRIM(IF(AND(N92&lt;&gt;"",F92&lt;&gt;"",N92&lt;F92),"Дата акта раньше окончания работ. ","")&amp;IF(AND(N92&lt;&gt;"",H92&lt;&gt;"",N92&lt;H92),"Дата акта раньше осмотра. ","")&amp;IF(AND(N92&lt;&gt;"",M92&lt;&gt;"",N92&lt;M92),"Акт составлен до устранения замечаний. ","")&amp;IF(AND(K92="Нет",N92&lt;&gt;"",U92=""),"Направьте копию акта заказчику. ","")&amp;IF(AND(K92="Нет",N92&lt;&gt;"",U92&lt;&gt;"",U92-N92&gt;3),"Копия направлена позже 3 дней. ","")&amp;IF(AND(V92&lt;&gt;"",X92&lt;&gt;"Подписан",V92&lt;=TODAY()+3),"Последующие работы начнутся в ближайшие дни или уже идут, а акт не подписан. ","")))</f>
        <v/>
      </c>
      <c r="Z92" s="13" t="n"/>
    </row>
    <row r="93">
      <c r="A93" s="13" t="n"/>
      <c r="B93" s="13" t="n"/>
      <c r="C93" s="13" t="n"/>
      <c r="D93" s="13" t="n"/>
      <c r="E93" s="13" t="n"/>
      <c r="F93" s="14" t="n"/>
      <c r="G93" s="14" t="n"/>
      <c r="H93" s="14" t="n"/>
      <c r="I93" s="15">
        <f>IF(OR(G93="",H93=""),"",NETWORKDAYS(G93,H93,'Праздники'!$A$2:$A$80)-1)</f>
        <v/>
      </c>
      <c r="J93" s="16">
        <f>IF(I93="","",IF(I93&gt;=3,"В срок","Меньше 3 рабочих дней"))</f>
        <v/>
      </c>
      <c r="K93" s="13" t="n"/>
      <c r="L93" s="13" t="n"/>
      <c r="M93" s="14" t="n"/>
      <c r="N93" s="14" t="n"/>
      <c r="O93" s="13" t="n"/>
      <c r="P93" s="13" t="n"/>
      <c r="Q93" s="13" t="n"/>
      <c r="R93" s="13" t="n"/>
      <c r="S93" s="13" t="n"/>
      <c r="T93" s="13" t="n"/>
      <c r="U93" s="14" t="n"/>
      <c r="V93" s="14" t="n"/>
      <c r="W93" s="16">
        <f>IF(OR(H93="",V93=""),"",IF(V93&gt;EDATE(H93,6),"Нужна повторная проверка","—"))</f>
        <v/>
      </c>
      <c r="X93" s="16">
        <f>IF(B93="","",IF(OR(H93="",AND(K93="",L93="",N93="")),"Ждёт освидетельствования",IF(AND(L93="Да",M93=""),"Замечания",IF(AND(N93&lt;&gt;"",T93="Да",COUNTIF(O93:S93,"Да")+COUNTIF(O93:S93,"Не требуется")=5),"Подписан","На подписи"))))</f>
        <v/>
      </c>
      <c r="Y93" s="16">
        <f>IF(B93="","",TRIM(IF(AND(N93&lt;&gt;"",F93&lt;&gt;"",N93&lt;F93),"Дата акта раньше окончания работ. ","")&amp;IF(AND(N93&lt;&gt;"",H93&lt;&gt;"",N93&lt;H93),"Дата акта раньше осмотра. ","")&amp;IF(AND(N93&lt;&gt;"",M93&lt;&gt;"",N93&lt;M93),"Акт составлен до устранения замечаний. ","")&amp;IF(AND(K93="Нет",N93&lt;&gt;"",U93=""),"Направьте копию акта заказчику. ","")&amp;IF(AND(K93="Нет",N93&lt;&gt;"",U93&lt;&gt;"",U93-N93&gt;3),"Копия направлена позже 3 дней. ","")&amp;IF(AND(V93&lt;&gt;"",X93&lt;&gt;"Подписан",V93&lt;=TODAY()+3),"Последующие работы начнутся в ближайшие дни или уже идут, а акт не подписан. ","")))</f>
        <v/>
      </c>
      <c r="Z93" s="13" t="n"/>
    </row>
    <row r="94">
      <c r="A94" s="13" t="n"/>
      <c r="B94" s="13" t="n"/>
      <c r="C94" s="13" t="n"/>
      <c r="D94" s="13" t="n"/>
      <c r="E94" s="13" t="n"/>
      <c r="F94" s="14" t="n"/>
      <c r="G94" s="14" t="n"/>
      <c r="H94" s="14" t="n"/>
      <c r="I94" s="15">
        <f>IF(OR(G94="",H94=""),"",NETWORKDAYS(G94,H94,'Праздники'!$A$2:$A$80)-1)</f>
        <v/>
      </c>
      <c r="J94" s="16">
        <f>IF(I94="","",IF(I94&gt;=3,"В срок","Меньше 3 рабочих дней"))</f>
        <v/>
      </c>
      <c r="K94" s="13" t="n"/>
      <c r="L94" s="13" t="n"/>
      <c r="M94" s="14" t="n"/>
      <c r="N94" s="14" t="n"/>
      <c r="O94" s="13" t="n"/>
      <c r="P94" s="13" t="n"/>
      <c r="Q94" s="13" t="n"/>
      <c r="R94" s="13" t="n"/>
      <c r="S94" s="13" t="n"/>
      <c r="T94" s="13" t="n"/>
      <c r="U94" s="14" t="n"/>
      <c r="V94" s="14" t="n"/>
      <c r="W94" s="16">
        <f>IF(OR(H94="",V94=""),"",IF(V94&gt;EDATE(H94,6),"Нужна повторная проверка","—"))</f>
        <v/>
      </c>
      <c r="X94" s="16">
        <f>IF(B94="","",IF(OR(H94="",AND(K94="",L94="",N94="")),"Ждёт освидетельствования",IF(AND(L94="Да",M94=""),"Замечания",IF(AND(N94&lt;&gt;"",T94="Да",COUNTIF(O94:S94,"Да")+COUNTIF(O94:S94,"Не требуется")=5),"Подписан","На подписи"))))</f>
        <v/>
      </c>
      <c r="Y94" s="16">
        <f>IF(B94="","",TRIM(IF(AND(N94&lt;&gt;"",F94&lt;&gt;"",N94&lt;F94),"Дата акта раньше окончания работ. ","")&amp;IF(AND(N94&lt;&gt;"",H94&lt;&gt;"",N94&lt;H94),"Дата акта раньше осмотра. ","")&amp;IF(AND(N94&lt;&gt;"",M94&lt;&gt;"",N94&lt;M94),"Акт составлен до устранения замечаний. ","")&amp;IF(AND(K94="Нет",N94&lt;&gt;"",U94=""),"Направьте копию акта заказчику. ","")&amp;IF(AND(K94="Нет",N94&lt;&gt;"",U94&lt;&gt;"",U94-N94&gt;3),"Копия направлена позже 3 дней. ","")&amp;IF(AND(V94&lt;&gt;"",X94&lt;&gt;"Подписан",V94&lt;=TODAY()+3),"Последующие работы начнутся в ближайшие дни или уже идут, а акт не подписан. ","")))</f>
        <v/>
      </c>
      <c r="Z94" s="13" t="n"/>
    </row>
    <row r="95">
      <c r="A95" s="13" t="n"/>
      <c r="B95" s="13" t="n"/>
      <c r="C95" s="13" t="n"/>
      <c r="D95" s="13" t="n"/>
      <c r="E95" s="13" t="n"/>
      <c r="F95" s="14" t="n"/>
      <c r="G95" s="14" t="n"/>
      <c r="H95" s="14" t="n"/>
      <c r="I95" s="15">
        <f>IF(OR(G95="",H95=""),"",NETWORKDAYS(G95,H95,'Праздники'!$A$2:$A$80)-1)</f>
        <v/>
      </c>
      <c r="J95" s="16">
        <f>IF(I95="","",IF(I95&gt;=3,"В срок","Меньше 3 рабочих дней"))</f>
        <v/>
      </c>
      <c r="K95" s="13" t="n"/>
      <c r="L95" s="13" t="n"/>
      <c r="M95" s="14" t="n"/>
      <c r="N95" s="14" t="n"/>
      <c r="O95" s="13" t="n"/>
      <c r="P95" s="13" t="n"/>
      <c r="Q95" s="13" t="n"/>
      <c r="R95" s="13" t="n"/>
      <c r="S95" s="13" t="n"/>
      <c r="T95" s="13" t="n"/>
      <c r="U95" s="14" t="n"/>
      <c r="V95" s="14" t="n"/>
      <c r="W95" s="16">
        <f>IF(OR(H95="",V95=""),"",IF(V95&gt;EDATE(H95,6),"Нужна повторная проверка","—"))</f>
        <v/>
      </c>
      <c r="X95" s="16">
        <f>IF(B95="","",IF(OR(H95="",AND(K95="",L95="",N95="")),"Ждёт освидетельствования",IF(AND(L95="Да",M95=""),"Замечания",IF(AND(N95&lt;&gt;"",T95="Да",COUNTIF(O95:S95,"Да")+COUNTIF(O95:S95,"Не требуется")=5),"Подписан","На подписи"))))</f>
        <v/>
      </c>
      <c r="Y95" s="16">
        <f>IF(B95="","",TRIM(IF(AND(N95&lt;&gt;"",F95&lt;&gt;"",N95&lt;F95),"Дата акта раньше окончания работ. ","")&amp;IF(AND(N95&lt;&gt;"",H95&lt;&gt;"",N95&lt;H95),"Дата акта раньше осмотра. ","")&amp;IF(AND(N95&lt;&gt;"",M95&lt;&gt;"",N95&lt;M95),"Акт составлен до устранения замечаний. ","")&amp;IF(AND(K95="Нет",N95&lt;&gt;"",U95=""),"Направьте копию акта заказчику. ","")&amp;IF(AND(K95="Нет",N95&lt;&gt;"",U95&lt;&gt;"",U95-N95&gt;3),"Копия направлена позже 3 дней. ","")&amp;IF(AND(V95&lt;&gt;"",X95&lt;&gt;"Подписан",V95&lt;=TODAY()+3),"Последующие работы начнутся в ближайшие дни или уже идут, а акт не подписан. ","")))</f>
        <v/>
      </c>
      <c r="Z95" s="13" t="n"/>
    </row>
    <row r="96">
      <c r="A96" s="13" t="n"/>
      <c r="B96" s="13" t="n"/>
      <c r="C96" s="13" t="n"/>
      <c r="D96" s="13" t="n"/>
      <c r="E96" s="13" t="n"/>
      <c r="F96" s="14" t="n"/>
      <c r="G96" s="14" t="n"/>
      <c r="H96" s="14" t="n"/>
      <c r="I96" s="15">
        <f>IF(OR(G96="",H96=""),"",NETWORKDAYS(G96,H96,'Праздники'!$A$2:$A$80)-1)</f>
        <v/>
      </c>
      <c r="J96" s="16">
        <f>IF(I96="","",IF(I96&gt;=3,"В срок","Меньше 3 рабочих дней"))</f>
        <v/>
      </c>
      <c r="K96" s="13" t="n"/>
      <c r="L96" s="13" t="n"/>
      <c r="M96" s="14" t="n"/>
      <c r="N96" s="14" t="n"/>
      <c r="O96" s="13" t="n"/>
      <c r="P96" s="13" t="n"/>
      <c r="Q96" s="13" t="n"/>
      <c r="R96" s="13" t="n"/>
      <c r="S96" s="13" t="n"/>
      <c r="T96" s="13" t="n"/>
      <c r="U96" s="14" t="n"/>
      <c r="V96" s="14" t="n"/>
      <c r="W96" s="16">
        <f>IF(OR(H96="",V96=""),"",IF(V96&gt;EDATE(H96,6),"Нужна повторная проверка","—"))</f>
        <v/>
      </c>
      <c r="X96" s="16">
        <f>IF(B96="","",IF(OR(H96="",AND(K96="",L96="",N96="")),"Ждёт освидетельствования",IF(AND(L96="Да",M96=""),"Замечания",IF(AND(N96&lt;&gt;"",T96="Да",COUNTIF(O96:S96,"Да")+COUNTIF(O96:S96,"Не требуется")=5),"Подписан","На подписи"))))</f>
        <v/>
      </c>
      <c r="Y96" s="16">
        <f>IF(B96="","",TRIM(IF(AND(N96&lt;&gt;"",F96&lt;&gt;"",N96&lt;F96),"Дата акта раньше окончания работ. ","")&amp;IF(AND(N96&lt;&gt;"",H96&lt;&gt;"",N96&lt;H96),"Дата акта раньше осмотра. ","")&amp;IF(AND(N96&lt;&gt;"",M96&lt;&gt;"",N96&lt;M96),"Акт составлен до устранения замечаний. ","")&amp;IF(AND(K96="Нет",N96&lt;&gt;"",U96=""),"Направьте копию акта заказчику. ","")&amp;IF(AND(K96="Нет",N96&lt;&gt;"",U96&lt;&gt;"",U96-N96&gt;3),"Копия направлена позже 3 дней. ","")&amp;IF(AND(V96&lt;&gt;"",X96&lt;&gt;"Подписан",V96&lt;=TODAY()+3),"Последующие работы начнутся в ближайшие дни или уже идут, а акт не подписан. ","")))</f>
        <v/>
      </c>
      <c r="Z96" s="13" t="n"/>
    </row>
    <row r="97">
      <c r="A97" s="13" t="n"/>
      <c r="B97" s="13" t="n"/>
      <c r="C97" s="13" t="n"/>
      <c r="D97" s="13" t="n"/>
      <c r="E97" s="13" t="n"/>
      <c r="F97" s="14" t="n"/>
      <c r="G97" s="14" t="n"/>
      <c r="H97" s="14" t="n"/>
      <c r="I97" s="15">
        <f>IF(OR(G97="",H97=""),"",NETWORKDAYS(G97,H97,'Праздники'!$A$2:$A$80)-1)</f>
        <v/>
      </c>
      <c r="J97" s="16">
        <f>IF(I97="","",IF(I97&gt;=3,"В срок","Меньше 3 рабочих дней"))</f>
        <v/>
      </c>
      <c r="K97" s="13" t="n"/>
      <c r="L97" s="13" t="n"/>
      <c r="M97" s="14" t="n"/>
      <c r="N97" s="14" t="n"/>
      <c r="O97" s="13" t="n"/>
      <c r="P97" s="13" t="n"/>
      <c r="Q97" s="13" t="n"/>
      <c r="R97" s="13" t="n"/>
      <c r="S97" s="13" t="n"/>
      <c r="T97" s="13" t="n"/>
      <c r="U97" s="14" t="n"/>
      <c r="V97" s="14" t="n"/>
      <c r="W97" s="16">
        <f>IF(OR(H97="",V97=""),"",IF(V97&gt;EDATE(H97,6),"Нужна повторная проверка","—"))</f>
        <v/>
      </c>
      <c r="X97" s="16">
        <f>IF(B97="","",IF(OR(H97="",AND(K97="",L97="",N97="")),"Ждёт освидетельствования",IF(AND(L97="Да",M97=""),"Замечания",IF(AND(N97&lt;&gt;"",T97="Да",COUNTIF(O97:S97,"Да")+COUNTIF(O97:S97,"Не требуется")=5),"Подписан","На подписи"))))</f>
        <v/>
      </c>
      <c r="Y97" s="16">
        <f>IF(B97="","",TRIM(IF(AND(N97&lt;&gt;"",F97&lt;&gt;"",N97&lt;F97),"Дата акта раньше окончания работ. ","")&amp;IF(AND(N97&lt;&gt;"",H97&lt;&gt;"",N97&lt;H97),"Дата акта раньше осмотра. ","")&amp;IF(AND(N97&lt;&gt;"",M97&lt;&gt;"",N97&lt;M97),"Акт составлен до устранения замечаний. ","")&amp;IF(AND(K97="Нет",N97&lt;&gt;"",U97=""),"Направьте копию акта заказчику. ","")&amp;IF(AND(K97="Нет",N97&lt;&gt;"",U97&lt;&gt;"",U97-N97&gt;3),"Копия направлена позже 3 дней. ","")&amp;IF(AND(V97&lt;&gt;"",X97&lt;&gt;"Подписан",V97&lt;=TODAY()+3),"Последующие работы начнутся в ближайшие дни или уже идут, а акт не подписан. ","")))</f>
        <v/>
      </c>
      <c r="Z97" s="13" t="n"/>
    </row>
    <row r="98">
      <c r="A98" s="13" t="n"/>
      <c r="B98" s="13" t="n"/>
      <c r="C98" s="13" t="n"/>
      <c r="D98" s="13" t="n"/>
      <c r="E98" s="13" t="n"/>
      <c r="F98" s="14" t="n"/>
      <c r="G98" s="14" t="n"/>
      <c r="H98" s="14" t="n"/>
      <c r="I98" s="15">
        <f>IF(OR(G98="",H98=""),"",NETWORKDAYS(G98,H98,'Праздники'!$A$2:$A$80)-1)</f>
        <v/>
      </c>
      <c r="J98" s="16">
        <f>IF(I98="","",IF(I98&gt;=3,"В срок","Меньше 3 рабочих дней"))</f>
        <v/>
      </c>
      <c r="K98" s="13" t="n"/>
      <c r="L98" s="13" t="n"/>
      <c r="M98" s="14" t="n"/>
      <c r="N98" s="14" t="n"/>
      <c r="O98" s="13" t="n"/>
      <c r="P98" s="13" t="n"/>
      <c r="Q98" s="13" t="n"/>
      <c r="R98" s="13" t="n"/>
      <c r="S98" s="13" t="n"/>
      <c r="T98" s="13" t="n"/>
      <c r="U98" s="14" t="n"/>
      <c r="V98" s="14" t="n"/>
      <c r="W98" s="16">
        <f>IF(OR(H98="",V98=""),"",IF(V98&gt;EDATE(H98,6),"Нужна повторная проверка","—"))</f>
        <v/>
      </c>
      <c r="X98" s="16">
        <f>IF(B98="","",IF(OR(H98="",AND(K98="",L98="",N98="")),"Ждёт освидетельствования",IF(AND(L98="Да",M98=""),"Замечания",IF(AND(N98&lt;&gt;"",T98="Да",COUNTIF(O98:S98,"Да")+COUNTIF(O98:S98,"Не требуется")=5),"Подписан","На подписи"))))</f>
        <v/>
      </c>
      <c r="Y98" s="16">
        <f>IF(B98="","",TRIM(IF(AND(N98&lt;&gt;"",F98&lt;&gt;"",N98&lt;F98),"Дата акта раньше окончания работ. ","")&amp;IF(AND(N98&lt;&gt;"",H98&lt;&gt;"",N98&lt;H98),"Дата акта раньше осмотра. ","")&amp;IF(AND(N98&lt;&gt;"",M98&lt;&gt;"",N98&lt;M98),"Акт составлен до устранения замечаний. ","")&amp;IF(AND(K98="Нет",N98&lt;&gt;"",U98=""),"Направьте копию акта заказчику. ","")&amp;IF(AND(K98="Нет",N98&lt;&gt;"",U98&lt;&gt;"",U98-N98&gt;3),"Копия направлена позже 3 дней. ","")&amp;IF(AND(V98&lt;&gt;"",X98&lt;&gt;"Подписан",V98&lt;=TODAY()+3),"Последующие работы начнутся в ближайшие дни или уже идут, а акт не подписан. ","")))</f>
        <v/>
      </c>
      <c r="Z98" s="13" t="n"/>
    </row>
    <row r="99">
      <c r="A99" s="13" t="n"/>
      <c r="B99" s="13" t="n"/>
      <c r="C99" s="13" t="n"/>
      <c r="D99" s="13" t="n"/>
      <c r="E99" s="13" t="n"/>
      <c r="F99" s="14" t="n"/>
      <c r="G99" s="14" t="n"/>
      <c r="H99" s="14" t="n"/>
      <c r="I99" s="15">
        <f>IF(OR(G99="",H99=""),"",NETWORKDAYS(G99,H99,'Праздники'!$A$2:$A$80)-1)</f>
        <v/>
      </c>
      <c r="J99" s="16">
        <f>IF(I99="","",IF(I99&gt;=3,"В срок","Меньше 3 рабочих дней"))</f>
        <v/>
      </c>
      <c r="K99" s="13" t="n"/>
      <c r="L99" s="13" t="n"/>
      <c r="M99" s="14" t="n"/>
      <c r="N99" s="14" t="n"/>
      <c r="O99" s="13" t="n"/>
      <c r="P99" s="13" t="n"/>
      <c r="Q99" s="13" t="n"/>
      <c r="R99" s="13" t="n"/>
      <c r="S99" s="13" t="n"/>
      <c r="T99" s="13" t="n"/>
      <c r="U99" s="14" t="n"/>
      <c r="V99" s="14" t="n"/>
      <c r="W99" s="16">
        <f>IF(OR(H99="",V99=""),"",IF(V99&gt;EDATE(H99,6),"Нужна повторная проверка","—"))</f>
        <v/>
      </c>
      <c r="X99" s="16">
        <f>IF(B99="","",IF(OR(H99="",AND(K99="",L99="",N99="")),"Ждёт освидетельствования",IF(AND(L99="Да",M99=""),"Замечания",IF(AND(N99&lt;&gt;"",T99="Да",COUNTIF(O99:S99,"Да")+COUNTIF(O99:S99,"Не требуется")=5),"Подписан","На подписи"))))</f>
        <v/>
      </c>
      <c r="Y99" s="16">
        <f>IF(B99="","",TRIM(IF(AND(N99&lt;&gt;"",F99&lt;&gt;"",N99&lt;F99),"Дата акта раньше окончания работ. ","")&amp;IF(AND(N99&lt;&gt;"",H99&lt;&gt;"",N99&lt;H99),"Дата акта раньше осмотра. ","")&amp;IF(AND(N99&lt;&gt;"",M99&lt;&gt;"",N99&lt;M99),"Акт составлен до устранения замечаний. ","")&amp;IF(AND(K99="Нет",N99&lt;&gt;"",U99=""),"Направьте копию акта заказчику. ","")&amp;IF(AND(K99="Нет",N99&lt;&gt;"",U99&lt;&gt;"",U99-N99&gt;3),"Копия направлена позже 3 дней. ","")&amp;IF(AND(V99&lt;&gt;"",X99&lt;&gt;"Подписан",V99&lt;=TODAY()+3),"Последующие работы начнутся в ближайшие дни или уже идут, а акт не подписан. ","")))</f>
        <v/>
      </c>
      <c r="Z99" s="13" t="n"/>
    </row>
    <row r="100">
      <c r="A100" s="13" t="n"/>
      <c r="B100" s="13" t="n"/>
      <c r="C100" s="13" t="n"/>
      <c r="D100" s="13" t="n"/>
      <c r="E100" s="13" t="n"/>
      <c r="F100" s="14" t="n"/>
      <c r="G100" s="14" t="n"/>
      <c r="H100" s="14" t="n"/>
      <c r="I100" s="15">
        <f>IF(OR(G100="",H100=""),"",NETWORKDAYS(G100,H100,'Праздники'!$A$2:$A$80)-1)</f>
        <v/>
      </c>
      <c r="J100" s="16">
        <f>IF(I100="","",IF(I100&gt;=3,"В срок","Меньше 3 рабочих дней"))</f>
        <v/>
      </c>
      <c r="K100" s="13" t="n"/>
      <c r="L100" s="13" t="n"/>
      <c r="M100" s="14" t="n"/>
      <c r="N100" s="14" t="n"/>
      <c r="O100" s="13" t="n"/>
      <c r="P100" s="13" t="n"/>
      <c r="Q100" s="13" t="n"/>
      <c r="R100" s="13" t="n"/>
      <c r="S100" s="13" t="n"/>
      <c r="T100" s="13" t="n"/>
      <c r="U100" s="14" t="n"/>
      <c r="V100" s="14" t="n"/>
      <c r="W100" s="16">
        <f>IF(OR(H100="",V100=""),"",IF(V100&gt;EDATE(H100,6),"Нужна повторная проверка","—"))</f>
        <v/>
      </c>
      <c r="X100" s="16">
        <f>IF(B100="","",IF(OR(H100="",AND(K100="",L100="",N100="")),"Ждёт освидетельствования",IF(AND(L100="Да",M100=""),"Замечания",IF(AND(N100&lt;&gt;"",T100="Да",COUNTIF(O100:S100,"Да")+COUNTIF(O100:S100,"Не требуется")=5),"Подписан","На подписи"))))</f>
        <v/>
      </c>
      <c r="Y100" s="16">
        <f>IF(B100="","",TRIM(IF(AND(N100&lt;&gt;"",F100&lt;&gt;"",N100&lt;F100),"Дата акта раньше окончания работ. ","")&amp;IF(AND(N100&lt;&gt;"",H100&lt;&gt;"",N100&lt;H100),"Дата акта раньше осмотра. ","")&amp;IF(AND(N100&lt;&gt;"",M100&lt;&gt;"",N100&lt;M100),"Акт составлен до устранения замечаний. ","")&amp;IF(AND(K100="Нет",N100&lt;&gt;"",U100=""),"Направьте копию акта заказчику. ","")&amp;IF(AND(K100="Нет",N100&lt;&gt;"",U100&lt;&gt;"",U100-N100&gt;3),"Копия направлена позже 3 дней. ","")&amp;IF(AND(V100&lt;&gt;"",X100&lt;&gt;"Подписан",V100&lt;=TODAY()+3),"Последующие работы начнутся в ближайшие дни или уже идут, а акт не подписан. ","")))</f>
        <v/>
      </c>
      <c r="Z100" s="13" t="n"/>
    </row>
    <row r="101">
      <c r="A101" s="13" t="n"/>
      <c r="B101" s="13" t="n"/>
      <c r="C101" s="13" t="n"/>
      <c r="D101" s="13" t="n"/>
      <c r="E101" s="13" t="n"/>
      <c r="F101" s="14" t="n"/>
      <c r="G101" s="14" t="n"/>
      <c r="H101" s="14" t="n"/>
      <c r="I101" s="15">
        <f>IF(OR(G101="",H101=""),"",NETWORKDAYS(G101,H101,'Праздники'!$A$2:$A$80)-1)</f>
        <v/>
      </c>
      <c r="J101" s="16">
        <f>IF(I101="","",IF(I101&gt;=3,"В срок","Меньше 3 рабочих дней"))</f>
        <v/>
      </c>
      <c r="K101" s="13" t="n"/>
      <c r="L101" s="13" t="n"/>
      <c r="M101" s="14" t="n"/>
      <c r="N101" s="14" t="n"/>
      <c r="O101" s="13" t="n"/>
      <c r="P101" s="13" t="n"/>
      <c r="Q101" s="13" t="n"/>
      <c r="R101" s="13" t="n"/>
      <c r="S101" s="13" t="n"/>
      <c r="T101" s="13" t="n"/>
      <c r="U101" s="14" t="n"/>
      <c r="V101" s="14" t="n"/>
      <c r="W101" s="16">
        <f>IF(OR(H101="",V101=""),"",IF(V101&gt;EDATE(H101,6),"Нужна повторная проверка","—"))</f>
        <v/>
      </c>
      <c r="X101" s="16">
        <f>IF(B101="","",IF(OR(H101="",AND(K101="",L101="",N101="")),"Ждёт освидетельствования",IF(AND(L101="Да",M101=""),"Замечания",IF(AND(N101&lt;&gt;"",T101="Да",COUNTIF(O101:S101,"Да")+COUNTIF(O101:S101,"Не требуется")=5),"Подписан","На подписи"))))</f>
        <v/>
      </c>
      <c r="Y101" s="16">
        <f>IF(B101="","",TRIM(IF(AND(N101&lt;&gt;"",F101&lt;&gt;"",N101&lt;F101),"Дата акта раньше окончания работ. ","")&amp;IF(AND(N101&lt;&gt;"",H101&lt;&gt;"",N101&lt;H101),"Дата акта раньше осмотра. ","")&amp;IF(AND(N101&lt;&gt;"",M101&lt;&gt;"",N101&lt;M101),"Акт составлен до устранения замечаний. ","")&amp;IF(AND(K101="Нет",N101&lt;&gt;"",U101=""),"Направьте копию акта заказчику. ","")&amp;IF(AND(K101="Нет",N101&lt;&gt;"",U101&lt;&gt;"",U101-N101&gt;3),"Копия направлена позже 3 дней. ","")&amp;IF(AND(V101&lt;&gt;"",X101&lt;&gt;"Подписан",V101&lt;=TODAY()+3),"Последующие работы начнутся в ближайшие дни или уже идут, а акт не подписан. ","")))</f>
        <v/>
      </c>
      <c r="Z101" s="13" t="n"/>
    </row>
    <row r="102">
      <c r="A102" s="13" t="n"/>
      <c r="B102" s="13" t="n"/>
      <c r="C102" s="13" t="n"/>
      <c r="D102" s="13" t="n"/>
      <c r="E102" s="13" t="n"/>
      <c r="F102" s="14" t="n"/>
      <c r="G102" s="14" t="n"/>
      <c r="H102" s="14" t="n"/>
      <c r="I102" s="15">
        <f>IF(OR(G102="",H102=""),"",NETWORKDAYS(G102,H102,'Праздники'!$A$2:$A$80)-1)</f>
        <v/>
      </c>
      <c r="J102" s="16">
        <f>IF(I102="","",IF(I102&gt;=3,"В срок","Меньше 3 рабочих дней"))</f>
        <v/>
      </c>
      <c r="K102" s="13" t="n"/>
      <c r="L102" s="13" t="n"/>
      <c r="M102" s="14" t="n"/>
      <c r="N102" s="14" t="n"/>
      <c r="O102" s="13" t="n"/>
      <c r="P102" s="13" t="n"/>
      <c r="Q102" s="13" t="n"/>
      <c r="R102" s="13" t="n"/>
      <c r="S102" s="13" t="n"/>
      <c r="T102" s="13" t="n"/>
      <c r="U102" s="14" t="n"/>
      <c r="V102" s="14" t="n"/>
      <c r="W102" s="16">
        <f>IF(OR(H102="",V102=""),"",IF(V102&gt;EDATE(H102,6),"Нужна повторная проверка","—"))</f>
        <v/>
      </c>
      <c r="X102" s="16">
        <f>IF(B102="","",IF(OR(H102="",AND(K102="",L102="",N102="")),"Ждёт освидетельствования",IF(AND(L102="Да",M102=""),"Замечания",IF(AND(N102&lt;&gt;"",T102="Да",COUNTIF(O102:S102,"Да")+COUNTIF(O102:S102,"Не требуется")=5),"Подписан","На подписи"))))</f>
        <v/>
      </c>
      <c r="Y102" s="16">
        <f>IF(B102="","",TRIM(IF(AND(N102&lt;&gt;"",F102&lt;&gt;"",N102&lt;F102),"Дата акта раньше окончания работ. ","")&amp;IF(AND(N102&lt;&gt;"",H102&lt;&gt;"",N102&lt;H102),"Дата акта раньше осмотра. ","")&amp;IF(AND(N102&lt;&gt;"",M102&lt;&gt;"",N102&lt;M102),"Акт составлен до устранения замечаний. ","")&amp;IF(AND(K102="Нет",N102&lt;&gt;"",U102=""),"Направьте копию акта заказчику. ","")&amp;IF(AND(K102="Нет",N102&lt;&gt;"",U102&lt;&gt;"",U102-N102&gt;3),"Копия направлена позже 3 дней. ","")&amp;IF(AND(V102&lt;&gt;"",X102&lt;&gt;"Подписан",V102&lt;=TODAY()+3),"Последующие работы начнутся в ближайшие дни или уже идут, а акт не подписан. ","")))</f>
        <v/>
      </c>
      <c r="Z102" s="13" t="n"/>
    </row>
    <row r="103">
      <c r="A103" s="13" t="n"/>
      <c r="B103" s="13" t="n"/>
      <c r="C103" s="13" t="n"/>
      <c r="D103" s="13" t="n"/>
      <c r="E103" s="13" t="n"/>
      <c r="F103" s="14" t="n"/>
      <c r="G103" s="14" t="n"/>
      <c r="H103" s="14" t="n"/>
      <c r="I103" s="15">
        <f>IF(OR(G103="",H103=""),"",NETWORKDAYS(G103,H103,'Праздники'!$A$2:$A$80)-1)</f>
        <v/>
      </c>
      <c r="J103" s="16">
        <f>IF(I103="","",IF(I103&gt;=3,"В срок","Меньше 3 рабочих дней"))</f>
        <v/>
      </c>
      <c r="K103" s="13" t="n"/>
      <c r="L103" s="13" t="n"/>
      <c r="M103" s="14" t="n"/>
      <c r="N103" s="14" t="n"/>
      <c r="O103" s="13" t="n"/>
      <c r="P103" s="13" t="n"/>
      <c r="Q103" s="13" t="n"/>
      <c r="R103" s="13" t="n"/>
      <c r="S103" s="13" t="n"/>
      <c r="T103" s="13" t="n"/>
      <c r="U103" s="14" t="n"/>
      <c r="V103" s="14" t="n"/>
      <c r="W103" s="16">
        <f>IF(OR(H103="",V103=""),"",IF(V103&gt;EDATE(H103,6),"Нужна повторная проверка","—"))</f>
        <v/>
      </c>
      <c r="X103" s="16">
        <f>IF(B103="","",IF(OR(H103="",AND(K103="",L103="",N103="")),"Ждёт освидетельствования",IF(AND(L103="Да",M103=""),"Замечания",IF(AND(N103&lt;&gt;"",T103="Да",COUNTIF(O103:S103,"Да")+COUNTIF(O103:S103,"Не требуется")=5),"Подписан","На подписи"))))</f>
        <v/>
      </c>
      <c r="Y103" s="16">
        <f>IF(B103="","",TRIM(IF(AND(N103&lt;&gt;"",F103&lt;&gt;"",N103&lt;F103),"Дата акта раньше окончания работ. ","")&amp;IF(AND(N103&lt;&gt;"",H103&lt;&gt;"",N103&lt;H103),"Дата акта раньше осмотра. ","")&amp;IF(AND(N103&lt;&gt;"",M103&lt;&gt;"",N103&lt;M103),"Акт составлен до устранения замечаний. ","")&amp;IF(AND(K103="Нет",N103&lt;&gt;"",U103=""),"Направьте копию акта заказчику. ","")&amp;IF(AND(K103="Нет",N103&lt;&gt;"",U103&lt;&gt;"",U103-N103&gt;3),"Копия направлена позже 3 дней. ","")&amp;IF(AND(V103&lt;&gt;"",X103&lt;&gt;"Подписан",V103&lt;=TODAY()+3),"Последующие работы начнутся в ближайшие дни или уже идут, а акт не подписан. ","")))</f>
        <v/>
      </c>
      <c r="Z103" s="13" t="n"/>
    </row>
    <row r="104">
      <c r="A104" s="13" t="n"/>
      <c r="B104" s="13" t="n"/>
      <c r="C104" s="13" t="n"/>
      <c r="D104" s="13" t="n"/>
      <c r="E104" s="13" t="n"/>
      <c r="F104" s="14" t="n"/>
      <c r="G104" s="14" t="n"/>
      <c r="H104" s="14" t="n"/>
      <c r="I104" s="15">
        <f>IF(OR(G104="",H104=""),"",NETWORKDAYS(G104,H104,'Праздники'!$A$2:$A$80)-1)</f>
        <v/>
      </c>
      <c r="J104" s="16">
        <f>IF(I104="","",IF(I104&gt;=3,"В срок","Меньше 3 рабочих дней"))</f>
        <v/>
      </c>
      <c r="K104" s="13" t="n"/>
      <c r="L104" s="13" t="n"/>
      <c r="M104" s="14" t="n"/>
      <c r="N104" s="14" t="n"/>
      <c r="O104" s="13" t="n"/>
      <c r="P104" s="13" t="n"/>
      <c r="Q104" s="13" t="n"/>
      <c r="R104" s="13" t="n"/>
      <c r="S104" s="13" t="n"/>
      <c r="T104" s="13" t="n"/>
      <c r="U104" s="14" t="n"/>
      <c r="V104" s="14" t="n"/>
      <c r="W104" s="16">
        <f>IF(OR(H104="",V104=""),"",IF(V104&gt;EDATE(H104,6),"Нужна повторная проверка","—"))</f>
        <v/>
      </c>
      <c r="X104" s="16">
        <f>IF(B104="","",IF(OR(H104="",AND(K104="",L104="",N104="")),"Ждёт освидетельствования",IF(AND(L104="Да",M104=""),"Замечания",IF(AND(N104&lt;&gt;"",T104="Да",COUNTIF(O104:S104,"Да")+COUNTIF(O104:S104,"Не требуется")=5),"Подписан","На подписи"))))</f>
        <v/>
      </c>
      <c r="Y104" s="16">
        <f>IF(B104="","",TRIM(IF(AND(N104&lt;&gt;"",F104&lt;&gt;"",N104&lt;F104),"Дата акта раньше окончания работ. ","")&amp;IF(AND(N104&lt;&gt;"",H104&lt;&gt;"",N104&lt;H104),"Дата акта раньше осмотра. ","")&amp;IF(AND(N104&lt;&gt;"",M104&lt;&gt;"",N104&lt;M104),"Акт составлен до устранения замечаний. ","")&amp;IF(AND(K104="Нет",N104&lt;&gt;"",U104=""),"Направьте копию акта заказчику. ","")&amp;IF(AND(K104="Нет",N104&lt;&gt;"",U104&lt;&gt;"",U104-N104&gt;3),"Копия направлена позже 3 дней. ","")&amp;IF(AND(V104&lt;&gt;"",X104&lt;&gt;"Подписан",V104&lt;=TODAY()+3),"Последующие работы начнутся в ближайшие дни или уже идут, а акт не подписан. ","")))</f>
        <v/>
      </c>
      <c r="Z104" s="13" t="n"/>
    </row>
    <row r="105">
      <c r="A105" s="13" t="n"/>
      <c r="B105" s="13" t="n"/>
      <c r="C105" s="13" t="n"/>
      <c r="D105" s="13" t="n"/>
      <c r="E105" s="13" t="n"/>
      <c r="F105" s="14" t="n"/>
      <c r="G105" s="14" t="n"/>
      <c r="H105" s="14" t="n"/>
      <c r="I105" s="15">
        <f>IF(OR(G105="",H105=""),"",NETWORKDAYS(G105,H105,'Праздники'!$A$2:$A$80)-1)</f>
        <v/>
      </c>
      <c r="J105" s="16">
        <f>IF(I105="","",IF(I105&gt;=3,"В срок","Меньше 3 рабочих дней"))</f>
        <v/>
      </c>
      <c r="K105" s="13" t="n"/>
      <c r="L105" s="13" t="n"/>
      <c r="M105" s="14" t="n"/>
      <c r="N105" s="14" t="n"/>
      <c r="O105" s="13" t="n"/>
      <c r="P105" s="13" t="n"/>
      <c r="Q105" s="13" t="n"/>
      <c r="R105" s="13" t="n"/>
      <c r="S105" s="13" t="n"/>
      <c r="T105" s="13" t="n"/>
      <c r="U105" s="14" t="n"/>
      <c r="V105" s="14" t="n"/>
      <c r="W105" s="16">
        <f>IF(OR(H105="",V105=""),"",IF(V105&gt;EDATE(H105,6),"Нужна повторная проверка","—"))</f>
        <v/>
      </c>
      <c r="X105" s="16">
        <f>IF(B105="","",IF(OR(H105="",AND(K105="",L105="",N105="")),"Ждёт освидетельствования",IF(AND(L105="Да",M105=""),"Замечания",IF(AND(N105&lt;&gt;"",T105="Да",COUNTIF(O105:S105,"Да")+COUNTIF(O105:S105,"Не требуется")=5),"Подписан","На подписи"))))</f>
        <v/>
      </c>
      <c r="Y105" s="16">
        <f>IF(B105="","",TRIM(IF(AND(N105&lt;&gt;"",F105&lt;&gt;"",N105&lt;F105),"Дата акта раньше окончания работ. ","")&amp;IF(AND(N105&lt;&gt;"",H105&lt;&gt;"",N105&lt;H105),"Дата акта раньше осмотра. ","")&amp;IF(AND(N105&lt;&gt;"",M105&lt;&gt;"",N105&lt;M105),"Акт составлен до устранения замечаний. ","")&amp;IF(AND(K105="Нет",N105&lt;&gt;"",U105=""),"Направьте копию акта заказчику. ","")&amp;IF(AND(K105="Нет",N105&lt;&gt;"",U105&lt;&gt;"",U105-N105&gt;3),"Копия направлена позже 3 дней. ","")&amp;IF(AND(V105&lt;&gt;"",X105&lt;&gt;"Подписан",V105&lt;=TODAY()+3),"Последующие работы начнутся в ближайшие дни или уже идут, а акт не подписан. ","")))</f>
        <v/>
      </c>
      <c r="Z105" s="13" t="n"/>
    </row>
    <row r="106">
      <c r="A106" s="13" t="n"/>
      <c r="B106" s="13" t="n"/>
      <c r="C106" s="13" t="n"/>
      <c r="D106" s="13" t="n"/>
      <c r="E106" s="13" t="n"/>
      <c r="F106" s="14" t="n"/>
      <c r="G106" s="14" t="n"/>
      <c r="H106" s="14" t="n"/>
      <c r="I106" s="15">
        <f>IF(OR(G106="",H106=""),"",NETWORKDAYS(G106,H106,'Праздники'!$A$2:$A$80)-1)</f>
        <v/>
      </c>
      <c r="J106" s="16">
        <f>IF(I106="","",IF(I106&gt;=3,"В срок","Меньше 3 рабочих дней"))</f>
        <v/>
      </c>
      <c r="K106" s="13" t="n"/>
      <c r="L106" s="13" t="n"/>
      <c r="M106" s="14" t="n"/>
      <c r="N106" s="14" t="n"/>
      <c r="O106" s="13" t="n"/>
      <c r="P106" s="13" t="n"/>
      <c r="Q106" s="13" t="n"/>
      <c r="R106" s="13" t="n"/>
      <c r="S106" s="13" t="n"/>
      <c r="T106" s="13" t="n"/>
      <c r="U106" s="14" t="n"/>
      <c r="V106" s="14" t="n"/>
      <c r="W106" s="16">
        <f>IF(OR(H106="",V106=""),"",IF(V106&gt;EDATE(H106,6),"Нужна повторная проверка","—"))</f>
        <v/>
      </c>
      <c r="X106" s="16">
        <f>IF(B106="","",IF(OR(H106="",AND(K106="",L106="",N106="")),"Ждёт освидетельствования",IF(AND(L106="Да",M106=""),"Замечания",IF(AND(N106&lt;&gt;"",T106="Да",COUNTIF(O106:S106,"Да")+COUNTIF(O106:S106,"Не требуется")=5),"Подписан","На подписи"))))</f>
        <v/>
      </c>
      <c r="Y106" s="16">
        <f>IF(B106="","",TRIM(IF(AND(N106&lt;&gt;"",F106&lt;&gt;"",N106&lt;F106),"Дата акта раньше окончания работ. ","")&amp;IF(AND(N106&lt;&gt;"",H106&lt;&gt;"",N106&lt;H106),"Дата акта раньше осмотра. ","")&amp;IF(AND(N106&lt;&gt;"",M106&lt;&gt;"",N106&lt;M106),"Акт составлен до устранения замечаний. ","")&amp;IF(AND(K106="Нет",N106&lt;&gt;"",U106=""),"Направьте копию акта заказчику. ","")&amp;IF(AND(K106="Нет",N106&lt;&gt;"",U106&lt;&gt;"",U106-N106&gt;3),"Копия направлена позже 3 дней. ","")&amp;IF(AND(V106&lt;&gt;"",X106&lt;&gt;"Подписан",V106&lt;=TODAY()+3),"Последующие работы начнутся в ближайшие дни или уже идут, а акт не подписан. ","")))</f>
        <v/>
      </c>
      <c r="Z106" s="13" t="n"/>
    </row>
    <row r="107">
      <c r="A107" s="13" t="n"/>
      <c r="B107" s="13" t="n"/>
      <c r="C107" s="13" t="n"/>
      <c r="D107" s="13" t="n"/>
      <c r="E107" s="13" t="n"/>
      <c r="F107" s="14" t="n"/>
      <c r="G107" s="14" t="n"/>
      <c r="H107" s="14" t="n"/>
      <c r="I107" s="15">
        <f>IF(OR(G107="",H107=""),"",NETWORKDAYS(G107,H107,'Праздники'!$A$2:$A$80)-1)</f>
        <v/>
      </c>
      <c r="J107" s="16">
        <f>IF(I107="","",IF(I107&gt;=3,"В срок","Меньше 3 рабочих дней"))</f>
        <v/>
      </c>
      <c r="K107" s="13" t="n"/>
      <c r="L107" s="13" t="n"/>
      <c r="M107" s="14" t="n"/>
      <c r="N107" s="14" t="n"/>
      <c r="O107" s="13" t="n"/>
      <c r="P107" s="13" t="n"/>
      <c r="Q107" s="13" t="n"/>
      <c r="R107" s="13" t="n"/>
      <c r="S107" s="13" t="n"/>
      <c r="T107" s="13" t="n"/>
      <c r="U107" s="14" t="n"/>
      <c r="V107" s="14" t="n"/>
      <c r="W107" s="16">
        <f>IF(OR(H107="",V107=""),"",IF(V107&gt;EDATE(H107,6),"Нужна повторная проверка","—"))</f>
        <v/>
      </c>
      <c r="X107" s="16">
        <f>IF(B107="","",IF(OR(H107="",AND(K107="",L107="",N107="")),"Ждёт освидетельствования",IF(AND(L107="Да",M107=""),"Замечания",IF(AND(N107&lt;&gt;"",T107="Да",COUNTIF(O107:S107,"Да")+COUNTIF(O107:S107,"Не требуется")=5),"Подписан","На подписи"))))</f>
        <v/>
      </c>
      <c r="Y107" s="16">
        <f>IF(B107="","",TRIM(IF(AND(N107&lt;&gt;"",F107&lt;&gt;"",N107&lt;F107),"Дата акта раньше окончания работ. ","")&amp;IF(AND(N107&lt;&gt;"",H107&lt;&gt;"",N107&lt;H107),"Дата акта раньше осмотра. ","")&amp;IF(AND(N107&lt;&gt;"",M107&lt;&gt;"",N107&lt;M107),"Акт составлен до устранения замечаний. ","")&amp;IF(AND(K107="Нет",N107&lt;&gt;"",U107=""),"Направьте копию акта заказчику. ","")&amp;IF(AND(K107="Нет",N107&lt;&gt;"",U107&lt;&gt;"",U107-N107&gt;3),"Копия направлена позже 3 дней. ","")&amp;IF(AND(V107&lt;&gt;"",X107&lt;&gt;"Подписан",V107&lt;=TODAY()+3),"Последующие работы начнутся в ближайшие дни или уже идут, а акт не подписан. ","")))</f>
        <v/>
      </c>
      <c r="Z107" s="13" t="n"/>
    </row>
    <row r="108">
      <c r="A108" s="13" t="n"/>
      <c r="B108" s="13" t="n"/>
      <c r="C108" s="13" t="n"/>
      <c r="D108" s="13" t="n"/>
      <c r="E108" s="13" t="n"/>
      <c r="F108" s="14" t="n"/>
      <c r="G108" s="14" t="n"/>
      <c r="H108" s="14" t="n"/>
      <c r="I108" s="15">
        <f>IF(OR(G108="",H108=""),"",NETWORKDAYS(G108,H108,'Праздники'!$A$2:$A$80)-1)</f>
        <v/>
      </c>
      <c r="J108" s="16">
        <f>IF(I108="","",IF(I108&gt;=3,"В срок","Меньше 3 рабочих дней"))</f>
        <v/>
      </c>
      <c r="K108" s="13" t="n"/>
      <c r="L108" s="13" t="n"/>
      <c r="M108" s="14" t="n"/>
      <c r="N108" s="14" t="n"/>
      <c r="O108" s="13" t="n"/>
      <c r="P108" s="13" t="n"/>
      <c r="Q108" s="13" t="n"/>
      <c r="R108" s="13" t="n"/>
      <c r="S108" s="13" t="n"/>
      <c r="T108" s="13" t="n"/>
      <c r="U108" s="14" t="n"/>
      <c r="V108" s="14" t="n"/>
      <c r="W108" s="16">
        <f>IF(OR(H108="",V108=""),"",IF(V108&gt;EDATE(H108,6),"Нужна повторная проверка","—"))</f>
        <v/>
      </c>
      <c r="X108" s="16">
        <f>IF(B108="","",IF(OR(H108="",AND(K108="",L108="",N108="")),"Ждёт освидетельствования",IF(AND(L108="Да",M108=""),"Замечания",IF(AND(N108&lt;&gt;"",T108="Да",COUNTIF(O108:S108,"Да")+COUNTIF(O108:S108,"Не требуется")=5),"Подписан","На подписи"))))</f>
        <v/>
      </c>
      <c r="Y108" s="16">
        <f>IF(B108="","",TRIM(IF(AND(N108&lt;&gt;"",F108&lt;&gt;"",N108&lt;F108),"Дата акта раньше окончания работ. ","")&amp;IF(AND(N108&lt;&gt;"",H108&lt;&gt;"",N108&lt;H108),"Дата акта раньше осмотра. ","")&amp;IF(AND(N108&lt;&gt;"",M108&lt;&gt;"",N108&lt;M108),"Акт составлен до устранения замечаний. ","")&amp;IF(AND(K108="Нет",N108&lt;&gt;"",U108=""),"Направьте копию акта заказчику. ","")&amp;IF(AND(K108="Нет",N108&lt;&gt;"",U108&lt;&gt;"",U108-N108&gt;3),"Копия направлена позже 3 дней. ","")&amp;IF(AND(V108&lt;&gt;"",X108&lt;&gt;"Подписан",V108&lt;=TODAY()+3),"Последующие работы начнутся в ближайшие дни или уже идут, а акт не подписан. ","")))</f>
        <v/>
      </c>
      <c r="Z108" s="13" t="n"/>
    </row>
    <row r="109">
      <c r="A109" s="13" t="n"/>
      <c r="B109" s="13" t="n"/>
      <c r="C109" s="13" t="n"/>
      <c r="D109" s="13" t="n"/>
      <c r="E109" s="13" t="n"/>
      <c r="F109" s="14" t="n"/>
      <c r="G109" s="14" t="n"/>
      <c r="H109" s="14" t="n"/>
      <c r="I109" s="15">
        <f>IF(OR(G109="",H109=""),"",NETWORKDAYS(G109,H109,'Праздники'!$A$2:$A$80)-1)</f>
        <v/>
      </c>
      <c r="J109" s="16">
        <f>IF(I109="","",IF(I109&gt;=3,"В срок","Меньше 3 рабочих дней"))</f>
        <v/>
      </c>
      <c r="K109" s="13" t="n"/>
      <c r="L109" s="13" t="n"/>
      <c r="M109" s="14" t="n"/>
      <c r="N109" s="14" t="n"/>
      <c r="O109" s="13" t="n"/>
      <c r="P109" s="13" t="n"/>
      <c r="Q109" s="13" t="n"/>
      <c r="R109" s="13" t="n"/>
      <c r="S109" s="13" t="n"/>
      <c r="T109" s="13" t="n"/>
      <c r="U109" s="14" t="n"/>
      <c r="V109" s="14" t="n"/>
      <c r="W109" s="16">
        <f>IF(OR(H109="",V109=""),"",IF(V109&gt;EDATE(H109,6),"Нужна повторная проверка","—"))</f>
        <v/>
      </c>
      <c r="X109" s="16">
        <f>IF(B109="","",IF(OR(H109="",AND(K109="",L109="",N109="")),"Ждёт освидетельствования",IF(AND(L109="Да",M109=""),"Замечания",IF(AND(N109&lt;&gt;"",T109="Да",COUNTIF(O109:S109,"Да")+COUNTIF(O109:S109,"Не требуется")=5),"Подписан","На подписи"))))</f>
        <v/>
      </c>
      <c r="Y109" s="16">
        <f>IF(B109="","",TRIM(IF(AND(N109&lt;&gt;"",F109&lt;&gt;"",N109&lt;F109),"Дата акта раньше окончания работ. ","")&amp;IF(AND(N109&lt;&gt;"",H109&lt;&gt;"",N109&lt;H109),"Дата акта раньше осмотра. ","")&amp;IF(AND(N109&lt;&gt;"",M109&lt;&gt;"",N109&lt;M109),"Акт составлен до устранения замечаний. ","")&amp;IF(AND(K109="Нет",N109&lt;&gt;"",U109=""),"Направьте копию акта заказчику. ","")&amp;IF(AND(K109="Нет",N109&lt;&gt;"",U109&lt;&gt;"",U109-N109&gt;3),"Копия направлена позже 3 дней. ","")&amp;IF(AND(V109&lt;&gt;"",X109&lt;&gt;"Подписан",V109&lt;=TODAY()+3),"Последующие работы начнутся в ближайшие дни или уже идут, а акт не подписан. ","")))</f>
        <v/>
      </c>
      <c r="Z109" s="13" t="n"/>
    </row>
    <row r="110">
      <c r="A110" s="13" t="n"/>
      <c r="B110" s="13" t="n"/>
      <c r="C110" s="13" t="n"/>
      <c r="D110" s="13" t="n"/>
      <c r="E110" s="13" t="n"/>
      <c r="F110" s="14" t="n"/>
      <c r="G110" s="14" t="n"/>
      <c r="H110" s="14" t="n"/>
      <c r="I110" s="15">
        <f>IF(OR(G110="",H110=""),"",NETWORKDAYS(G110,H110,'Праздники'!$A$2:$A$80)-1)</f>
        <v/>
      </c>
      <c r="J110" s="16">
        <f>IF(I110="","",IF(I110&gt;=3,"В срок","Меньше 3 рабочих дней"))</f>
        <v/>
      </c>
      <c r="K110" s="13" t="n"/>
      <c r="L110" s="13" t="n"/>
      <c r="M110" s="14" t="n"/>
      <c r="N110" s="14" t="n"/>
      <c r="O110" s="13" t="n"/>
      <c r="P110" s="13" t="n"/>
      <c r="Q110" s="13" t="n"/>
      <c r="R110" s="13" t="n"/>
      <c r="S110" s="13" t="n"/>
      <c r="T110" s="13" t="n"/>
      <c r="U110" s="14" t="n"/>
      <c r="V110" s="14" t="n"/>
      <c r="W110" s="16">
        <f>IF(OR(H110="",V110=""),"",IF(V110&gt;EDATE(H110,6),"Нужна повторная проверка","—"))</f>
        <v/>
      </c>
      <c r="X110" s="16">
        <f>IF(B110="","",IF(OR(H110="",AND(K110="",L110="",N110="")),"Ждёт освидетельствования",IF(AND(L110="Да",M110=""),"Замечания",IF(AND(N110&lt;&gt;"",T110="Да",COUNTIF(O110:S110,"Да")+COUNTIF(O110:S110,"Не требуется")=5),"Подписан","На подписи"))))</f>
        <v/>
      </c>
      <c r="Y110" s="16">
        <f>IF(B110="","",TRIM(IF(AND(N110&lt;&gt;"",F110&lt;&gt;"",N110&lt;F110),"Дата акта раньше окончания работ. ","")&amp;IF(AND(N110&lt;&gt;"",H110&lt;&gt;"",N110&lt;H110),"Дата акта раньше осмотра. ","")&amp;IF(AND(N110&lt;&gt;"",M110&lt;&gt;"",N110&lt;M110),"Акт составлен до устранения замечаний. ","")&amp;IF(AND(K110="Нет",N110&lt;&gt;"",U110=""),"Направьте копию акта заказчику. ","")&amp;IF(AND(K110="Нет",N110&lt;&gt;"",U110&lt;&gt;"",U110-N110&gt;3),"Копия направлена позже 3 дней. ","")&amp;IF(AND(V110&lt;&gt;"",X110&lt;&gt;"Подписан",V110&lt;=TODAY()+3),"Последующие работы начнутся в ближайшие дни или уже идут, а акт не подписан. ","")))</f>
        <v/>
      </c>
      <c r="Z110" s="13" t="n"/>
    </row>
    <row r="111">
      <c r="A111" s="13" t="n"/>
      <c r="B111" s="13" t="n"/>
      <c r="C111" s="13" t="n"/>
      <c r="D111" s="13" t="n"/>
      <c r="E111" s="13" t="n"/>
      <c r="F111" s="14" t="n"/>
      <c r="G111" s="14" t="n"/>
      <c r="H111" s="14" t="n"/>
      <c r="I111" s="15">
        <f>IF(OR(G111="",H111=""),"",NETWORKDAYS(G111,H111,'Праздники'!$A$2:$A$80)-1)</f>
        <v/>
      </c>
      <c r="J111" s="16">
        <f>IF(I111="","",IF(I111&gt;=3,"В срок","Меньше 3 рабочих дней"))</f>
        <v/>
      </c>
      <c r="K111" s="13" t="n"/>
      <c r="L111" s="13" t="n"/>
      <c r="M111" s="14" t="n"/>
      <c r="N111" s="14" t="n"/>
      <c r="O111" s="13" t="n"/>
      <c r="P111" s="13" t="n"/>
      <c r="Q111" s="13" t="n"/>
      <c r="R111" s="13" t="n"/>
      <c r="S111" s="13" t="n"/>
      <c r="T111" s="13" t="n"/>
      <c r="U111" s="14" t="n"/>
      <c r="V111" s="14" t="n"/>
      <c r="W111" s="16">
        <f>IF(OR(H111="",V111=""),"",IF(V111&gt;EDATE(H111,6),"Нужна повторная проверка","—"))</f>
        <v/>
      </c>
      <c r="X111" s="16">
        <f>IF(B111="","",IF(OR(H111="",AND(K111="",L111="",N111="")),"Ждёт освидетельствования",IF(AND(L111="Да",M111=""),"Замечания",IF(AND(N111&lt;&gt;"",T111="Да",COUNTIF(O111:S111,"Да")+COUNTIF(O111:S111,"Не требуется")=5),"Подписан","На подписи"))))</f>
        <v/>
      </c>
      <c r="Y111" s="16">
        <f>IF(B111="","",TRIM(IF(AND(N111&lt;&gt;"",F111&lt;&gt;"",N111&lt;F111),"Дата акта раньше окончания работ. ","")&amp;IF(AND(N111&lt;&gt;"",H111&lt;&gt;"",N111&lt;H111),"Дата акта раньше осмотра. ","")&amp;IF(AND(N111&lt;&gt;"",M111&lt;&gt;"",N111&lt;M111),"Акт составлен до устранения замечаний. ","")&amp;IF(AND(K111="Нет",N111&lt;&gt;"",U111=""),"Направьте копию акта заказчику. ","")&amp;IF(AND(K111="Нет",N111&lt;&gt;"",U111&lt;&gt;"",U111-N111&gt;3),"Копия направлена позже 3 дней. ","")&amp;IF(AND(V111&lt;&gt;"",X111&lt;&gt;"Подписан",V111&lt;=TODAY()+3),"Последующие работы начнутся в ближайшие дни или уже идут, а акт не подписан. ","")))</f>
        <v/>
      </c>
      <c r="Z111" s="13" t="n"/>
    </row>
    <row r="112">
      <c r="A112" s="13" t="n"/>
      <c r="B112" s="13" t="n"/>
      <c r="C112" s="13" t="n"/>
      <c r="D112" s="13" t="n"/>
      <c r="E112" s="13" t="n"/>
      <c r="F112" s="14" t="n"/>
      <c r="G112" s="14" t="n"/>
      <c r="H112" s="14" t="n"/>
      <c r="I112" s="15">
        <f>IF(OR(G112="",H112=""),"",NETWORKDAYS(G112,H112,'Праздники'!$A$2:$A$80)-1)</f>
        <v/>
      </c>
      <c r="J112" s="16">
        <f>IF(I112="","",IF(I112&gt;=3,"В срок","Меньше 3 рабочих дней"))</f>
        <v/>
      </c>
      <c r="K112" s="13" t="n"/>
      <c r="L112" s="13" t="n"/>
      <c r="M112" s="14" t="n"/>
      <c r="N112" s="14" t="n"/>
      <c r="O112" s="13" t="n"/>
      <c r="P112" s="13" t="n"/>
      <c r="Q112" s="13" t="n"/>
      <c r="R112" s="13" t="n"/>
      <c r="S112" s="13" t="n"/>
      <c r="T112" s="13" t="n"/>
      <c r="U112" s="14" t="n"/>
      <c r="V112" s="14" t="n"/>
      <c r="W112" s="16">
        <f>IF(OR(H112="",V112=""),"",IF(V112&gt;EDATE(H112,6),"Нужна повторная проверка","—"))</f>
        <v/>
      </c>
      <c r="X112" s="16">
        <f>IF(B112="","",IF(OR(H112="",AND(K112="",L112="",N112="")),"Ждёт освидетельствования",IF(AND(L112="Да",M112=""),"Замечания",IF(AND(N112&lt;&gt;"",T112="Да",COUNTIF(O112:S112,"Да")+COUNTIF(O112:S112,"Не требуется")=5),"Подписан","На подписи"))))</f>
        <v/>
      </c>
      <c r="Y112" s="16">
        <f>IF(B112="","",TRIM(IF(AND(N112&lt;&gt;"",F112&lt;&gt;"",N112&lt;F112),"Дата акта раньше окончания работ. ","")&amp;IF(AND(N112&lt;&gt;"",H112&lt;&gt;"",N112&lt;H112),"Дата акта раньше осмотра. ","")&amp;IF(AND(N112&lt;&gt;"",M112&lt;&gt;"",N112&lt;M112),"Акт составлен до устранения замечаний. ","")&amp;IF(AND(K112="Нет",N112&lt;&gt;"",U112=""),"Направьте копию акта заказчику. ","")&amp;IF(AND(K112="Нет",N112&lt;&gt;"",U112&lt;&gt;"",U112-N112&gt;3),"Копия направлена позже 3 дней. ","")&amp;IF(AND(V112&lt;&gt;"",X112&lt;&gt;"Подписан",V112&lt;=TODAY()+3),"Последующие работы начнутся в ближайшие дни или уже идут, а акт не подписан. ","")))</f>
        <v/>
      </c>
      <c r="Z112" s="13" t="n"/>
    </row>
    <row r="113">
      <c r="A113" s="13" t="n"/>
      <c r="B113" s="13" t="n"/>
      <c r="C113" s="13" t="n"/>
      <c r="D113" s="13" t="n"/>
      <c r="E113" s="13" t="n"/>
      <c r="F113" s="14" t="n"/>
      <c r="G113" s="14" t="n"/>
      <c r="H113" s="14" t="n"/>
      <c r="I113" s="15">
        <f>IF(OR(G113="",H113=""),"",NETWORKDAYS(G113,H113,'Праздники'!$A$2:$A$80)-1)</f>
        <v/>
      </c>
      <c r="J113" s="16">
        <f>IF(I113="","",IF(I113&gt;=3,"В срок","Меньше 3 рабочих дней"))</f>
        <v/>
      </c>
      <c r="K113" s="13" t="n"/>
      <c r="L113" s="13" t="n"/>
      <c r="M113" s="14" t="n"/>
      <c r="N113" s="14" t="n"/>
      <c r="O113" s="13" t="n"/>
      <c r="P113" s="13" t="n"/>
      <c r="Q113" s="13" t="n"/>
      <c r="R113" s="13" t="n"/>
      <c r="S113" s="13" t="n"/>
      <c r="T113" s="13" t="n"/>
      <c r="U113" s="14" t="n"/>
      <c r="V113" s="14" t="n"/>
      <c r="W113" s="16">
        <f>IF(OR(H113="",V113=""),"",IF(V113&gt;EDATE(H113,6),"Нужна повторная проверка","—"))</f>
        <v/>
      </c>
      <c r="X113" s="16">
        <f>IF(B113="","",IF(OR(H113="",AND(K113="",L113="",N113="")),"Ждёт освидетельствования",IF(AND(L113="Да",M113=""),"Замечания",IF(AND(N113&lt;&gt;"",T113="Да",COUNTIF(O113:S113,"Да")+COUNTIF(O113:S113,"Не требуется")=5),"Подписан","На подписи"))))</f>
        <v/>
      </c>
      <c r="Y113" s="16">
        <f>IF(B113="","",TRIM(IF(AND(N113&lt;&gt;"",F113&lt;&gt;"",N113&lt;F113),"Дата акта раньше окончания работ. ","")&amp;IF(AND(N113&lt;&gt;"",H113&lt;&gt;"",N113&lt;H113),"Дата акта раньше осмотра. ","")&amp;IF(AND(N113&lt;&gt;"",M113&lt;&gt;"",N113&lt;M113),"Акт составлен до устранения замечаний. ","")&amp;IF(AND(K113="Нет",N113&lt;&gt;"",U113=""),"Направьте копию акта заказчику. ","")&amp;IF(AND(K113="Нет",N113&lt;&gt;"",U113&lt;&gt;"",U113-N113&gt;3),"Копия направлена позже 3 дней. ","")&amp;IF(AND(V113&lt;&gt;"",X113&lt;&gt;"Подписан",V113&lt;=TODAY()+3),"Последующие работы начнутся в ближайшие дни или уже идут, а акт не подписан. ","")))</f>
        <v/>
      </c>
      <c r="Z113" s="13" t="n"/>
    </row>
    <row r="114">
      <c r="A114" s="13" t="n"/>
      <c r="B114" s="13" t="n"/>
      <c r="C114" s="13" t="n"/>
      <c r="D114" s="13" t="n"/>
      <c r="E114" s="13" t="n"/>
      <c r="F114" s="14" t="n"/>
      <c r="G114" s="14" t="n"/>
      <c r="H114" s="14" t="n"/>
      <c r="I114" s="15">
        <f>IF(OR(G114="",H114=""),"",NETWORKDAYS(G114,H114,'Праздники'!$A$2:$A$80)-1)</f>
        <v/>
      </c>
      <c r="J114" s="16">
        <f>IF(I114="","",IF(I114&gt;=3,"В срок","Меньше 3 рабочих дней"))</f>
        <v/>
      </c>
      <c r="K114" s="13" t="n"/>
      <c r="L114" s="13" t="n"/>
      <c r="M114" s="14" t="n"/>
      <c r="N114" s="14" t="n"/>
      <c r="O114" s="13" t="n"/>
      <c r="P114" s="13" t="n"/>
      <c r="Q114" s="13" t="n"/>
      <c r="R114" s="13" t="n"/>
      <c r="S114" s="13" t="n"/>
      <c r="T114" s="13" t="n"/>
      <c r="U114" s="14" t="n"/>
      <c r="V114" s="14" t="n"/>
      <c r="W114" s="16">
        <f>IF(OR(H114="",V114=""),"",IF(V114&gt;EDATE(H114,6),"Нужна повторная проверка","—"))</f>
        <v/>
      </c>
      <c r="X114" s="16">
        <f>IF(B114="","",IF(OR(H114="",AND(K114="",L114="",N114="")),"Ждёт освидетельствования",IF(AND(L114="Да",M114=""),"Замечания",IF(AND(N114&lt;&gt;"",T114="Да",COUNTIF(O114:S114,"Да")+COUNTIF(O114:S114,"Не требуется")=5),"Подписан","На подписи"))))</f>
        <v/>
      </c>
      <c r="Y114" s="16">
        <f>IF(B114="","",TRIM(IF(AND(N114&lt;&gt;"",F114&lt;&gt;"",N114&lt;F114),"Дата акта раньше окончания работ. ","")&amp;IF(AND(N114&lt;&gt;"",H114&lt;&gt;"",N114&lt;H114),"Дата акта раньше осмотра. ","")&amp;IF(AND(N114&lt;&gt;"",M114&lt;&gt;"",N114&lt;M114),"Акт составлен до устранения замечаний. ","")&amp;IF(AND(K114="Нет",N114&lt;&gt;"",U114=""),"Направьте копию акта заказчику. ","")&amp;IF(AND(K114="Нет",N114&lt;&gt;"",U114&lt;&gt;"",U114-N114&gt;3),"Копия направлена позже 3 дней. ","")&amp;IF(AND(V114&lt;&gt;"",X114&lt;&gt;"Подписан",V114&lt;=TODAY()+3),"Последующие работы начнутся в ближайшие дни или уже идут, а акт не подписан. ","")))</f>
        <v/>
      </c>
      <c r="Z114" s="13" t="n"/>
    </row>
    <row r="115">
      <c r="A115" s="13" t="n"/>
      <c r="B115" s="13" t="n"/>
      <c r="C115" s="13" t="n"/>
      <c r="D115" s="13" t="n"/>
      <c r="E115" s="13" t="n"/>
      <c r="F115" s="14" t="n"/>
      <c r="G115" s="14" t="n"/>
      <c r="H115" s="14" t="n"/>
      <c r="I115" s="15">
        <f>IF(OR(G115="",H115=""),"",NETWORKDAYS(G115,H115,'Праздники'!$A$2:$A$80)-1)</f>
        <v/>
      </c>
      <c r="J115" s="16">
        <f>IF(I115="","",IF(I115&gt;=3,"В срок","Меньше 3 рабочих дней"))</f>
        <v/>
      </c>
      <c r="K115" s="13" t="n"/>
      <c r="L115" s="13" t="n"/>
      <c r="M115" s="14" t="n"/>
      <c r="N115" s="14" t="n"/>
      <c r="O115" s="13" t="n"/>
      <c r="P115" s="13" t="n"/>
      <c r="Q115" s="13" t="n"/>
      <c r="R115" s="13" t="n"/>
      <c r="S115" s="13" t="n"/>
      <c r="T115" s="13" t="n"/>
      <c r="U115" s="14" t="n"/>
      <c r="V115" s="14" t="n"/>
      <c r="W115" s="16">
        <f>IF(OR(H115="",V115=""),"",IF(V115&gt;EDATE(H115,6),"Нужна повторная проверка","—"))</f>
        <v/>
      </c>
      <c r="X115" s="16">
        <f>IF(B115="","",IF(OR(H115="",AND(K115="",L115="",N115="")),"Ждёт освидетельствования",IF(AND(L115="Да",M115=""),"Замечания",IF(AND(N115&lt;&gt;"",T115="Да",COUNTIF(O115:S115,"Да")+COUNTIF(O115:S115,"Не требуется")=5),"Подписан","На подписи"))))</f>
        <v/>
      </c>
      <c r="Y115" s="16">
        <f>IF(B115="","",TRIM(IF(AND(N115&lt;&gt;"",F115&lt;&gt;"",N115&lt;F115),"Дата акта раньше окончания работ. ","")&amp;IF(AND(N115&lt;&gt;"",H115&lt;&gt;"",N115&lt;H115),"Дата акта раньше осмотра. ","")&amp;IF(AND(N115&lt;&gt;"",M115&lt;&gt;"",N115&lt;M115),"Акт составлен до устранения замечаний. ","")&amp;IF(AND(K115="Нет",N115&lt;&gt;"",U115=""),"Направьте копию акта заказчику. ","")&amp;IF(AND(K115="Нет",N115&lt;&gt;"",U115&lt;&gt;"",U115-N115&gt;3),"Копия направлена позже 3 дней. ","")&amp;IF(AND(V115&lt;&gt;"",X115&lt;&gt;"Подписан",V115&lt;=TODAY()+3),"Последующие работы начнутся в ближайшие дни или уже идут, а акт не подписан. ","")))</f>
        <v/>
      </c>
      <c r="Z115" s="13" t="n"/>
    </row>
    <row r="116">
      <c r="A116" s="13" t="n"/>
      <c r="B116" s="13" t="n"/>
      <c r="C116" s="13" t="n"/>
      <c r="D116" s="13" t="n"/>
      <c r="E116" s="13" t="n"/>
      <c r="F116" s="14" t="n"/>
      <c r="G116" s="14" t="n"/>
      <c r="H116" s="14" t="n"/>
      <c r="I116" s="15">
        <f>IF(OR(G116="",H116=""),"",NETWORKDAYS(G116,H116,'Праздники'!$A$2:$A$80)-1)</f>
        <v/>
      </c>
      <c r="J116" s="16">
        <f>IF(I116="","",IF(I116&gt;=3,"В срок","Меньше 3 рабочих дней"))</f>
        <v/>
      </c>
      <c r="K116" s="13" t="n"/>
      <c r="L116" s="13" t="n"/>
      <c r="M116" s="14" t="n"/>
      <c r="N116" s="14" t="n"/>
      <c r="O116" s="13" t="n"/>
      <c r="P116" s="13" t="n"/>
      <c r="Q116" s="13" t="n"/>
      <c r="R116" s="13" t="n"/>
      <c r="S116" s="13" t="n"/>
      <c r="T116" s="13" t="n"/>
      <c r="U116" s="14" t="n"/>
      <c r="V116" s="14" t="n"/>
      <c r="W116" s="16">
        <f>IF(OR(H116="",V116=""),"",IF(V116&gt;EDATE(H116,6),"Нужна повторная проверка","—"))</f>
        <v/>
      </c>
      <c r="X116" s="16">
        <f>IF(B116="","",IF(OR(H116="",AND(K116="",L116="",N116="")),"Ждёт освидетельствования",IF(AND(L116="Да",M116=""),"Замечания",IF(AND(N116&lt;&gt;"",T116="Да",COUNTIF(O116:S116,"Да")+COUNTIF(O116:S116,"Не требуется")=5),"Подписан","На подписи"))))</f>
        <v/>
      </c>
      <c r="Y116" s="16">
        <f>IF(B116="","",TRIM(IF(AND(N116&lt;&gt;"",F116&lt;&gt;"",N116&lt;F116),"Дата акта раньше окончания работ. ","")&amp;IF(AND(N116&lt;&gt;"",H116&lt;&gt;"",N116&lt;H116),"Дата акта раньше осмотра. ","")&amp;IF(AND(N116&lt;&gt;"",M116&lt;&gt;"",N116&lt;M116),"Акт составлен до устранения замечаний. ","")&amp;IF(AND(K116="Нет",N116&lt;&gt;"",U116=""),"Направьте копию акта заказчику. ","")&amp;IF(AND(K116="Нет",N116&lt;&gt;"",U116&lt;&gt;"",U116-N116&gt;3),"Копия направлена позже 3 дней. ","")&amp;IF(AND(V116&lt;&gt;"",X116&lt;&gt;"Подписан",V116&lt;=TODAY()+3),"Последующие работы начнутся в ближайшие дни или уже идут, а акт не подписан. ","")))</f>
        <v/>
      </c>
      <c r="Z116" s="13" t="n"/>
    </row>
    <row r="117">
      <c r="A117" s="13" t="n"/>
      <c r="B117" s="13" t="n"/>
      <c r="C117" s="13" t="n"/>
      <c r="D117" s="13" t="n"/>
      <c r="E117" s="13" t="n"/>
      <c r="F117" s="14" t="n"/>
      <c r="G117" s="14" t="n"/>
      <c r="H117" s="14" t="n"/>
      <c r="I117" s="15">
        <f>IF(OR(G117="",H117=""),"",NETWORKDAYS(G117,H117,'Праздники'!$A$2:$A$80)-1)</f>
        <v/>
      </c>
      <c r="J117" s="16">
        <f>IF(I117="","",IF(I117&gt;=3,"В срок","Меньше 3 рабочих дней"))</f>
        <v/>
      </c>
      <c r="K117" s="13" t="n"/>
      <c r="L117" s="13" t="n"/>
      <c r="M117" s="14" t="n"/>
      <c r="N117" s="14" t="n"/>
      <c r="O117" s="13" t="n"/>
      <c r="P117" s="13" t="n"/>
      <c r="Q117" s="13" t="n"/>
      <c r="R117" s="13" t="n"/>
      <c r="S117" s="13" t="n"/>
      <c r="T117" s="13" t="n"/>
      <c r="U117" s="14" t="n"/>
      <c r="V117" s="14" t="n"/>
      <c r="W117" s="16">
        <f>IF(OR(H117="",V117=""),"",IF(V117&gt;EDATE(H117,6),"Нужна повторная проверка","—"))</f>
        <v/>
      </c>
      <c r="X117" s="16">
        <f>IF(B117="","",IF(OR(H117="",AND(K117="",L117="",N117="")),"Ждёт освидетельствования",IF(AND(L117="Да",M117=""),"Замечания",IF(AND(N117&lt;&gt;"",T117="Да",COUNTIF(O117:S117,"Да")+COUNTIF(O117:S117,"Не требуется")=5),"Подписан","На подписи"))))</f>
        <v/>
      </c>
      <c r="Y117" s="16">
        <f>IF(B117="","",TRIM(IF(AND(N117&lt;&gt;"",F117&lt;&gt;"",N117&lt;F117),"Дата акта раньше окончания работ. ","")&amp;IF(AND(N117&lt;&gt;"",H117&lt;&gt;"",N117&lt;H117),"Дата акта раньше осмотра. ","")&amp;IF(AND(N117&lt;&gt;"",M117&lt;&gt;"",N117&lt;M117),"Акт составлен до устранения замечаний. ","")&amp;IF(AND(K117="Нет",N117&lt;&gt;"",U117=""),"Направьте копию акта заказчику. ","")&amp;IF(AND(K117="Нет",N117&lt;&gt;"",U117&lt;&gt;"",U117-N117&gt;3),"Копия направлена позже 3 дней. ","")&amp;IF(AND(V117&lt;&gt;"",X117&lt;&gt;"Подписан",V117&lt;=TODAY()+3),"Последующие работы начнутся в ближайшие дни или уже идут, а акт не подписан. ","")))</f>
        <v/>
      </c>
      <c r="Z117" s="13" t="n"/>
    </row>
    <row r="118">
      <c r="A118" s="13" t="n"/>
      <c r="B118" s="13" t="n"/>
      <c r="C118" s="13" t="n"/>
      <c r="D118" s="13" t="n"/>
      <c r="E118" s="13" t="n"/>
      <c r="F118" s="14" t="n"/>
      <c r="G118" s="14" t="n"/>
      <c r="H118" s="14" t="n"/>
      <c r="I118" s="15">
        <f>IF(OR(G118="",H118=""),"",NETWORKDAYS(G118,H118,'Праздники'!$A$2:$A$80)-1)</f>
        <v/>
      </c>
      <c r="J118" s="16">
        <f>IF(I118="","",IF(I118&gt;=3,"В срок","Меньше 3 рабочих дней"))</f>
        <v/>
      </c>
      <c r="K118" s="13" t="n"/>
      <c r="L118" s="13" t="n"/>
      <c r="M118" s="14" t="n"/>
      <c r="N118" s="14" t="n"/>
      <c r="O118" s="13" t="n"/>
      <c r="P118" s="13" t="n"/>
      <c r="Q118" s="13" t="n"/>
      <c r="R118" s="13" t="n"/>
      <c r="S118" s="13" t="n"/>
      <c r="T118" s="13" t="n"/>
      <c r="U118" s="14" t="n"/>
      <c r="V118" s="14" t="n"/>
      <c r="W118" s="16">
        <f>IF(OR(H118="",V118=""),"",IF(V118&gt;EDATE(H118,6),"Нужна повторная проверка","—"))</f>
        <v/>
      </c>
      <c r="X118" s="16">
        <f>IF(B118="","",IF(OR(H118="",AND(K118="",L118="",N118="")),"Ждёт освидетельствования",IF(AND(L118="Да",M118=""),"Замечания",IF(AND(N118&lt;&gt;"",T118="Да",COUNTIF(O118:S118,"Да")+COUNTIF(O118:S118,"Не требуется")=5),"Подписан","На подписи"))))</f>
        <v/>
      </c>
      <c r="Y118" s="16">
        <f>IF(B118="","",TRIM(IF(AND(N118&lt;&gt;"",F118&lt;&gt;"",N118&lt;F118),"Дата акта раньше окончания работ. ","")&amp;IF(AND(N118&lt;&gt;"",H118&lt;&gt;"",N118&lt;H118),"Дата акта раньше осмотра. ","")&amp;IF(AND(N118&lt;&gt;"",M118&lt;&gt;"",N118&lt;M118),"Акт составлен до устранения замечаний. ","")&amp;IF(AND(K118="Нет",N118&lt;&gt;"",U118=""),"Направьте копию акта заказчику. ","")&amp;IF(AND(K118="Нет",N118&lt;&gt;"",U118&lt;&gt;"",U118-N118&gt;3),"Копия направлена позже 3 дней. ","")&amp;IF(AND(V118&lt;&gt;"",X118&lt;&gt;"Подписан",V118&lt;=TODAY()+3),"Последующие работы начнутся в ближайшие дни или уже идут, а акт не подписан. ","")))</f>
        <v/>
      </c>
      <c r="Z118" s="13" t="n"/>
    </row>
    <row r="119">
      <c r="A119" s="13" t="n"/>
      <c r="B119" s="13" t="n"/>
      <c r="C119" s="13" t="n"/>
      <c r="D119" s="13" t="n"/>
      <c r="E119" s="13" t="n"/>
      <c r="F119" s="14" t="n"/>
      <c r="G119" s="14" t="n"/>
      <c r="H119" s="14" t="n"/>
      <c r="I119" s="15">
        <f>IF(OR(G119="",H119=""),"",NETWORKDAYS(G119,H119,'Праздники'!$A$2:$A$80)-1)</f>
        <v/>
      </c>
      <c r="J119" s="16">
        <f>IF(I119="","",IF(I119&gt;=3,"В срок","Меньше 3 рабочих дней"))</f>
        <v/>
      </c>
      <c r="K119" s="13" t="n"/>
      <c r="L119" s="13" t="n"/>
      <c r="M119" s="14" t="n"/>
      <c r="N119" s="14" t="n"/>
      <c r="O119" s="13" t="n"/>
      <c r="P119" s="13" t="n"/>
      <c r="Q119" s="13" t="n"/>
      <c r="R119" s="13" t="n"/>
      <c r="S119" s="13" t="n"/>
      <c r="T119" s="13" t="n"/>
      <c r="U119" s="14" t="n"/>
      <c r="V119" s="14" t="n"/>
      <c r="W119" s="16">
        <f>IF(OR(H119="",V119=""),"",IF(V119&gt;EDATE(H119,6),"Нужна повторная проверка","—"))</f>
        <v/>
      </c>
      <c r="X119" s="16">
        <f>IF(B119="","",IF(OR(H119="",AND(K119="",L119="",N119="")),"Ждёт освидетельствования",IF(AND(L119="Да",M119=""),"Замечания",IF(AND(N119&lt;&gt;"",T119="Да",COUNTIF(O119:S119,"Да")+COUNTIF(O119:S119,"Не требуется")=5),"Подписан","На подписи"))))</f>
        <v/>
      </c>
      <c r="Y119" s="16">
        <f>IF(B119="","",TRIM(IF(AND(N119&lt;&gt;"",F119&lt;&gt;"",N119&lt;F119),"Дата акта раньше окончания работ. ","")&amp;IF(AND(N119&lt;&gt;"",H119&lt;&gt;"",N119&lt;H119),"Дата акта раньше осмотра. ","")&amp;IF(AND(N119&lt;&gt;"",M119&lt;&gt;"",N119&lt;M119),"Акт составлен до устранения замечаний. ","")&amp;IF(AND(K119="Нет",N119&lt;&gt;"",U119=""),"Направьте копию акта заказчику. ","")&amp;IF(AND(K119="Нет",N119&lt;&gt;"",U119&lt;&gt;"",U119-N119&gt;3),"Копия направлена позже 3 дней. ","")&amp;IF(AND(V119&lt;&gt;"",X119&lt;&gt;"Подписан",V119&lt;=TODAY()+3),"Последующие работы начнутся в ближайшие дни или уже идут, а акт не подписан. ","")))</f>
        <v/>
      </c>
      <c r="Z119" s="13" t="n"/>
    </row>
    <row r="120">
      <c r="A120" s="13" t="n"/>
      <c r="B120" s="13" t="n"/>
      <c r="C120" s="13" t="n"/>
      <c r="D120" s="13" t="n"/>
      <c r="E120" s="13" t="n"/>
      <c r="F120" s="14" t="n"/>
      <c r="G120" s="14" t="n"/>
      <c r="H120" s="14" t="n"/>
      <c r="I120" s="15">
        <f>IF(OR(G120="",H120=""),"",NETWORKDAYS(G120,H120,'Праздники'!$A$2:$A$80)-1)</f>
        <v/>
      </c>
      <c r="J120" s="16">
        <f>IF(I120="","",IF(I120&gt;=3,"В срок","Меньше 3 рабочих дней"))</f>
        <v/>
      </c>
      <c r="K120" s="13" t="n"/>
      <c r="L120" s="13" t="n"/>
      <c r="M120" s="14" t="n"/>
      <c r="N120" s="14" t="n"/>
      <c r="O120" s="13" t="n"/>
      <c r="P120" s="13" t="n"/>
      <c r="Q120" s="13" t="n"/>
      <c r="R120" s="13" t="n"/>
      <c r="S120" s="13" t="n"/>
      <c r="T120" s="13" t="n"/>
      <c r="U120" s="14" t="n"/>
      <c r="V120" s="14" t="n"/>
      <c r="W120" s="16">
        <f>IF(OR(H120="",V120=""),"",IF(V120&gt;EDATE(H120,6),"Нужна повторная проверка","—"))</f>
        <v/>
      </c>
      <c r="X120" s="16">
        <f>IF(B120="","",IF(OR(H120="",AND(K120="",L120="",N120="")),"Ждёт освидетельствования",IF(AND(L120="Да",M120=""),"Замечания",IF(AND(N120&lt;&gt;"",T120="Да",COUNTIF(O120:S120,"Да")+COUNTIF(O120:S120,"Не требуется")=5),"Подписан","На подписи"))))</f>
        <v/>
      </c>
      <c r="Y120" s="16">
        <f>IF(B120="","",TRIM(IF(AND(N120&lt;&gt;"",F120&lt;&gt;"",N120&lt;F120),"Дата акта раньше окончания работ. ","")&amp;IF(AND(N120&lt;&gt;"",H120&lt;&gt;"",N120&lt;H120),"Дата акта раньше осмотра. ","")&amp;IF(AND(N120&lt;&gt;"",M120&lt;&gt;"",N120&lt;M120),"Акт составлен до устранения замечаний. ","")&amp;IF(AND(K120="Нет",N120&lt;&gt;"",U120=""),"Направьте копию акта заказчику. ","")&amp;IF(AND(K120="Нет",N120&lt;&gt;"",U120&lt;&gt;"",U120-N120&gt;3),"Копия направлена позже 3 дней. ","")&amp;IF(AND(V120&lt;&gt;"",X120&lt;&gt;"Подписан",V120&lt;=TODAY()+3),"Последующие работы начнутся в ближайшие дни или уже идут, а акт не подписан. ","")))</f>
        <v/>
      </c>
      <c r="Z120" s="13" t="n"/>
    </row>
    <row r="121">
      <c r="A121" s="13" t="n"/>
      <c r="B121" s="13" t="n"/>
      <c r="C121" s="13" t="n"/>
      <c r="D121" s="13" t="n"/>
      <c r="E121" s="13" t="n"/>
      <c r="F121" s="14" t="n"/>
      <c r="G121" s="14" t="n"/>
      <c r="H121" s="14" t="n"/>
      <c r="I121" s="15">
        <f>IF(OR(G121="",H121=""),"",NETWORKDAYS(G121,H121,'Праздники'!$A$2:$A$80)-1)</f>
        <v/>
      </c>
      <c r="J121" s="16">
        <f>IF(I121="","",IF(I121&gt;=3,"В срок","Меньше 3 рабочих дней"))</f>
        <v/>
      </c>
      <c r="K121" s="13" t="n"/>
      <c r="L121" s="13" t="n"/>
      <c r="M121" s="14" t="n"/>
      <c r="N121" s="14" t="n"/>
      <c r="O121" s="13" t="n"/>
      <c r="P121" s="13" t="n"/>
      <c r="Q121" s="13" t="n"/>
      <c r="R121" s="13" t="n"/>
      <c r="S121" s="13" t="n"/>
      <c r="T121" s="13" t="n"/>
      <c r="U121" s="14" t="n"/>
      <c r="V121" s="14" t="n"/>
      <c r="W121" s="16">
        <f>IF(OR(H121="",V121=""),"",IF(V121&gt;EDATE(H121,6),"Нужна повторная проверка","—"))</f>
        <v/>
      </c>
      <c r="X121" s="16">
        <f>IF(B121="","",IF(OR(H121="",AND(K121="",L121="",N121="")),"Ждёт освидетельствования",IF(AND(L121="Да",M121=""),"Замечания",IF(AND(N121&lt;&gt;"",T121="Да",COUNTIF(O121:S121,"Да")+COUNTIF(O121:S121,"Не требуется")=5),"Подписан","На подписи"))))</f>
        <v/>
      </c>
      <c r="Y121" s="16">
        <f>IF(B121="","",TRIM(IF(AND(N121&lt;&gt;"",F121&lt;&gt;"",N121&lt;F121),"Дата акта раньше окончания работ. ","")&amp;IF(AND(N121&lt;&gt;"",H121&lt;&gt;"",N121&lt;H121),"Дата акта раньше осмотра. ","")&amp;IF(AND(N121&lt;&gt;"",M121&lt;&gt;"",N121&lt;M121),"Акт составлен до устранения замечаний. ","")&amp;IF(AND(K121="Нет",N121&lt;&gt;"",U121=""),"Направьте копию акта заказчику. ","")&amp;IF(AND(K121="Нет",N121&lt;&gt;"",U121&lt;&gt;"",U121-N121&gt;3),"Копия направлена позже 3 дней. ","")&amp;IF(AND(V121&lt;&gt;"",X121&lt;&gt;"Подписан",V121&lt;=TODAY()+3),"Последующие работы начнутся в ближайшие дни или уже идут, а акт не подписан. ","")))</f>
        <v/>
      </c>
      <c r="Z121" s="13" t="n"/>
    </row>
    <row r="122">
      <c r="A122" s="13" t="n"/>
      <c r="B122" s="13" t="n"/>
      <c r="C122" s="13" t="n"/>
      <c r="D122" s="13" t="n"/>
      <c r="E122" s="13" t="n"/>
      <c r="F122" s="14" t="n"/>
      <c r="G122" s="14" t="n"/>
      <c r="H122" s="14" t="n"/>
      <c r="I122" s="15">
        <f>IF(OR(G122="",H122=""),"",NETWORKDAYS(G122,H122,'Праздники'!$A$2:$A$80)-1)</f>
        <v/>
      </c>
      <c r="J122" s="16">
        <f>IF(I122="","",IF(I122&gt;=3,"В срок","Меньше 3 рабочих дней"))</f>
        <v/>
      </c>
      <c r="K122" s="13" t="n"/>
      <c r="L122" s="13" t="n"/>
      <c r="M122" s="14" t="n"/>
      <c r="N122" s="14" t="n"/>
      <c r="O122" s="13" t="n"/>
      <c r="P122" s="13" t="n"/>
      <c r="Q122" s="13" t="n"/>
      <c r="R122" s="13" t="n"/>
      <c r="S122" s="13" t="n"/>
      <c r="T122" s="13" t="n"/>
      <c r="U122" s="14" t="n"/>
      <c r="V122" s="14" t="n"/>
      <c r="W122" s="16">
        <f>IF(OR(H122="",V122=""),"",IF(V122&gt;EDATE(H122,6),"Нужна повторная проверка","—"))</f>
        <v/>
      </c>
      <c r="X122" s="16">
        <f>IF(B122="","",IF(OR(H122="",AND(K122="",L122="",N122="")),"Ждёт освидетельствования",IF(AND(L122="Да",M122=""),"Замечания",IF(AND(N122&lt;&gt;"",T122="Да",COUNTIF(O122:S122,"Да")+COUNTIF(O122:S122,"Не требуется")=5),"Подписан","На подписи"))))</f>
        <v/>
      </c>
      <c r="Y122" s="16">
        <f>IF(B122="","",TRIM(IF(AND(N122&lt;&gt;"",F122&lt;&gt;"",N122&lt;F122),"Дата акта раньше окончания работ. ","")&amp;IF(AND(N122&lt;&gt;"",H122&lt;&gt;"",N122&lt;H122),"Дата акта раньше осмотра. ","")&amp;IF(AND(N122&lt;&gt;"",M122&lt;&gt;"",N122&lt;M122),"Акт составлен до устранения замечаний. ","")&amp;IF(AND(K122="Нет",N122&lt;&gt;"",U122=""),"Направьте копию акта заказчику. ","")&amp;IF(AND(K122="Нет",N122&lt;&gt;"",U122&lt;&gt;"",U122-N122&gt;3),"Копия направлена позже 3 дней. ","")&amp;IF(AND(V122&lt;&gt;"",X122&lt;&gt;"Подписан",V122&lt;=TODAY()+3),"Последующие работы начнутся в ближайшие дни или уже идут, а акт не подписан. ","")))</f>
        <v/>
      </c>
      <c r="Z122" s="13" t="n"/>
    </row>
    <row r="123">
      <c r="A123" s="13" t="n"/>
      <c r="B123" s="13" t="n"/>
      <c r="C123" s="13" t="n"/>
      <c r="D123" s="13" t="n"/>
      <c r="E123" s="13" t="n"/>
      <c r="F123" s="14" t="n"/>
      <c r="G123" s="14" t="n"/>
      <c r="H123" s="14" t="n"/>
      <c r="I123" s="15">
        <f>IF(OR(G123="",H123=""),"",NETWORKDAYS(G123,H123,'Праздники'!$A$2:$A$80)-1)</f>
        <v/>
      </c>
      <c r="J123" s="16">
        <f>IF(I123="","",IF(I123&gt;=3,"В срок","Меньше 3 рабочих дней"))</f>
        <v/>
      </c>
      <c r="K123" s="13" t="n"/>
      <c r="L123" s="13" t="n"/>
      <c r="M123" s="14" t="n"/>
      <c r="N123" s="14" t="n"/>
      <c r="O123" s="13" t="n"/>
      <c r="P123" s="13" t="n"/>
      <c r="Q123" s="13" t="n"/>
      <c r="R123" s="13" t="n"/>
      <c r="S123" s="13" t="n"/>
      <c r="T123" s="13" t="n"/>
      <c r="U123" s="14" t="n"/>
      <c r="V123" s="14" t="n"/>
      <c r="W123" s="16">
        <f>IF(OR(H123="",V123=""),"",IF(V123&gt;EDATE(H123,6),"Нужна повторная проверка","—"))</f>
        <v/>
      </c>
      <c r="X123" s="16">
        <f>IF(B123="","",IF(OR(H123="",AND(K123="",L123="",N123="")),"Ждёт освидетельствования",IF(AND(L123="Да",M123=""),"Замечания",IF(AND(N123&lt;&gt;"",T123="Да",COUNTIF(O123:S123,"Да")+COUNTIF(O123:S123,"Не требуется")=5),"Подписан","На подписи"))))</f>
        <v/>
      </c>
      <c r="Y123" s="16">
        <f>IF(B123="","",TRIM(IF(AND(N123&lt;&gt;"",F123&lt;&gt;"",N123&lt;F123),"Дата акта раньше окончания работ. ","")&amp;IF(AND(N123&lt;&gt;"",H123&lt;&gt;"",N123&lt;H123),"Дата акта раньше осмотра. ","")&amp;IF(AND(N123&lt;&gt;"",M123&lt;&gt;"",N123&lt;M123),"Акт составлен до устранения замечаний. ","")&amp;IF(AND(K123="Нет",N123&lt;&gt;"",U123=""),"Направьте копию акта заказчику. ","")&amp;IF(AND(K123="Нет",N123&lt;&gt;"",U123&lt;&gt;"",U123-N123&gt;3),"Копия направлена позже 3 дней. ","")&amp;IF(AND(V123&lt;&gt;"",X123&lt;&gt;"Подписан",V123&lt;=TODAY()+3),"Последующие работы начнутся в ближайшие дни или уже идут, а акт не подписан. ","")))</f>
        <v/>
      </c>
      <c r="Z123" s="13" t="n"/>
    </row>
    <row r="124">
      <c r="A124" s="13" t="n"/>
      <c r="B124" s="13" t="n"/>
      <c r="C124" s="13" t="n"/>
      <c r="D124" s="13" t="n"/>
      <c r="E124" s="13" t="n"/>
      <c r="F124" s="14" t="n"/>
      <c r="G124" s="14" t="n"/>
      <c r="H124" s="14" t="n"/>
      <c r="I124" s="15">
        <f>IF(OR(G124="",H124=""),"",NETWORKDAYS(G124,H124,'Праздники'!$A$2:$A$80)-1)</f>
        <v/>
      </c>
      <c r="J124" s="16">
        <f>IF(I124="","",IF(I124&gt;=3,"В срок","Меньше 3 рабочих дней"))</f>
        <v/>
      </c>
      <c r="K124" s="13" t="n"/>
      <c r="L124" s="13" t="n"/>
      <c r="M124" s="14" t="n"/>
      <c r="N124" s="14" t="n"/>
      <c r="O124" s="13" t="n"/>
      <c r="P124" s="13" t="n"/>
      <c r="Q124" s="13" t="n"/>
      <c r="R124" s="13" t="n"/>
      <c r="S124" s="13" t="n"/>
      <c r="T124" s="13" t="n"/>
      <c r="U124" s="14" t="n"/>
      <c r="V124" s="14" t="n"/>
      <c r="W124" s="16">
        <f>IF(OR(H124="",V124=""),"",IF(V124&gt;EDATE(H124,6),"Нужна повторная проверка","—"))</f>
        <v/>
      </c>
      <c r="X124" s="16">
        <f>IF(B124="","",IF(OR(H124="",AND(K124="",L124="",N124="")),"Ждёт освидетельствования",IF(AND(L124="Да",M124=""),"Замечания",IF(AND(N124&lt;&gt;"",T124="Да",COUNTIF(O124:S124,"Да")+COUNTIF(O124:S124,"Не требуется")=5),"Подписан","На подписи"))))</f>
        <v/>
      </c>
      <c r="Y124" s="16">
        <f>IF(B124="","",TRIM(IF(AND(N124&lt;&gt;"",F124&lt;&gt;"",N124&lt;F124),"Дата акта раньше окончания работ. ","")&amp;IF(AND(N124&lt;&gt;"",H124&lt;&gt;"",N124&lt;H124),"Дата акта раньше осмотра. ","")&amp;IF(AND(N124&lt;&gt;"",M124&lt;&gt;"",N124&lt;M124),"Акт составлен до устранения замечаний. ","")&amp;IF(AND(K124="Нет",N124&lt;&gt;"",U124=""),"Направьте копию акта заказчику. ","")&amp;IF(AND(K124="Нет",N124&lt;&gt;"",U124&lt;&gt;"",U124-N124&gt;3),"Копия направлена позже 3 дней. ","")&amp;IF(AND(V124&lt;&gt;"",X124&lt;&gt;"Подписан",V124&lt;=TODAY()+3),"Последующие работы начнутся в ближайшие дни или уже идут, а акт не подписан. ","")))</f>
        <v/>
      </c>
      <c r="Z124" s="13" t="n"/>
    </row>
    <row r="125">
      <c r="A125" s="13" t="n"/>
      <c r="B125" s="13" t="n"/>
      <c r="C125" s="13" t="n"/>
      <c r="D125" s="13" t="n"/>
      <c r="E125" s="13" t="n"/>
      <c r="F125" s="14" t="n"/>
      <c r="G125" s="14" t="n"/>
      <c r="H125" s="14" t="n"/>
      <c r="I125" s="15">
        <f>IF(OR(G125="",H125=""),"",NETWORKDAYS(G125,H125,'Праздники'!$A$2:$A$80)-1)</f>
        <v/>
      </c>
      <c r="J125" s="16">
        <f>IF(I125="","",IF(I125&gt;=3,"В срок","Меньше 3 рабочих дней"))</f>
        <v/>
      </c>
      <c r="K125" s="13" t="n"/>
      <c r="L125" s="13" t="n"/>
      <c r="M125" s="14" t="n"/>
      <c r="N125" s="14" t="n"/>
      <c r="O125" s="13" t="n"/>
      <c r="P125" s="13" t="n"/>
      <c r="Q125" s="13" t="n"/>
      <c r="R125" s="13" t="n"/>
      <c r="S125" s="13" t="n"/>
      <c r="T125" s="13" t="n"/>
      <c r="U125" s="14" t="n"/>
      <c r="V125" s="14" t="n"/>
      <c r="W125" s="16">
        <f>IF(OR(H125="",V125=""),"",IF(V125&gt;EDATE(H125,6),"Нужна повторная проверка","—"))</f>
        <v/>
      </c>
      <c r="X125" s="16">
        <f>IF(B125="","",IF(OR(H125="",AND(K125="",L125="",N125="")),"Ждёт освидетельствования",IF(AND(L125="Да",M125=""),"Замечания",IF(AND(N125&lt;&gt;"",T125="Да",COUNTIF(O125:S125,"Да")+COUNTIF(O125:S125,"Не требуется")=5),"Подписан","На подписи"))))</f>
        <v/>
      </c>
      <c r="Y125" s="16">
        <f>IF(B125="","",TRIM(IF(AND(N125&lt;&gt;"",F125&lt;&gt;"",N125&lt;F125),"Дата акта раньше окончания работ. ","")&amp;IF(AND(N125&lt;&gt;"",H125&lt;&gt;"",N125&lt;H125),"Дата акта раньше осмотра. ","")&amp;IF(AND(N125&lt;&gt;"",M125&lt;&gt;"",N125&lt;M125),"Акт составлен до устранения замечаний. ","")&amp;IF(AND(K125="Нет",N125&lt;&gt;"",U125=""),"Направьте копию акта заказчику. ","")&amp;IF(AND(K125="Нет",N125&lt;&gt;"",U125&lt;&gt;"",U125-N125&gt;3),"Копия направлена позже 3 дней. ","")&amp;IF(AND(V125&lt;&gt;"",X125&lt;&gt;"Подписан",V125&lt;=TODAY()+3),"Последующие работы начнутся в ближайшие дни или уже идут, а акт не подписан. ","")))</f>
        <v/>
      </c>
      <c r="Z125" s="13" t="n"/>
    </row>
    <row r="126">
      <c r="A126" s="13" t="n"/>
      <c r="B126" s="13" t="n"/>
      <c r="C126" s="13" t="n"/>
      <c r="D126" s="13" t="n"/>
      <c r="E126" s="13" t="n"/>
      <c r="F126" s="14" t="n"/>
      <c r="G126" s="14" t="n"/>
      <c r="H126" s="14" t="n"/>
      <c r="I126" s="15">
        <f>IF(OR(G126="",H126=""),"",NETWORKDAYS(G126,H126,'Праздники'!$A$2:$A$80)-1)</f>
        <v/>
      </c>
      <c r="J126" s="16">
        <f>IF(I126="","",IF(I126&gt;=3,"В срок","Меньше 3 рабочих дней"))</f>
        <v/>
      </c>
      <c r="K126" s="13" t="n"/>
      <c r="L126" s="13" t="n"/>
      <c r="M126" s="14" t="n"/>
      <c r="N126" s="14" t="n"/>
      <c r="O126" s="13" t="n"/>
      <c r="P126" s="13" t="n"/>
      <c r="Q126" s="13" t="n"/>
      <c r="R126" s="13" t="n"/>
      <c r="S126" s="13" t="n"/>
      <c r="T126" s="13" t="n"/>
      <c r="U126" s="14" t="n"/>
      <c r="V126" s="14" t="n"/>
      <c r="W126" s="16">
        <f>IF(OR(H126="",V126=""),"",IF(V126&gt;EDATE(H126,6),"Нужна повторная проверка","—"))</f>
        <v/>
      </c>
      <c r="X126" s="16">
        <f>IF(B126="","",IF(OR(H126="",AND(K126="",L126="",N126="")),"Ждёт освидетельствования",IF(AND(L126="Да",M126=""),"Замечания",IF(AND(N126&lt;&gt;"",T126="Да",COUNTIF(O126:S126,"Да")+COUNTIF(O126:S126,"Не требуется")=5),"Подписан","На подписи"))))</f>
        <v/>
      </c>
      <c r="Y126" s="16">
        <f>IF(B126="","",TRIM(IF(AND(N126&lt;&gt;"",F126&lt;&gt;"",N126&lt;F126),"Дата акта раньше окончания работ. ","")&amp;IF(AND(N126&lt;&gt;"",H126&lt;&gt;"",N126&lt;H126),"Дата акта раньше осмотра. ","")&amp;IF(AND(N126&lt;&gt;"",M126&lt;&gt;"",N126&lt;M126),"Акт составлен до устранения замечаний. ","")&amp;IF(AND(K126="Нет",N126&lt;&gt;"",U126=""),"Направьте копию акта заказчику. ","")&amp;IF(AND(K126="Нет",N126&lt;&gt;"",U126&lt;&gt;"",U126-N126&gt;3),"Копия направлена позже 3 дней. ","")&amp;IF(AND(V126&lt;&gt;"",X126&lt;&gt;"Подписан",V126&lt;=TODAY()+3),"Последующие работы начнутся в ближайшие дни или уже идут, а акт не подписан. ","")))</f>
        <v/>
      </c>
      <c r="Z126" s="13" t="n"/>
    </row>
    <row r="127">
      <c r="A127" s="13" t="n"/>
      <c r="B127" s="13" t="n"/>
      <c r="C127" s="13" t="n"/>
      <c r="D127" s="13" t="n"/>
      <c r="E127" s="13" t="n"/>
      <c r="F127" s="14" t="n"/>
      <c r="G127" s="14" t="n"/>
      <c r="H127" s="14" t="n"/>
      <c r="I127" s="15">
        <f>IF(OR(G127="",H127=""),"",NETWORKDAYS(G127,H127,'Праздники'!$A$2:$A$80)-1)</f>
        <v/>
      </c>
      <c r="J127" s="16">
        <f>IF(I127="","",IF(I127&gt;=3,"В срок","Меньше 3 рабочих дней"))</f>
        <v/>
      </c>
      <c r="K127" s="13" t="n"/>
      <c r="L127" s="13" t="n"/>
      <c r="M127" s="14" t="n"/>
      <c r="N127" s="14" t="n"/>
      <c r="O127" s="13" t="n"/>
      <c r="P127" s="13" t="n"/>
      <c r="Q127" s="13" t="n"/>
      <c r="R127" s="13" t="n"/>
      <c r="S127" s="13" t="n"/>
      <c r="T127" s="13" t="n"/>
      <c r="U127" s="14" t="n"/>
      <c r="V127" s="14" t="n"/>
      <c r="W127" s="16">
        <f>IF(OR(H127="",V127=""),"",IF(V127&gt;EDATE(H127,6),"Нужна повторная проверка","—"))</f>
        <v/>
      </c>
      <c r="X127" s="16">
        <f>IF(B127="","",IF(OR(H127="",AND(K127="",L127="",N127="")),"Ждёт освидетельствования",IF(AND(L127="Да",M127=""),"Замечания",IF(AND(N127&lt;&gt;"",T127="Да",COUNTIF(O127:S127,"Да")+COUNTIF(O127:S127,"Не требуется")=5),"Подписан","На подписи"))))</f>
        <v/>
      </c>
      <c r="Y127" s="16">
        <f>IF(B127="","",TRIM(IF(AND(N127&lt;&gt;"",F127&lt;&gt;"",N127&lt;F127),"Дата акта раньше окончания работ. ","")&amp;IF(AND(N127&lt;&gt;"",H127&lt;&gt;"",N127&lt;H127),"Дата акта раньше осмотра. ","")&amp;IF(AND(N127&lt;&gt;"",M127&lt;&gt;"",N127&lt;M127),"Акт составлен до устранения замечаний. ","")&amp;IF(AND(K127="Нет",N127&lt;&gt;"",U127=""),"Направьте копию акта заказчику. ","")&amp;IF(AND(K127="Нет",N127&lt;&gt;"",U127&lt;&gt;"",U127-N127&gt;3),"Копия направлена позже 3 дней. ","")&amp;IF(AND(V127&lt;&gt;"",X127&lt;&gt;"Подписан",V127&lt;=TODAY()+3),"Последующие работы начнутся в ближайшие дни или уже идут, а акт не подписан. ","")))</f>
        <v/>
      </c>
      <c r="Z127" s="13" t="n"/>
    </row>
    <row r="128">
      <c r="A128" s="13" t="n"/>
      <c r="B128" s="13" t="n"/>
      <c r="C128" s="13" t="n"/>
      <c r="D128" s="13" t="n"/>
      <c r="E128" s="13" t="n"/>
      <c r="F128" s="14" t="n"/>
      <c r="G128" s="14" t="n"/>
      <c r="H128" s="14" t="n"/>
      <c r="I128" s="15">
        <f>IF(OR(G128="",H128=""),"",NETWORKDAYS(G128,H128,'Праздники'!$A$2:$A$80)-1)</f>
        <v/>
      </c>
      <c r="J128" s="16">
        <f>IF(I128="","",IF(I128&gt;=3,"В срок","Меньше 3 рабочих дней"))</f>
        <v/>
      </c>
      <c r="K128" s="13" t="n"/>
      <c r="L128" s="13" t="n"/>
      <c r="M128" s="14" t="n"/>
      <c r="N128" s="14" t="n"/>
      <c r="O128" s="13" t="n"/>
      <c r="P128" s="13" t="n"/>
      <c r="Q128" s="13" t="n"/>
      <c r="R128" s="13" t="n"/>
      <c r="S128" s="13" t="n"/>
      <c r="T128" s="13" t="n"/>
      <c r="U128" s="14" t="n"/>
      <c r="V128" s="14" t="n"/>
      <c r="W128" s="16">
        <f>IF(OR(H128="",V128=""),"",IF(V128&gt;EDATE(H128,6),"Нужна повторная проверка","—"))</f>
        <v/>
      </c>
      <c r="X128" s="16">
        <f>IF(B128="","",IF(OR(H128="",AND(K128="",L128="",N128="")),"Ждёт освидетельствования",IF(AND(L128="Да",M128=""),"Замечания",IF(AND(N128&lt;&gt;"",T128="Да",COUNTIF(O128:S128,"Да")+COUNTIF(O128:S128,"Не требуется")=5),"Подписан","На подписи"))))</f>
        <v/>
      </c>
      <c r="Y128" s="16">
        <f>IF(B128="","",TRIM(IF(AND(N128&lt;&gt;"",F128&lt;&gt;"",N128&lt;F128),"Дата акта раньше окончания работ. ","")&amp;IF(AND(N128&lt;&gt;"",H128&lt;&gt;"",N128&lt;H128),"Дата акта раньше осмотра. ","")&amp;IF(AND(N128&lt;&gt;"",M128&lt;&gt;"",N128&lt;M128),"Акт составлен до устранения замечаний. ","")&amp;IF(AND(K128="Нет",N128&lt;&gt;"",U128=""),"Направьте копию акта заказчику. ","")&amp;IF(AND(K128="Нет",N128&lt;&gt;"",U128&lt;&gt;"",U128-N128&gt;3),"Копия направлена позже 3 дней. ","")&amp;IF(AND(V128&lt;&gt;"",X128&lt;&gt;"Подписан",V128&lt;=TODAY()+3),"Последующие работы начнутся в ближайшие дни или уже идут, а акт не подписан. ","")))</f>
        <v/>
      </c>
      <c r="Z128" s="13" t="n"/>
    </row>
    <row r="129">
      <c r="A129" s="13" t="n"/>
      <c r="B129" s="13" t="n"/>
      <c r="C129" s="13" t="n"/>
      <c r="D129" s="13" t="n"/>
      <c r="E129" s="13" t="n"/>
      <c r="F129" s="14" t="n"/>
      <c r="G129" s="14" t="n"/>
      <c r="H129" s="14" t="n"/>
      <c r="I129" s="15">
        <f>IF(OR(G129="",H129=""),"",NETWORKDAYS(G129,H129,'Праздники'!$A$2:$A$80)-1)</f>
        <v/>
      </c>
      <c r="J129" s="16">
        <f>IF(I129="","",IF(I129&gt;=3,"В срок","Меньше 3 рабочих дней"))</f>
        <v/>
      </c>
      <c r="K129" s="13" t="n"/>
      <c r="L129" s="13" t="n"/>
      <c r="M129" s="14" t="n"/>
      <c r="N129" s="14" t="n"/>
      <c r="O129" s="13" t="n"/>
      <c r="P129" s="13" t="n"/>
      <c r="Q129" s="13" t="n"/>
      <c r="R129" s="13" t="n"/>
      <c r="S129" s="13" t="n"/>
      <c r="T129" s="13" t="n"/>
      <c r="U129" s="14" t="n"/>
      <c r="V129" s="14" t="n"/>
      <c r="W129" s="16">
        <f>IF(OR(H129="",V129=""),"",IF(V129&gt;EDATE(H129,6),"Нужна повторная проверка","—"))</f>
        <v/>
      </c>
      <c r="X129" s="16">
        <f>IF(B129="","",IF(OR(H129="",AND(K129="",L129="",N129="")),"Ждёт освидетельствования",IF(AND(L129="Да",M129=""),"Замечания",IF(AND(N129&lt;&gt;"",T129="Да",COUNTIF(O129:S129,"Да")+COUNTIF(O129:S129,"Не требуется")=5),"Подписан","На подписи"))))</f>
        <v/>
      </c>
      <c r="Y129" s="16">
        <f>IF(B129="","",TRIM(IF(AND(N129&lt;&gt;"",F129&lt;&gt;"",N129&lt;F129),"Дата акта раньше окончания работ. ","")&amp;IF(AND(N129&lt;&gt;"",H129&lt;&gt;"",N129&lt;H129),"Дата акта раньше осмотра. ","")&amp;IF(AND(N129&lt;&gt;"",M129&lt;&gt;"",N129&lt;M129),"Акт составлен до устранения замечаний. ","")&amp;IF(AND(K129="Нет",N129&lt;&gt;"",U129=""),"Направьте копию акта заказчику. ","")&amp;IF(AND(K129="Нет",N129&lt;&gt;"",U129&lt;&gt;"",U129-N129&gt;3),"Копия направлена позже 3 дней. ","")&amp;IF(AND(V129&lt;&gt;"",X129&lt;&gt;"Подписан",V129&lt;=TODAY()+3),"Последующие работы начнутся в ближайшие дни или уже идут, а акт не подписан. ","")))</f>
        <v/>
      </c>
      <c r="Z129" s="13" t="n"/>
    </row>
    <row r="130">
      <c r="A130" s="13" t="n"/>
      <c r="B130" s="13" t="n"/>
      <c r="C130" s="13" t="n"/>
      <c r="D130" s="13" t="n"/>
      <c r="E130" s="13" t="n"/>
      <c r="F130" s="14" t="n"/>
      <c r="G130" s="14" t="n"/>
      <c r="H130" s="14" t="n"/>
      <c r="I130" s="15">
        <f>IF(OR(G130="",H130=""),"",NETWORKDAYS(G130,H130,'Праздники'!$A$2:$A$80)-1)</f>
        <v/>
      </c>
      <c r="J130" s="16">
        <f>IF(I130="","",IF(I130&gt;=3,"В срок","Меньше 3 рабочих дней"))</f>
        <v/>
      </c>
      <c r="K130" s="13" t="n"/>
      <c r="L130" s="13" t="n"/>
      <c r="M130" s="14" t="n"/>
      <c r="N130" s="14" t="n"/>
      <c r="O130" s="13" t="n"/>
      <c r="P130" s="13" t="n"/>
      <c r="Q130" s="13" t="n"/>
      <c r="R130" s="13" t="n"/>
      <c r="S130" s="13" t="n"/>
      <c r="T130" s="13" t="n"/>
      <c r="U130" s="14" t="n"/>
      <c r="V130" s="14" t="n"/>
      <c r="W130" s="16">
        <f>IF(OR(H130="",V130=""),"",IF(V130&gt;EDATE(H130,6),"Нужна повторная проверка","—"))</f>
        <v/>
      </c>
      <c r="X130" s="16">
        <f>IF(B130="","",IF(OR(H130="",AND(K130="",L130="",N130="")),"Ждёт освидетельствования",IF(AND(L130="Да",M130=""),"Замечания",IF(AND(N130&lt;&gt;"",T130="Да",COUNTIF(O130:S130,"Да")+COUNTIF(O130:S130,"Не требуется")=5),"Подписан","На подписи"))))</f>
        <v/>
      </c>
      <c r="Y130" s="16">
        <f>IF(B130="","",TRIM(IF(AND(N130&lt;&gt;"",F130&lt;&gt;"",N130&lt;F130),"Дата акта раньше окончания работ. ","")&amp;IF(AND(N130&lt;&gt;"",H130&lt;&gt;"",N130&lt;H130),"Дата акта раньше осмотра. ","")&amp;IF(AND(N130&lt;&gt;"",M130&lt;&gt;"",N130&lt;M130),"Акт составлен до устранения замечаний. ","")&amp;IF(AND(K130="Нет",N130&lt;&gt;"",U130=""),"Направьте копию акта заказчику. ","")&amp;IF(AND(K130="Нет",N130&lt;&gt;"",U130&lt;&gt;"",U130-N130&gt;3),"Копия направлена позже 3 дней. ","")&amp;IF(AND(V130&lt;&gt;"",X130&lt;&gt;"Подписан",V130&lt;=TODAY()+3),"Последующие работы начнутся в ближайшие дни или уже идут, а акт не подписан. ","")))</f>
        <v/>
      </c>
      <c r="Z130" s="13" t="n"/>
    </row>
    <row r="131">
      <c r="A131" s="13" t="n"/>
      <c r="B131" s="13" t="n"/>
      <c r="C131" s="13" t="n"/>
      <c r="D131" s="13" t="n"/>
      <c r="E131" s="13" t="n"/>
      <c r="F131" s="14" t="n"/>
      <c r="G131" s="14" t="n"/>
      <c r="H131" s="14" t="n"/>
      <c r="I131" s="15">
        <f>IF(OR(G131="",H131=""),"",NETWORKDAYS(G131,H131,'Праздники'!$A$2:$A$80)-1)</f>
        <v/>
      </c>
      <c r="J131" s="16">
        <f>IF(I131="","",IF(I131&gt;=3,"В срок","Меньше 3 рабочих дней"))</f>
        <v/>
      </c>
      <c r="K131" s="13" t="n"/>
      <c r="L131" s="13" t="n"/>
      <c r="M131" s="14" t="n"/>
      <c r="N131" s="14" t="n"/>
      <c r="O131" s="13" t="n"/>
      <c r="P131" s="13" t="n"/>
      <c r="Q131" s="13" t="n"/>
      <c r="R131" s="13" t="n"/>
      <c r="S131" s="13" t="n"/>
      <c r="T131" s="13" t="n"/>
      <c r="U131" s="14" t="n"/>
      <c r="V131" s="14" t="n"/>
      <c r="W131" s="16">
        <f>IF(OR(H131="",V131=""),"",IF(V131&gt;EDATE(H131,6),"Нужна повторная проверка","—"))</f>
        <v/>
      </c>
      <c r="X131" s="16">
        <f>IF(B131="","",IF(OR(H131="",AND(K131="",L131="",N131="")),"Ждёт освидетельствования",IF(AND(L131="Да",M131=""),"Замечания",IF(AND(N131&lt;&gt;"",T131="Да",COUNTIF(O131:S131,"Да")+COUNTIF(O131:S131,"Не требуется")=5),"Подписан","На подписи"))))</f>
        <v/>
      </c>
      <c r="Y131" s="16">
        <f>IF(B131="","",TRIM(IF(AND(N131&lt;&gt;"",F131&lt;&gt;"",N131&lt;F131),"Дата акта раньше окончания работ. ","")&amp;IF(AND(N131&lt;&gt;"",H131&lt;&gt;"",N131&lt;H131),"Дата акта раньше осмотра. ","")&amp;IF(AND(N131&lt;&gt;"",M131&lt;&gt;"",N131&lt;M131),"Акт составлен до устранения замечаний. ","")&amp;IF(AND(K131="Нет",N131&lt;&gt;"",U131=""),"Направьте копию акта заказчику. ","")&amp;IF(AND(K131="Нет",N131&lt;&gt;"",U131&lt;&gt;"",U131-N131&gt;3),"Копия направлена позже 3 дней. ","")&amp;IF(AND(V131&lt;&gt;"",X131&lt;&gt;"Подписан",V131&lt;=TODAY()+3),"Последующие работы начнутся в ближайшие дни или уже идут, а акт не подписан. ","")))</f>
        <v/>
      </c>
      <c r="Z131" s="13" t="n"/>
    </row>
    <row r="132">
      <c r="A132" s="13" t="n"/>
      <c r="B132" s="13" t="n"/>
      <c r="C132" s="13" t="n"/>
      <c r="D132" s="13" t="n"/>
      <c r="E132" s="13" t="n"/>
      <c r="F132" s="14" t="n"/>
      <c r="G132" s="14" t="n"/>
      <c r="H132" s="14" t="n"/>
      <c r="I132" s="15">
        <f>IF(OR(G132="",H132=""),"",NETWORKDAYS(G132,H132,'Праздники'!$A$2:$A$80)-1)</f>
        <v/>
      </c>
      <c r="J132" s="16">
        <f>IF(I132="","",IF(I132&gt;=3,"В срок","Меньше 3 рабочих дней"))</f>
        <v/>
      </c>
      <c r="K132" s="13" t="n"/>
      <c r="L132" s="13" t="n"/>
      <c r="M132" s="14" t="n"/>
      <c r="N132" s="14" t="n"/>
      <c r="O132" s="13" t="n"/>
      <c r="P132" s="13" t="n"/>
      <c r="Q132" s="13" t="n"/>
      <c r="R132" s="13" t="n"/>
      <c r="S132" s="13" t="n"/>
      <c r="T132" s="13" t="n"/>
      <c r="U132" s="14" t="n"/>
      <c r="V132" s="14" t="n"/>
      <c r="W132" s="16">
        <f>IF(OR(H132="",V132=""),"",IF(V132&gt;EDATE(H132,6),"Нужна повторная проверка","—"))</f>
        <v/>
      </c>
      <c r="X132" s="16">
        <f>IF(B132="","",IF(OR(H132="",AND(K132="",L132="",N132="")),"Ждёт освидетельствования",IF(AND(L132="Да",M132=""),"Замечания",IF(AND(N132&lt;&gt;"",T132="Да",COUNTIF(O132:S132,"Да")+COUNTIF(O132:S132,"Не требуется")=5),"Подписан","На подписи"))))</f>
        <v/>
      </c>
      <c r="Y132" s="16">
        <f>IF(B132="","",TRIM(IF(AND(N132&lt;&gt;"",F132&lt;&gt;"",N132&lt;F132),"Дата акта раньше окончания работ. ","")&amp;IF(AND(N132&lt;&gt;"",H132&lt;&gt;"",N132&lt;H132),"Дата акта раньше осмотра. ","")&amp;IF(AND(N132&lt;&gt;"",M132&lt;&gt;"",N132&lt;M132),"Акт составлен до устранения замечаний. ","")&amp;IF(AND(K132="Нет",N132&lt;&gt;"",U132=""),"Направьте копию акта заказчику. ","")&amp;IF(AND(K132="Нет",N132&lt;&gt;"",U132&lt;&gt;"",U132-N132&gt;3),"Копия направлена позже 3 дней. ","")&amp;IF(AND(V132&lt;&gt;"",X132&lt;&gt;"Подписан",V132&lt;=TODAY()+3),"Последующие работы начнутся в ближайшие дни или уже идут, а акт не подписан. ","")))</f>
        <v/>
      </c>
      <c r="Z132" s="13" t="n"/>
    </row>
    <row r="133">
      <c r="A133" s="13" t="n"/>
      <c r="B133" s="13" t="n"/>
      <c r="C133" s="13" t="n"/>
      <c r="D133" s="13" t="n"/>
      <c r="E133" s="13" t="n"/>
      <c r="F133" s="14" t="n"/>
      <c r="G133" s="14" t="n"/>
      <c r="H133" s="14" t="n"/>
      <c r="I133" s="15">
        <f>IF(OR(G133="",H133=""),"",NETWORKDAYS(G133,H133,'Праздники'!$A$2:$A$80)-1)</f>
        <v/>
      </c>
      <c r="J133" s="16">
        <f>IF(I133="","",IF(I133&gt;=3,"В срок","Меньше 3 рабочих дней"))</f>
        <v/>
      </c>
      <c r="K133" s="13" t="n"/>
      <c r="L133" s="13" t="n"/>
      <c r="M133" s="14" t="n"/>
      <c r="N133" s="14" t="n"/>
      <c r="O133" s="13" t="n"/>
      <c r="P133" s="13" t="n"/>
      <c r="Q133" s="13" t="n"/>
      <c r="R133" s="13" t="n"/>
      <c r="S133" s="13" t="n"/>
      <c r="T133" s="13" t="n"/>
      <c r="U133" s="14" t="n"/>
      <c r="V133" s="14" t="n"/>
      <c r="W133" s="16">
        <f>IF(OR(H133="",V133=""),"",IF(V133&gt;EDATE(H133,6),"Нужна повторная проверка","—"))</f>
        <v/>
      </c>
      <c r="X133" s="16">
        <f>IF(B133="","",IF(OR(H133="",AND(K133="",L133="",N133="")),"Ждёт освидетельствования",IF(AND(L133="Да",M133=""),"Замечания",IF(AND(N133&lt;&gt;"",T133="Да",COUNTIF(O133:S133,"Да")+COUNTIF(O133:S133,"Не требуется")=5),"Подписан","На подписи"))))</f>
        <v/>
      </c>
      <c r="Y133" s="16">
        <f>IF(B133="","",TRIM(IF(AND(N133&lt;&gt;"",F133&lt;&gt;"",N133&lt;F133),"Дата акта раньше окончания работ. ","")&amp;IF(AND(N133&lt;&gt;"",H133&lt;&gt;"",N133&lt;H133),"Дата акта раньше осмотра. ","")&amp;IF(AND(N133&lt;&gt;"",M133&lt;&gt;"",N133&lt;M133),"Акт составлен до устранения замечаний. ","")&amp;IF(AND(K133="Нет",N133&lt;&gt;"",U133=""),"Направьте копию акта заказчику. ","")&amp;IF(AND(K133="Нет",N133&lt;&gt;"",U133&lt;&gt;"",U133-N133&gt;3),"Копия направлена позже 3 дней. ","")&amp;IF(AND(V133&lt;&gt;"",X133&lt;&gt;"Подписан",V133&lt;=TODAY()+3),"Последующие работы начнутся в ближайшие дни или уже идут, а акт не подписан. ","")))</f>
        <v/>
      </c>
      <c r="Z133" s="13" t="n"/>
    </row>
    <row r="134">
      <c r="A134" s="13" t="n"/>
      <c r="B134" s="13" t="n"/>
      <c r="C134" s="13" t="n"/>
      <c r="D134" s="13" t="n"/>
      <c r="E134" s="13" t="n"/>
      <c r="F134" s="14" t="n"/>
      <c r="G134" s="14" t="n"/>
      <c r="H134" s="14" t="n"/>
      <c r="I134" s="15">
        <f>IF(OR(G134="",H134=""),"",NETWORKDAYS(G134,H134,'Праздники'!$A$2:$A$80)-1)</f>
        <v/>
      </c>
      <c r="J134" s="16">
        <f>IF(I134="","",IF(I134&gt;=3,"В срок","Меньше 3 рабочих дней"))</f>
        <v/>
      </c>
      <c r="K134" s="13" t="n"/>
      <c r="L134" s="13" t="n"/>
      <c r="M134" s="14" t="n"/>
      <c r="N134" s="14" t="n"/>
      <c r="O134" s="13" t="n"/>
      <c r="P134" s="13" t="n"/>
      <c r="Q134" s="13" t="n"/>
      <c r="R134" s="13" t="n"/>
      <c r="S134" s="13" t="n"/>
      <c r="T134" s="13" t="n"/>
      <c r="U134" s="14" t="n"/>
      <c r="V134" s="14" t="n"/>
      <c r="W134" s="16">
        <f>IF(OR(H134="",V134=""),"",IF(V134&gt;EDATE(H134,6),"Нужна повторная проверка","—"))</f>
        <v/>
      </c>
      <c r="X134" s="16">
        <f>IF(B134="","",IF(OR(H134="",AND(K134="",L134="",N134="")),"Ждёт освидетельствования",IF(AND(L134="Да",M134=""),"Замечания",IF(AND(N134&lt;&gt;"",T134="Да",COUNTIF(O134:S134,"Да")+COUNTIF(O134:S134,"Не требуется")=5),"Подписан","На подписи"))))</f>
        <v/>
      </c>
      <c r="Y134" s="16">
        <f>IF(B134="","",TRIM(IF(AND(N134&lt;&gt;"",F134&lt;&gt;"",N134&lt;F134),"Дата акта раньше окончания работ. ","")&amp;IF(AND(N134&lt;&gt;"",H134&lt;&gt;"",N134&lt;H134),"Дата акта раньше осмотра. ","")&amp;IF(AND(N134&lt;&gt;"",M134&lt;&gt;"",N134&lt;M134),"Акт составлен до устранения замечаний. ","")&amp;IF(AND(K134="Нет",N134&lt;&gt;"",U134=""),"Направьте копию акта заказчику. ","")&amp;IF(AND(K134="Нет",N134&lt;&gt;"",U134&lt;&gt;"",U134-N134&gt;3),"Копия направлена позже 3 дней. ","")&amp;IF(AND(V134&lt;&gt;"",X134&lt;&gt;"Подписан",V134&lt;=TODAY()+3),"Последующие работы начнутся в ближайшие дни или уже идут, а акт не подписан. ","")))</f>
        <v/>
      </c>
      <c r="Z134" s="13" t="n"/>
    </row>
    <row r="135">
      <c r="A135" s="13" t="n"/>
      <c r="B135" s="13" t="n"/>
      <c r="C135" s="13" t="n"/>
      <c r="D135" s="13" t="n"/>
      <c r="E135" s="13" t="n"/>
      <c r="F135" s="14" t="n"/>
      <c r="G135" s="14" t="n"/>
      <c r="H135" s="14" t="n"/>
      <c r="I135" s="15">
        <f>IF(OR(G135="",H135=""),"",NETWORKDAYS(G135,H135,'Праздники'!$A$2:$A$80)-1)</f>
        <v/>
      </c>
      <c r="J135" s="16">
        <f>IF(I135="","",IF(I135&gt;=3,"В срок","Меньше 3 рабочих дней"))</f>
        <v/>
      </c>
      <c r="K135" s="13" t="n"/>
      <c r="L135" s="13" t="n"/>
      <c r="M135" s="14" t="n"/>
      <c r="N135" s="14" t="n"/>
      <c r="O135" s="13" t="n"/>
      <c r="P135" s="13" t="n"/>
      <c r="Q135" s="13" t="n"/>
      <c r="R135" s="13" t="n"/>
      <c r="S135" s="13" t="n"/>
      <c r="T135" s="13" t="n"/>
      <c r="U135" s="14" t="n"/>
      <c r="V135" s="14" t="n"/>
      <c r="W135" s="16">
        <f>IF(OR(H135="",V135=""),"",IF(V135&gt;EDATE(H135,6),"Нужна повторная проверка","—"))</f>
        <v/>
      </c>
      <c r="X135" s="16">
        <f>IF(B135="","",IF(OR(H135="",AND(K135="",L135="",N135="")),"Ждёт освидетельствования",IF(AND(L135="Да",M135=""),"Замечания",IF(AND(N135&lt;&gt;"",T135="Да",COUNTIF(O135:S135,"Да")+COUNTIF(O135:S135,"Не требуется")=5),"Подписан","На подписи"))))</f>
        <v/>
      </c>
      <c r="Y135" s="16">
        <f>IF(B135="","",TRIM(IF(AND(N135&lt;&gt;"",F135&lt;&gt;"",N135&lt;F135),"Дата акта раньше окончания работ. ","")&amp;IF(AND(N135&lt;&gt;"",H135&lt;&gt;"",N135&lt;H135),"Дата акта раньше осмотра. ","")&amp;IF(AND(N135&lt;&gt;"",M135&lt;&gt;"",N135&lt;M135),"Акт составлен до устранения замечаний. ","")&amp;IF(AND(K135="Нет",N135&lt;&gt;"",U135=""),"Направьте копию акта заказчику. ","")&amp;IF(AND(K135="Нет",N135&lt;&gt;"",U135&lt;&gt;"",U135-N135&gt;3),"Копия направлена позже 3 дней. ","")&amp;IF(AND(V135&lt;&gt;"",X135&lt;&gt;"Подписан",V135&lt;=TODAY()+3),"Последующие работы начнутся в ближайшие дни или уже идут, а акт не подписан. ","")))</f>
        <v/>
      </c>
      <c r="Z135" s="13" t="n"/>
    </row>
    <row r="136">
      <c r="A136" s="13" t="n"/>
      <c r="B136" s="13" t="n"/>
      <c r="C136" s="13" t="n"/>
      <c r="D136" s="13" t="n"/>
      <c r="E136" s="13" t="n"/>
      <c r="F136" s="14" t="n"/>
      <c r="G136" s="14" t="n"/>
      <c r="H136" s="14" t="n"/>
      <c r="I136" s="15">
        <f>IF(OR(G136="",H136=""),"",NETWORKDAYS(G136,H136,'Праздники'!$A$2:$A$80)-1)</f>
        <v/>
      </c>
      <c r="J136" s="16">
        <f>IF(I136="","",IF(I136&gt;=3,"В срок","Меньше 3 рабочих дней"))</f>
        <v/>
      </c>
      <c r="K136" s="13" t="n"/>
      <c r="L136" s="13" t="n"/>
      <c r="M136" s="14" t="n"/>
      <c r="N136" s="14" t="n"/>
      <c r="O136" s="13" t="n"/>
      <c r="P136" s="13" t="n"/>
      <c r="Q136" s="13" t="n"/>
      <c r="R136" s="13" t="n"/>
      <c r="S136" s="13" t="n"/>
      <c r="T136" s="13" t="n"/>
      <c r="U136" s="14" t="n"/>
      <c r="V136" s="14" t="n"/>
      <c r="W136" s="16">
        <f>IF(OR(H136="",V136=""),"",IF(V136&gt;EDATE(H136,6),"Нужна повторная проверка","—"))</f>
        <v/>
      </c>
      <c r="X136" s="16">
        <f>IF(B136="","",IF(OR(H136="",AND(K136="",L136="",N136="")),"Ждёт освидетельствования",IF(AND(L136="Да",M136=""),"Замечания",IF(AND(N136&lt;&gt;"",T136="Да",COUNTIF(O136:S136,"Да")+COUNTIF(O136:S136,"Не требуется")=5),"Подписан","На подписи"))))</f>
        <v/>
      </c>
      <c r="Y136" s="16">
        <f>IF(B136="","",TRIM(IF(AND(N136&lt;&gt;"",F136&lt;&gt;"",N136&lt;F136),"Дата акта раньше окончания работ. ","")&amp;IF(AND(N136&lt;&gt;"",H136&lt;&gt;"",N136&lt;H136),"Дата акта раньше осмотра. ","")&amp;IF(AND(N136&lt;&gt;"",M136&lt;&gt;"",N136&lt;M136),"Акт составлен до устранения замечаний. ","")&amp;IF(AND(K136="Нет",N136&lt;&gt;"",U136=""),"Направьте копию акта заказчику. ","")&amp;IF(AND(K136="Нет",N136&lt;&gt;"",U136&lt;&gt;"",U136-N136&gt;3),"Копия направлена позже 3 дней. ","")&amp;IF(AND(V136&lt;&gt;"",X136&lt;&gt;"Подписан",V136&lt;=TODAY()+3),"Последующие работы начнутся в ближайшие дни или уже идут, а акт не подписан. ","")))</f>
        <v/>
      </c>
      <c r="Z136" s="13" t="n"/>
    </row>
    <row r="137">
      <c r="A137" s="13" t="n"/>
      <c r="B137" s="13" t="n"/>
      <c r="C137" s="13" t="n"/>
      <c r="D137" s="13" t="n"/>
      <c r="E137" s="13" t="n"/>
      <c r="F137" s="14" t="n"/>
      <c r="G137" s="14" t="n"/>
      <c r="H137" s="14" t="n"/>
      <c r="I137" s="15">
        <f>IF(OR(G137="",H137=""),"",NETWORKDAYS(G137,H137,'Праздники'!$A$2:$A$80)-1)</f>
        <v/>
      </c>
      <c r="J137" s="16">
        <f>IF(I137="","",IF(I137&gt;=3,"В срок","Меньше 3 рабочих дней"))</f>
        <v/>
      </c>
      <c r="K137" s="13" t="n"/>
      <c r="L137" s="13" t="n"/>
      <c r="M137" s="14" t="n"/>
      <c r="N137" s="14" t="n"/>
      <c r="O137" s="13" t="n"/>
      <c r="P137" s="13" t="n"/>
      <c r="Q137" s="13" t="n"/>
      <c r="R137" s="13" t="n"/>
      <c r="S137" s="13" t="n"/>
      <c r="T137" s="13" t="n"/>
      <c r="U137" s="14" t="n"/>
      <c r="V137" s="14" t="n"/>
      <c r="W137" s="16">
        <f>IF(OR(H137="",V137=""),"",IF(V137&gt;EDATE(H137,6),"Нужна повторная проверка","—"))</f>
        <v/>
      </c>
      <c r="X137" s="16">
        <f>IF(B137="","",IF(OR(H137="",AND(K137="",L137="",N137="")),"Ждёт освидетельствования",IF(AND(L137="Да",M137=""),"Замечания",IF(AND(N137&lt;&gt;"",T137="Да",COUNTIF(O137:S137,"Да")+COUNTIF(O137:S137,"Не требуется")=5),"Подписан","На подписи"))))</f>
        <v/>
      </c>
      <c r="Y137" s="16">
        <f>IF(B137="","",TRIM(IF(AND(N137&lt;&gt;"",F137&lt;&gt;"",N137&lt;F137),"Дата акта раньше окончания работ. ","")&amp;IF(AND(N137&lt;&gt;"",H137&lt;&gt;"",N137&lt;H137),"Дата акта раньше осмотра. ","")&amp;IF(AND(N137&lt;&gt;"",M137&lt;&gt;"",N137&lt;M137),"Акт составлен до устранения замечаний. ","")&amp;IF(AND(K137="Нет",N137&lt;&gt;"",U137=""),"Направьте копию акта заказчику. ","")&amp;IF(AND(K137="Нет",N137&lt;&gt;"",U137&lt;&gt;"",U137-N137&gt;3),"Копия направлена позже 3 дней. ","")&amp;IF(AND(V137&lt;&gt;"",X137&lt;&gt;"Подписан",V137&lt;=TODAY()+3),"Последующие работы начнутся в ближайшие дни или уже идут, а акт не подписан. ","")))</f>
        <v/>
      </c>
      <c r="Z137" s="13" t="n"/>
    </row>
    <row r="138">
      <c r="A138" s="13" t="n"/>
      <c r="B138" s="13" t="n"/>
      <c r="C138" s="13" t="n"/>
      <c r="D138" s="13" t="n"/>
      <c r="E138" s="13" t="n"/>
      <c r="F138" s="14" t="n"/>
      <c r="G138" s="14" t="n"/>
      <c r="H138" s="14" t="n"/>
      <c r="I138" s="15">
        <f>IF(OR(G138="",H138=""),"",NETWORKDAYS(G138,H138,'Праздники'!$A$2:$A$80)-1)</f>
        <v/>
      </c>
      <c r="J138" s="16">
        <f>IF(I138="","",IF(I138&gt;=3,"В срок","Меньше 3 рабочих дней"))</f>
        <v/>
      </c>
      <c r="K138" s="13" t="n"/>
      <c r="L138" s="13" t="n"/>
      <c r="M138" s="14" t="n"/>
      <c r="N138" s="14" t="n"/>
      <c r="O138" s="13" t="n"/>
      <c r="P138" s="13" t="n"/>
      <c r="Q138" s="13" t="n"/>
      <c r="R138" s="13" t="n"/>
      <c r="S138" s="13" t="n"/>
      <c r="T138" s="13" t="n"/>
      <c r="U138" s="14" t="n"/>
      <c r="V138" s="14" t="n"/>
      <c r="W138" s="16">
        <f>IF(OR(H138="",V138=""),"",IF(V138&gt;EDATE(H138,6),"Нужна повторная проверка","—"))</f>
        <v/>
      </c>
      <c r="X138" s="16">
        <f>IF(B138="","",IF(OR(H138="",AND(K138="",L138="",N138="")),"Ждёт освидетельствования",IF(AND(L138="Да",M138=""),"Замечания",IF(AND(N138&lt;&gt;"",T138="Да",COUNTIF(O138:S138,"Да")+COUNTIF(O138:S138,"Не требуется")=5),"Подписан","На подписи"))))</f>
        <v/>
      </c>
      <c r="Y138" s="16">
        <f>IF(B138="","",TRIM(IF(AND(N138&lt;&gt;"",F138&lt;&gt;"",N138&lt;F138),"Дата акта раньше окончания работ. ","")&amp;IF(AND(N138&lt;&gt;"",H138&lt;&gt;"",N138&lt;H138),"Дата акта раньше осмотра. ","")&amp;IF(AND(N138&lt;&gt;"",M138&lt;&gt;"",N138&lt;M138),"Акт составлен до устранения замечаний. ","")&amp;IF(AND(K138="Нет",N138&lt;&gt;"",U138=""),"Направьте копию акта заказчику. ","")&amp;IF(AND(K138="Нет",N138&lt;&gt;"",U138&lt;&gt;"",U138-N138&gt;3),"Копия направлена позже 3 дней. ","")&amp;IF(AND(V138&lt;&gt;"",X138&lt;&gt;"Подписан",V138&lt;=TODAY()+3),"Последующие работы начнутся в ближайшие дни или уже идут, а акт не подписан. ","")))</f>
        <v/>
      </c>
      <c r="Z138" s="13" t="n"/>
    </row>
    <row r="139">
      <c r="A139" s="13" t="n"/>
      <c r="B139" s="13" t="n"/>
      <c r="C139" s="13" t="n"/>
      <c r="D139" s="13" t="n"/>
      <c r="E139" s="13" t="n"/>
      <c r="F139" s="14" t="n"/>
      <c r="G139" s="14" t="n"/>
      <c r="H139" s="14" t="n"/>
      <c r="I139" s="15">
        <f>IF(OR(G139="",H139=""),"",NETWORKDAYS(G139,H139,'Праздники'!$A$2:$A$80)-1)</f>
        <v/>
      </c>
      <c r="J139" s="16">
        <f>IF(I139="","",IF(I139&gt;=3,"В срок","Меньше 3 рабочих дней"))</f>
        <v/>
      </c>
      <c r="K139" s="13" t="n"/>
      <c r="L139" s="13" t="n"/>
      <c r="M139" s="14" t="n"/>
      <c r="N139" s="14" t="n"/>
      <c r="O139" s="13" t="n"/>
      <c r="P139" s="13" t="n"/>
      <c r="Q139" s="13" t="n"/>
      <c r="R139" s="13" t="n"/>
      <c r="S139" s="13" t="n"/>
      <c r="T139" s="13" t="n"/>
      <c r="U139" s="14" t="n"/>
      <c r="V139" s="14" t="n"/>
      <c r="W139" s="16">
        <f>IF(OR(H139="",V139=""),"",IF(V139&gt;EDATE(H139,6),"Нужна повторная проверка","—"))</f>
        <v/>
      </c>
      <c r="X139" s="16">
        <f>IF(B139="","",IF(OR(H139="",AND(K139="",L139="",N139="")),"Ждёт освидетельствования",IF(AND(L139="Да",M139=""),"Замечания",IF(AND(N139&lt;&gt;"",T139="Да",COUNTIF(O139:S139,"Да")+COUNTIF(O139:S139,"Не требуется")=5),"Подписан","На подписи"))))</f>
        <v/>
      </c>
      <c r="Y139" s="16">
        <f>IF(B139="","",TRIM(IF(AND(N139&lt;&gt;"",F139&lt;&gt;"",N139&lt;F139),"Дата акта раньше окончания работ. ","")&amp;IF(AND(N139&lt;&gt;"",H139&lt;&gt;"",N139&lt;H139),"Дата акта раньше осмотра. ","")&amp;IF(AND(N139&lt;&gt;"",M139&lt;&gt;"",N139&lt;M139),"Акт составлен до устранения замечаний. ","")&amp;IF(AND(K139="Нет",N139&lt;&gt;"",U139=""),"Направьте копию акта заказчику. ","")&amp;IF(AND(K139="Нет",N139&lt;&gt;"",U139&lt;&gt;"",U139-N139&gt;3),"Копия направлена позже 3 дней. ","")&amp;IF(AND(V139&lt;&gt;"",X139&lt;&gt;"Подписан",V139&lt;=TODAY()+3),"Последующие работы начнутся в ближайшие дни или уже идут, а акт не подписан. ","")))</f>
        <v/>
      </c>
      <c r="Z139" s="13" t="n"/>
    </row>
    <row r="140">
      <c r="A140" s="13" t="n"/>
      <c r="B140" s="13" t="n"/>
      <c r="C140" s="13" t="n"/>
      <c r="D140" s="13" t="n"/>
      <c r="E140" s="13" t="n"/>
      <c r="F140" s="14" t="n"/>
      <c r="G140" s="14" t="n"/>
      <c r="H140" s="14" t="n"/>
      <c r="I140" s="15">
        <f>IF(OR(G140="",H140=""),"",NETWORKDAYS(G140,H140,'Праздники'!$A$2:$A$80)-1)</f>
        <v/>
      </c>
      <c r="J140" s="16">
        <f>IF(I140="","",IF(I140&gt;=3,"В срок","Меньше 3 рабочих дней"))</f>
        <v/>
      </c>
      <c r="K140" s="13" t="n"/>
      <c r="L140" s="13" t="n"/>
      <c r="M140" s="14" t="n"/>
      <c r="N140" s="14" t="n"/>
      <c r="O140" s="13" t="n"/>
      <c r="P140" s="13" t="n"/>
      <c r="Q140" s="13" t="n"/>
      <c r="R140" s="13" t="n"/>
      <c r="S140" s="13" t="n"/>
      <c r="T140" s="13" t="n"/>
      <c r="U140" s="14" t="n"/>
      <c r="V140" s="14" t="n"/>
      <c r="W140" s="16">
        <f>IF(OR(H140="",V140=""),"",IF(V140&gt;EDATE(H140,6),"Нужна повторная проверка","—"))</f>
        <v/>
      </c>
      <c r="X140" s="16">
        <f>IF(B140="","",IF(OR(H140="",AND(K140="",L140="",N140="")),"Ждёт освидетельствования",IF(AND(L140="Да",M140=""),"Замечания",IF(AND(N140&lt;&gt;"",T140="Да",COUNTIF(O140:S140,"Да")+COUNTIF(O140:S140,"Не требуется")=5),"Подписан","На подписи"))))</f>
        <v/>
      </c>
      <c r="Y140" s="16">
        <f>IF(B140="","",TRIM(IF(AND(N140&lt;&gt;"",F140&lt;&gt;"",N140&lt;F140),"Дата акта раньше окончания работ. ","")&amp;IF(AND(N140&lt;&gt;"",H140&lt;&gt;"",N140&lt;H140),"Дата акта раньше осмотра. ","")&amp;IF(AND(N140&lt;&gt;"",M140&lt;&gt;"",N140&lt;M140),"Акт составлен до устранения замечаний. ","")&amp;IF(AND(K140="Нет",N140&lt;&gt;"",U140=""),"Направьте копию акта заказчику. ","")&amp;IF(AND(K140="Нет",N140&lt;&gt;"",U140&lt;&gt;"",U140-N140&gt;3),"Копия направлена позже 3 дней. ","")&amp;IF(AND(V140&lt;&gt;"",X140&lt;&gt;"Подписан",V140&lt;=TODAY()+3),"Последующие работы начнутся в ближайшие дни или уже идут, а акт не подписан. ","")))</f>
        <v/>
      </c>
      <c r="Z140" s="13" t="n"/>
    </row>
    <row r="141">
      <c r="A141" s="13" t="n"/>
      <c r="B141" s="13" t="n"/>
      <c r="C141" s="13" t="n"/>
      <c r="D141" s="13" t="n"/>
      <c r="E141" s="13" t="n"/>
      <c r="F141" s="14" t="n"/>
      <c r="G141" s="14" t="n"/>
      <c r="H141" s="14" t="n"/>
      <c r="I141" s="15">
        <f>IF(OR(G141="",H141=""),"",NETWORKDAYS(G141,H141,'Праздники'!$A$2:$A$80)-1)</f>
        <v/>
      </c>
      <c r="J141" s="16">
        <f>IF(I141="","",IF(I141&gt;=3,"В срок","Меньше 3 рабочих дней"))</f>
        <v/>
      </c>
      <c r="K141" s="13" t="n"/>
      <c r="L141" s="13" t="n"/>
      <c r="M141" s="14" t="n"/>
      <c r="N141" s="14" t="n"/>
      <c r="O141" s="13" t="n"/>
      <c r="P141" s="13" t="n"/>
      <c r="Q141" s="13" t="n"/>
      <c r="R141" s="13" t="n"/>
      <c r="S141" s="13" t="n"/>
      <c r="T141" s="13" t="n"/>
      <c r="U141" s="14" t="n"/>
      <c r="V141" s="14" t="n"/>
      <c r="W141" s="16">
        <f>IF(OR(H141="",V141=""),"",IF(V141&gt;EDATE(H141,6),"Нужна повторная проверка","—"))</f>
        <v/>
      </c>
      <c r="X141" s="16">
        <f>IF(B141="","",IF(OR(H141="",AND(K141="",L141="",N141="")),"Ждёт освидетельствования",IF(AND(L141="Да",M141=""),"Замечания",IF(AND(N141&lt;&gt;"",T141="Да",COUNTIF(O141:S141,"Да")+COUNTIF(O141:S141,"Не требуется")=5),"Подписан","На подписи"))))</f>
        <v/>
      </c>
      <c r="Y141" s="16">
        <f>IF(B141="","",TRIM(IF(AND(N141&lt;&gt;"",F141&lt;&gt;"",N141&lt;F141),"Дата акта раньше окончания работ. ","")&amp;IF(AND(N141&lt;&gt;"",H141&lt;&gt;"",N141&lt;H141),"Дата акта раньше осмотра. ","")&amp;IF(AND(N141&lt;&gt;"",M141&lt;&gt;"",N141&lt;M141),"Акт составлен до устранения замечаний. ","")&amp;IF(AND(K141="Нет",N141&lt;&gt;"",U141=""),"Направьте копию акта заказчику. ","")&amp;IF(AND(K141="Нет",N141&lt;&gt;"",U141&lt;&gt;"",U141-N141&gt;3),"Копия направлена позже 3 дней. ","")&amp;IF(AND(V141&lt;&gt;"",X141&lt;&gt;"Подписан",V141&lt;=TODAY()+3),"Последующие работы начнутся в ближайшие дни или уже идут, а акт не подписан. ","")))</f>
        <v/>
      </c>
      <c r="Z141" s="13" t="n"/>
    </row>
    <row r="142">
      <c r="A142" s="13" t="n"/>
      <c r="B142" s="13" t="n"/>
      <c r="C142" s="13" t="n"/>
      <c r="D142" s="13" t="n"/>
      <c r="E142" s="13" t="n"/>
      <c r="F142" s="14" t="n"/>
      <c r="G142" s="14" t="n"/>
      <c r="H142" s="14" t="n"/>
      <c r="I142" s="15">
        <f>IF(OR(G142="",H142=""),"",NETWORKDAYS(G142,H142,'Праздники'!$A$2:$A$80)-1)</f>
        <v/>
      </c>
      <c r="J142" s="16">
        <f>IF(I142="","",IF(I142&gt;=3,"В срок","Меньше 3 рабочих дней"))</f>
        <v/>
      </c>
      <c r="K142" s="13" t="n"/>
      <c r="L142" s="13" t="n"/>
      <c r="M142" s="14" t="n"/>
      <c r="N142" s="14" t="n"/>
      <c r="O142" s="13" t="n"/>
      <c r="P142" s="13" t="n"/>
      <c r="Q142" s="13" t="n"/>
      <c r="R142" s="13" t="n"/>
      <c r="S142" s="13" t="n"/>
      <c r="T142" s="13" t="n"/>
      <c r="U142" s="14" t="n"/>
      <c r="V142" s="14" t="n"/>
      <c r="W142" s="16">
        <f>IF(OR(H142="",V142=""),"",IF(V142&gt;EDATE(H142,6),"Нужна повторная проверка","—"))</f>
        <v/>
      </c>
      <c r="X142" s="16">
        <f>IF(B142="","",IF(OR(H142="",AND(K142="",L142="",N142="")),"Ждёт освидетельствования",IF(AND(L142="Да",M142=""),"Замечания",IF(AND(N142&lt;&gt;"",T142="Да",COUNTIF(O142:S142,"Да")+COUNTIF(O142:S142,"Не требуется")=5),"Подписан","На подписи"))))</f>
        <v/>
      </c>
      <c r="Y142" s="16">
        <f>IF(B142="","",TRIM(IF(AND(N142&lt;&gt;"",F142&lt;&gt;"",N142&lt;F142),"Дата акта раньше окончания работ. ","")&amp;IF(AND(N142&lt;&gt;"",H142&lt;&gt;"",N142&lt;H142),"Дата акта раньше осмотра. ","")&amp;IF(AND(N142&lt;&gt;"",M142&lt;&gt;"",N142&lt;M142),"Акт составлен до устранения замечаний. ","")&amp;IF(AND(K142="Нет",N142&lt;&gt;"",U142=""),"Направьте копию акта заказчику. ","")&amp;IF(AND(K142="Нет",N142&lt;&gt;"",U142&lt;&gt;"",U142-N142&gt;3),"Копия направлена позже 3 дней. ","")&amp;IF(AND(V142&lt;&gt;"",X142&lt;&gt;"Подписан",V142&lt;=TODAY()+3),"Последующие работы начнутся в ближайшие дни или уже идут, а акт не подписан. ","")))</f>
        <v/>
      </c>
      <c r="Z142" s="13" t="n"/>
    </row>
    <row r="143">
      <c r="A143" s="13" t="n"/>
      <c r="B143" s="13" t="n"/>
      <c r="C143" s="13" t="n"/>
      <c r="D143" s="13" t="n"/>
      <c r="E143" s="13" t="n"/>
      <c r="F143" s="14" t="n"/>
      <c r="G143" s="14" t="n"/>
      <c r="H143" s="14" t="n"/>
      <c r="I143" s="15">
        <f>IF(OR(G143="",H143=""),"",NETWORKDAYS(G143,H143,'Праздники'!$A$2:$A$80)-1)</f>
        <v/>
      </c>
      <c r="J143" s="16">
        <f>IF(I143="","",IF(I143&gt;=3,"В срок","Меньше 3 рабочих дней"))</f>
        <v/>
      </c>
      <c r="K143" s="13" t="n"/>
      <c r="L143" s="13" t="n"/>
      <c r="M143" s="14" t="n"/>
      <c r="N143" s="14" t="n"/>
      <c r="O143" s="13" t="n"/>
      <c r="P143" s="13" t="n"/>
      <c r="Q143" s="13" t="n"/>
      <c r="R143" s="13" t="n"/>
      <c r="S143" s="13" t="n"/>
      <c r="T143" s="13" t="n"/>
      <c r="U143" s="14" t="n"/>
      <c r="V143" s="14" t="n"/>
      <c r="W143" s="16">
        <f>IF(OR(H143="",V143=""),"",IF(V143&gt;EDATE(H143,6),"Нужна повторная проверка","—"))</f>
        <v/>
      </c>
      <c r="X143" s="16">
        <f>IF(B143="","",IF(OR(H143="",AND(K143="",L143="",N143="")),"Ждёт освидетельствования",IF(AND(L143="Да",M143=""),"Замечания",IF(AND(N143&lt;&gt;"",T143="Да",COUNTIF(O143:S143,"Да")+COUNTIF(O143:S143,"Не требуется")=5),"Подписан","На подписи"))))</f>
        <v/>
      </c>
      <c r="Y143" s="16">
        <f>IF(B143="","",TRIM(IF(AND(N143&lt;&gt;"",F143&lt;&gt;"",N143&lt;F143),"Дата акта раньше окончания работ. ","")&amp;IF(AND(N143&lt;&gt;"",H143&lt;&gt;"",N143&lt;H143),"Дата акта раньше осмотра. ","")&amp;IF(AND(N143&lt;&gt;"",M143&lt;&gt;"",N143&lt;M143),"Акт составлен до устранения замечаний. ","")&amp;IF(AND(K143="Нет",N143&lt;&gt;"",U143=""),"Направьте копию акта заказчику. ","")&amp;IF(AND(K143="Нет",N143&lt;&gt;"",U143&lt;&gt;"",U143-N143&gt;3),"Копия направлена позже 3 дней. ","")&amp;IF(AND(V143&lt;&gt;"",X143&lt;&gt;"Подписан",V143&lt;=TODAY()+3),"Последующие работы начнутся в ближайшие дни или уже идут, а акт не подписан. ","")))</f>
        <v/>
      </c>
      <c r="Z143" s="13" t="n"/>
    </row>
    <row r="144">
      <c r="A144" s="13" t="n"/>
      <c r="B144" s="13" t="n"/>
      <c r="C144" s="13" t="n"/>
      <c r="D144" s="13" t="n"/>
      <c r="E144" s="13" t="n"/>
      <c r="F144" s="14" t="n"/>
      <c r="G144" s="14" t="n"/>
      <c r="H144" s="14" t="n"/>
      <c r="I144" s="15">
        <f>IF(OR(G144="",H144=""),"",NETWORKDAYS(G144,H144,'Праздники'!$A$2:$A$80)-1)</f>
        <v/>
      </c>
      <c r="J144" s="16">
        <f>IF(I144="","",IF(I144&gt;=3,"В срок","Меньше 3 рабочих дней"))</f>
        <v/>
      </c>
      <c r="K144" s="13" t="n"/>
      <c r="L144" s="13" t="n"/>
      <c r="M144" s="14" t="n"/>
      <c r="N144" s="14" t="n"/>
      <c r="O144" s="13" t="n"/>
      <c r="P144" s="13" t="n"/>
      <c r="Q144" s="13" t="n"/>
      <c r="R144" s="13" t="n"/>
      <c r="S144" s="13" t="n"/>
      <c r="T144" s="13" t="n"/>
      <c r="U144" s="14" t="n"/>
      <c r="V144" s="14" t="n"/>
      <c r="W144" s="16">
        <f>IF(OR(H144="",V144=""),"",IF(V144&gt;EDATE(H144,6),"Нужна повторная проверка","—"))</f>
        <v/>
      </c>
      <c r="X144" s="16">
        <f>IF(B144="","",IF(OR(H144="",AND(K144="",L144="",N144="")),"Ждёт освидетельствования",IF(AND(L144="Да",M144=""),"Замечания",IF(AND(N144&lt;&gt;"",T144="Да",COUNTIF(O144:S144,"Да")+COUNTIF(O144:S144,"Не требуется")=5),"Подписан","На подписи"))))</f>
        <v/>
      </c>
      <c r="Y144" s="16">
        <f>IF(B144="","",TRIM(IF(AND(N144&lt;&gt;"",F144&lt;&gt;"",N144&lt;F144),"Дата акта раньше окончания работ. ","")&amp;IF(AND(N144&lt;&gt;"",H144&lt;&gt;"",N144&lt;H144),"Дата акта раньше осмотра. ","")&amp;IF(AND(N144&lt;&gt;"",M144&lt;&gt;"",N144&lt;M144),"Акт составлен до устранения замечаний. ","")&amp;IF(AND(K144="Нет",N144&lt;&gt;"",U144=""),"Направьте копию акта заказчику. ","")&amp;IF(AND(K144="Нет",N144&lt;&gt;"",U144&lt;&gt;"",U144-N144&gt;3),"Копия направлена позже 3 дней. ","")&amp;IF(AND(V144&lt;&gt;"",X144&lt;&gt;"Подписан",V144&lt;=TODAY()+3),"Последующие работы начнутся в ближайшие дни или уже идут, а акт не подписан. ","")))</f>
        <v/>
      </c>
      <c r="Z144" s="13" t="n"/>
    </row>
    <row r="145">
      <c r="A145" s="13" t="n"/>
      <c r="B145" s="13" t="n"/>
      <c r="C145" s="13" t="n"/>
      <c r="D145" s="13" t="n"/>
      <c r="E145" s="13" t="n"/>
      <c r="F145" s="14" t="n"/>
      <c r="G145" s="14" t="n"/>
      <c r="H145" s="14" t="n"/>
      <c r="I145" s="15">
        <f>IF(OR(G145="",H145=""),"",NETWORKDAYS(G145,H145,'Праздники'!$A$2:$A$80)-1)</f>
        <v/>
      </c>
      <c r="J145" s="16">
        <f>IF(I145="","",IF(I145&gt;=3,"В срок","Меньше 3 рабочих дней"))</f>
        <v/>
      </c>
      <c r="K145" s="13" t="n"/>
      <c r="L145" s="13" t="n"/>
      <c r="M145" s="14" t="n"/>
      <c r="N145" s="14" t="n"/>
      <c r="O145" s="13" t="n"/>
      <c r="P145" s="13" t="n"/>
      <c r="Q145" s="13" t="n"/>
      <c r="R145" s="13" t="n"/>
      <c r="S145" s="13" t="n"/>
      <c r="T145" s="13" t="n"/>
      <c r="U145" s="14" t="n"/>
      <c r="V145" s="14" t="n"/>
      <c r="W145" s="16">
        <f>IF(OR(H145="",V145=""),"",IF(V145&gt;EDATE(H145,6),"Нужна повторная проверка","—"))</f>
        <v/>
      </c>
      <c r="X145" s="16">
        <f>IF(B145="","",IF(OR(H145="",AND(K145="",L145="",N145="")),"Ждёт освидетельствования",IF(AND(L145="Да",M145=""),"Замечания",IF(AND(N145&lt;&gt;"",T145="Да",COUNTIF(O145:S145,"Да")+COUNTIF(O145:S145,"Не требуется")=5),"Подписан","На подписи"))))</f>
        <v/>
      </c>
      <c r="Y145" s="16">
        <f>IF(B145="","",TRIM(IF(AND(N145&lt;&gt;"",F145&lt;&gt;"",N145&lt;F145),"Дата акта раньше окончания работ. ","")&amp;IF(AND(N145&lt;&gt;"",H145&lt;&gt;"",N145&lt;H145),"Дата акта раньше осмотра. ","")&amp;IF(AND(N145&lt;&gt;"",M145&lt;&gt;"",N145&lt;M145),"Акт составлен до устранения замечаний. ","")&amp;IF(AND(K145="Нет",N145&lt;&gt;"",U145=""),"Направьте копию акта заказчику. ","")&amp;IF(AND(K145="Нет",N145&lt;&gt;"",U145&lt;&gt;"",U145-N145&gt;3),"Копия направлена позже 3 дней. ","")&amp;IF(AND(V145&lt;&gt;"",X145&lt;&gt;"Подписан",V145&lt;=TODAY()+3),"Последующие работы начнутся в ближайшие дни или уже идут, а акт не подписан. ","")))</f>
        <v/>
      </c>
      <c r="Z145" s="13" t="n"/>
    </row>
    <row r="146">
      <c r="A146" s="13" t="n"/>
      <c r="B146" s="13" t="n"/>
      <c r="C146" s="13" t="n"/>
      <c r="D146" s="13" t="n"/>
      <c r="E146" s="13" t="n"/>
      <c r="F146" s="14" t="n"/>
      <c r="G146" s="14" t="n"/>
      <c r="H146" s="14" t="n"/>
      <c r="I146" s="15">
        <f>IF(OR(G146="",H146=""),"",NETWORKDAYS(G146,H146,'Праздники'!$A$2:$A$80)-1)</f>
        <v/>
      </c>
      <c r="J146" s="16">
        <f>IF(I146="","",IF(I146&gt;=3,"В срок","Меньше 3 рабочих дней"))</f>
        <v/>
      </c>
      <c r="K146" s="13" t="n"/>
      <c r="L146" s="13" t="n"/>
      <c r="M146" s="14" t="n"/>
      <c r="N146" s="14" t="n"/>
      <c r="O146" s="13" t="n"/>
      <c r="P146" s="13" t="n"/>
      <c r="Q146" s="13" t="n"/>
      <c r="R146" s="13" t="n"/>
      <c r="S146" s="13" t="n"/>
      <c r="T146" s="13" t="n"/>
      <c r="U146" s="14" t="n"/>
      <c r="V146" s="14" t="n"/>
      <c r="W146" s="16">
        <f>IF(OR(H146="",V146=""),"",IF(V146&gt;EDATE(H146,6),"Нужна повторная проверка","—"))</f>
        <v/>
      </c>
      <c r="X146" s="16">
        <f>IF(B146="","",IF(OR(H146="",AND(K146="",L146="",N146="")),"Ждёт освидетельствования",IF(AND(L146="Да",M146=""),"Замечания",IF(AND(N146&lt;&gt;"",T146="Да",COUNTIF(O146:S146,"Да")+COUNTIF(O146:S146,"Не требуется")=5),"Подписан","На подписи"))))</f>
        <v/>
      </c>
      <c r="Y146" s="16">
        <f>IF(B146="","",TRIM(IF(AND(N146&lt;&gt;"",F146&lt;&gt;"",N146&lt;F146),"Дата акта раньше окончания работ. ","")&amp;IF(AND(N146&lt;&gt;"",H146&lt;&gt;"",N146&lt;H146),"Дата акта раньше осмотра. ","")&amp;IF(AND(N146&lt;&gt;"",M146&lt;&gt;"",N146&lt;M146),"Акт составлен до устранения замечаний. ","")&amp;IF(AND(K146="Нет",N146&lt;&gt;"",U146=""),"Направьте копию акта заказчику. ","")&amp;IF(AND(K146="Нет",N146&lt;&gt;"",U146&lt;&gt;"",U146-N146&gt;3),"Копия направлена позже 3 дней. ","")&amp;IF(AND(V146&lt;&gt;"",X146&lt;&gt;"Подписан",V146&lt;=TODAY()+3),"Последующие работы начнутся в ближайшие дни или уже идут, а акт не подписан. ","")))</f>
        <v/>
      </c>
      <c r="Z146" s="13" t="n"/>
    </row>
    <row r="147">
      <c r="A147" s="13" t="n"/>
      <c r="B147" s="13" t="n"/>
      <c r="C147" s="13" t="n"/>
      <c r="D147" s="13" t="n"/>
      <c r="E147" s="13" t="n"/>
      <c r="F147" s="14" t="n"/>
      <c r="G147" s="14" t="n"/>
      <c r="H147" s="14" t="n"/>
      <c r="I147" s="15">
        <f>IF(OR(G147="",H147=""),"",NETWORKDAYS(G147,H147,'Праздники'!$A$2:$A$80)-1)</f>
        <v/>
      </c>
      <c r="J147" s="16">
        <f>IF(I147="","",IF(I147&gt;=3,"В срок","Меньше 3 рабочих дней"))</f>
        <v/>
      </c>
      <c r="K147" s="13" t="n"/>
      <c r="L147" s="13" t="n"/>
      <c r="M147" s="14" t="n"/>
      <c r="N147" s="14" t="n"/>
      <c r="O147" s="13" t="n"/>
      <c r="P147" s="13" t="n"/>
      <c r="Q147" s="13" t="n"/>
      <c r="R147" s="13" t="n"/>
      <c r="S147" s="13" t="n"/>
      <c r="T147" s="13" t="n"/>
      <c r="U147" s="14" t="n"/>
      <c r="V147" s="14" t="n"/>
      <c r="W147" s="16">
        <f>IF(OR(H147="",V147=""),"",IF(V147&gt;EDATE(H147,6),"Нужна повторная проверка","—"))</f>
        <v/>
      </c>
      <c r="X147" s="16">
        <f>IF(B147="","",IF(OR(H147="",AND(K147="",L147="",N147="")),"Ждёт освидетельствования",IF(AND(L147="Да",M147=""),"Замечания",IF(AND(N147&lt;&gt;"",T147="Да",COUNTIF(O147:S147,"Да")+COUNTIF(O147:S147,"Не требуется")=5),"Подписан","На подписи"))))</f>
        <v/>
      </c>
      <c r="Y147" s="16">
        <f>IF(B147="","",TRIM(IF(AND(N147&lt;&gt;"",F147&lt;&gt;"",N147&lt;F147),"Дата акта раньше окончания работ. ","")&amp;IF(AND(N147&lt;&gt;"",H147&lt;&gt;"",N147&lt;H147),"Дата акта раньше осмотра. ","")&amp;IF(AND(N147&lt;&gt;"",M147&lt;&gt;"",N147&lt;M147),"Акт составлен до устранения замечаний. ","")&amp;IF(AND(K147="Нет",N147&lt;&gt;"",U147=""),"Направьте копию акта заказчику. ","")&amp;IF(AND(K147="Нет",N147&lt;&gt;"",U147&lt;&gt;"",U147-N147&gt;3),"Копия направлена позже 3 дней. ","")&amp;IF(AND(V147&lt;&gt;"",X147&lt;&gt;"Подписан",V147&lt;=TODAY()+3),"Последующие работы начнутся в ближайшие дни или уже идут, а акт не подписан. ","")))</f>
        <v/>
      </c>
      <c r="Z147" s="13" t="n"/>
    </row>
    <row r="148">
      <c r="A148" s="13" t="n"/>
      <c r="B148" s="13" t="n"/>
      <c r="C148" s="13" t="n"/>
      <c r="D148" s="13" t="n"/>
      <c r="E148" s="13" t="n"/>
      <c r="F148" s="14" t="n"/>
      <c r="G148" s="14" t="n"/>
      <c r="H148" s="14" t="n"/>
      <c r="I148" s="15">
        <f>IF(OR(G148="",H148=""),"",NETWORKDAYS(G148,H148,'Праздники'!$A$2:$A$80)-1)</f>
        <v/>
      </c>
      <c r="J148" s="16">
        <f>IF(I148="","",IF(I148&gt;=3,"В срок","Меньше 3 рабочих дней"))</f>
        <v/>
      </c>
      <c r="K148" s="13" t="n"/>
      <c r="L148" s="13" t="n"/>
      <c r="M148" s="14" t="n"/>
      <c r="N148" s="14" t="n"/>
      <c r="O148" s="13" t="n"/>
      <c r="P148" s="13" t="n"/>
      <c r="Q148" s="13" t="n"/>
      <c r="R148" s="13" t="n"/>
      <c r="S148" s="13" t="n"/>
      <c r="T148" s="13" t="n"/>
      <c r="U148" s="14" t="n"/>
      <c r="V148" s="14" t="n"/>
      <c r="W148" s="16">
        <f>IF(OR(H148="",V148=""),"",IF(V148&gt;EDATE(H148,6),"Нужна повторная проверка","—"))</f>
        <v/>
      </c>
      <c r="X148" s="16">
        <f>IF(B148="","",IF(OR(H148="",AND(K148="",L148="",N148="")),"Ждёт освидетельствования",IF(AND(L148="Да",M148=""),"Замечания",IF(AND(N148&lt;&gt;"",T148="Да",COUNTIF(O148:S148,"Да")+COUNTIF(O148:S148,"Не требуется")=5),"Подписан","На подписи"))))</f>
        <v/>
      </c>
      <c r="Y148" s="16">
        <f>IF(B148="","",TRIM(IF(AND(N148&lt;&gt;"",F148&lt;&gt;"",N148&lt;F148),"Дата акта раньше окончания работ. ","")&amp;IF(AND(N148&lt;&gt;"",H148&lt;&gt;"",N148&lt;H148),"Дата акта раньше осмотра. ","")&amp;IF(AND(N148&lt;&gt;"",M148&lt;&gt;"",N148&lt;M148),"Акт составлен до устранения замечаний. ","")&amp;IF(AND(K148="Нет",N148&lt;&gt;"",U148=""),"Направьте копию акта заказчику. ","")&amp;IF(AND(K148="Нет",N148&lt;&gt;"",U148&lt;&gt;"",U148-N148&gt;3),"Копия направлена позже 3 дней. ","")&amp;IF(AND(V148&lt;&gt;"",X148&lt;&gt;"Подписан",V148&lt;=TODAY()+3),"Последующие работы начнутся в ближайшие дни или уже идут, а акт не подписан. ","")))</f>
        <v/>
      </c>
      <c r="Z148" s="13" t="n"/>
    </row>
    <row r="149">
      <c r="A149" s="13" t="n"/>
      <c r="B149" s="13" t="n"/>
      <c r="C149" s="13" t="n"/>
      <c r="D149" s="13" t="n"/>
      <c r="E149" s="13" t="n"/>
      <c r="F149" s="14" t="n"/>
      <c r="G149" s="14" t="n"/>
      <c r="H149" s="14" t="n"/>
      <c r="I149" s="15">
        <f>IF(OR(G149="",H149=""),"",NETWORKDAYS(G149,H149,'Праздники'!$A$2:$A$80)-1)</f>
        <v/>
      </c>
      <c r="J149" s="16">
        <f>IF(I149="","",IF(I149&gt;=3,"В срок","Меньше 3 рабочих дней"))</f>
        <v/>
      </c>
      <c r="K149" s="13" t="n"/>
      <c r="L149" s="13" t="n"/>
      <c r="M149" s="14" t="n"/>
      <c r="N149" s="14" t="n"/>
      <c r="O149" s="13" t="n"/>
      <c r="P149" s="13" t="n"/>
      <c r="Q149" s="13" t="n"/>
      <c r="R149" s="13" t="n"/>
      <c r="S149" s="13" t="n"/>
      <c r="T149" s="13" t="n"/>
      <c r="U149" s="14" t="n"/>
      <c r="V149" s="14" t="n"/>
      <c r="W149" s="16">
        <f>IF(OR(H149="",V149=""),"",IF(V149&gt;EDATE(H149,6),"Нужна повторная проверка","—"))</f>
        <v/>
      </c>
      <c r="X149" s="16">
        <f>IF(B149="","",IF(OR(H149="",AND(K149="",L149="",N149="")),"Ждёт освидетельствования",IF(AND(L149="Да",M149=""),"Замечания",IF(AND(N149&lt;&gt;"",T149="Да",COUNTIF(O149:S149,"Да")+COUNTIF(O149:S149,"Не требуется")=5),"Подписан","На подписи"))))</f>
        <v/>
      </c>
      <c r="Y149" s="16">
        <f>IF(B149="","",TRIM(IF(AND(N149&lt;&gt;"",F149&lt;&gt;"",N149&lt;F149),"Дата акта раньше окончания работ. ","")&amp;IF(AND(N149&lt;&gt;"",H149&lt;&gt;"",N149&lt;H149),"Дата акта раньше осмотра. ","")&amp;IF(AND(N149&lt;&gt;"",M149&lt;&gt;"",N149&lt;M149),"Акт составлен до устранения замечаний. ","")&amp;IF(AND(K149="Нет",N149&lt;&gt;"",U149=""),"Направьте копию акта заказчику. ","")&amp;IF(AND(K149="Нет",N149&lt;&gt;"",U149&lt;&gt;"",U149-N149&gt;3),"Копия направлена позже 3 дней. ","")&amp;IF(AND(V149&lt;&gt;"",X149&lt;&gt;"Подписан",V149&lt;=TODAY()+3),"Последующие работы начнутся в ближайшие дни или уже идут, а акт не подписан. ","")))</f>
        <v/>
      </c>
      <c r="Z149" s="13" t="n"/>
    </row>
    <row r="150">
      <c r="A150" s="13" t="n"/>
      <c r="B150" s="13" t="n"/>
      <c r="C150" s="13" t="n"/>
      <c r="D150" s="13" t="n"/>
      <c r="E150" s="13" t="n"/>
      <c r="F150" s="14" t="n"/>
      <c r="G150" s="14" t="n"/>
      <c r="H150" s="14" t="n"/>
      <c r="I150" s="15">
        <f>IF(OR(G150="",H150=""),"",NETWORKDAYS(G150,H150,'Праздники'!$A$2:$A$80)-1)</f>
        <v/>
      </c>
      <c r="J150" s="16">
        <f>IF(I150="","",IF(I150&gt;=3,"В срок","Меньше 3 рабочих дней"))</f>
        <v/>
      </c>
      <c r="K150" s="13" t="n"/>
      <c r="L150" s="13" t="n"/>
      <c r="M150" s="14" t="n"/>
      <c r="N150" s="14" t="n"/>
      <c r="O150" s="13" t="n"/>
      <c r="P150" s="13" t="n"/>
      <c r="Q150" s="13" t="n"/>
      <c r="R150" s="13" t="n"/>
      <c r="S150" s="13" t="n"/>
      <c r="T150" s="13" t="n"/>
      <c r="U150" s="14" t="n"/>
      <c r="V150" s="14" t="n"/>
      <c r="W150" s="16">
        <f>IF(OR(H150="",V150=""),"",IF(V150&gt;EDATE(H150,6),"Нужна повторная проверка","—"))</f>
        <v/>
      </c>
      <c r="X150" s="16">
        <f>IF(B150="","",IF(OR(H150="",AND(K150="",L150="",N150="")),"Ждёт освидетельствования",IF(AND(L150="Да",M150=""),"Замечания",IF(AND(N150&lt;&gt;"",T150="Да",COUNTIF(O150:S150,"Да")+COUNTIF(O150:S150,"Не требуется")=5),"Подписан","На подписи"))))</f>
        <v/>
      </c>
      <c r="Y150" s="16">
        <f>IF(B150="","",TRIM(IF(AND(N150&lt;&gt;"",F150&lt;&gt;"",N150&lt;F150),"Дата акта раньше окончания работ. ","")&amp;IF(AND(N150&lt;&gt;"",H150&lt;&gt;"",N150&lt;H150),"Дата акта раньше осмотра. ","")&amp;IF(AND(N150&lt;&gt;"",M150&lt;&gt;"",N150&lt;M150),"Акт составлен до устранения замечаний. ","")&amp;IF(AND(K150="Нет",N150&lt;&gt;"",U150=""),"Направьте копию акта заказчику. ","")&amp;IF(AND(K150="Нет",N150&lt;&gt;"",U150&lt;&gt;"",U150-N150&gt;3),"Копия направлена позже 3 дней. ","")&amp;IF(AND(V150&lt;&gt;"",X150&lt;&gt;"Подписан",V150&lt;=TODAY()+3),"Последующие работы начнутся в ближайшие дни или уже идут, а акт не подписан. ","")))</f>
        <v/>
      </c>
      <c r="Z150" s="13" t="n"/>
    </row>
    <row r="151">
      <c r="A151" s="13" t="n"/>
      <c r="B151" s="13" t="n"/>
      <c r="C151" s="13" t="n"/>
      <c r="D151" s="13" t="n"/>
      <c r="E151" s="13" t="n"/>
      <c r="F151" s="14" t="n"/>
      <c r="G151" s="14" t="n"/>
      <c r="H151" s="14" t="n"/>
      <c r="I151" s="15">
        <f>IF(OR(G151="",H151=""),"",NETWORKDAYS(G151,H151,'Праздники'!$A$2:$A$80)-1)</f>
        <v/>
      </c>
      <c r="J151" s="16">
        <f>IF(I151="","",IF(I151&gt;=3,"В срок","Меньше 3 рабочих дней"))</f>
        <v/>
      </c>
      <c r="K151" s="13" t="n"/>
      <c r="L151" s="13" t="n"/>
      <c r="M151" s="14" t="n"/>
      <c r="N151" s="14" t="n"/>
      <c r="O151" s="13" t="n"/>
      <c r="P151" s="13" t="n"/>
      <c r="Q151" s="13" t="n"/>
      <c r="R151" s="13" t="n"/>
      <c r="S151" s="13" t="n"/>
      <c r="T151" s="13" t="n"/>
      <c r="U151" s="14" t="n"/>
      <c r="V151" s="14" t="n"/>
      <c r="W151" s="16">
        <f>IF(OR(H151="",V151=""),"",IF(V151&gt;EDATE(H151,6),"Нужна повторная проверка","—"))</f>
        <v/>
      </c>
      <c r="X151" s="16">
        <f>IF(B151="","",IF(OR(H151="",AND(K151="",L151="",N151="")),"Ждёт освидетельствования",IF(AND(L151="Да",M151=""),"Замечания",IF(AND(N151&lt;&gt;"",T151="Да",COUNTIF(O151:S151,"Да")+COUNTIF(O151:S151,"Не требуется")=5),"Подписан","На подписи"))))</f>
        <v/>
      </c>
      <c r="Y151" s="16">
        <f>IF(B151="","",TRIM(IF(AND(N151&lt;&gt;"",F151&lt;&gt;"",N151&lt;F151),"Дата акта раньше окончания работ. ","")&amp;IF(AND(N151&lt;&gt;"",H151&lt;&gt;"",N151&lt;H151),"Дата акта раньше осмотра. ","")&amp;IF(AND(N151&lt;&gt;"",M151&lt;&gt;"",N151&lt;M151),"Акт составлен до устранения замечаний. ","")&amp;IF(AND(K151="Нет",N151&lt;&gt;"",U151=""),"Направьте копию акта заказчику. ","")&amp;IF(AND(K151="Нет",N151&lt;&gt;"",U151&lt;&gt;"",U151-N151&gt;3),"Копия направлена позже 3 дней. ","")&amp;IF(AND(V151&lt;&gt;"",X151&lt;&gt;"Подписан",V151&lt;=TODAY()+3),"Последующие работы начнутся в ближайшие дни или уже идут, а акт не подписан. ","")))</f>
        <v/>
      </c>
      <c r="Z151" s="13" t="n"/>
    </row>
    <row r="152">
      <c r="A152" s="13" t="n"/>
      <c r="B152" s="13" t="n"/>
      <c r="C152" s="13" t="n"/>
      <c r="D152" s="13" t="n"/>
      <c r="E152" s="13" t="n"/>
      <c r="F152" s="14" t="n"/>
      <c r="G152" s="14" t="n"/>
      <c r="H152" s="14" t="n"/>
      <c r="I152" s="15">
        <f>IF(OR(G152="",H152=""),"",NETWORKDAYS(G152,H152,'Праздники'!$A$2:$A$80)-1)</f>
        <v/>
      </c>
      <c r="J152" s="16">
        <f>IF(I152="","",IF(I152&gt;=3,"В срок","Меньше 3 рабочих дней"))</f>
        <v/>
      </c>
      <c r="K152" s="13" t="n"/>
      <c r="L152" s="13" t="n"/>
      <c r="M152" s="14" t="n"/>
      <c r="N152" s="14" t="n"/>
      <c r="O152" s="13" t="n"/>
      <c r="P152" s="13" t="n"/>
      <c r="Q152" s="13" t="n"/>
      <c r="R152" s="13" t="n"/>
      <c r="S152" s="13" t="n"/>
      <c r="T152" s="13" t="n"/>
      <c r="U152" s="14" t="n"/>
      <c r="V152" s="14" t="n"/>
      <c r="W152" s="16">
        <f>IF(OR(H152="",V152=""),"",IF(V152&gt;EDATE(H152,6),"Нужна повторная проверка","—"))</f>
        <v/>
      </c>
      <c r="X152" s="16">
        <f>IF(B152="","",IF(OR(H152="",AND(K152="",L152="",N152="")),"Ждёт освидетельствования",IF(AND(L152="Да",M152=""),"Замечания",IF(AND(N152&lt;&gt;"",T152="Да",COUNTIF(O152:S152,"Да")+COUNTIF(O152:S152,"Не требуется")=5),"Подписан","На подписи"))))</f>
        <v/>
      </c>
      <c r="Y152" s="16">
        <f>IF(B152="","",TRIM(IF(AND(N152&lt;&gt;"",F152&lt;&gt;"",N152&lt;F152),"Дата акта раньше окончания работ. ","")&amp;IF(AND(N152&lt;&gt;"",H152&lt;&gt;"",N152&lt;H152),"Дата акта раньше осмотра. ","")&amp;IF(AND(N152&lt;&gt;"",M152&lt;&gt;"",N152&lt;M152),"Акт составлен до устранения замечаний. ","")&amp;IF(AND(K152="Нет",N152&lt;&gt;"",U152=""),"Направьте копию акта заказчику. ","")&amp;IF(AND(K152="Нет",N152&lt;&gt;"",U152&lt;&gt;"",U152-N152&gt;3),"Копия направлена позже 3 дней. ","")&amp;IF(AND(V152&lt;&gt;"",X152&lt;&gt;"Подписан",V152&lt;=TODAY()+3),"Последующие работы начнутся в ближайшие дни или уже идут, а акт не подписан. ","")))</f>
        <v/>
      </c>
      <c r="Z152" s="13" t="n"/>
    </row>
    <row r="153">
      <c r="A153" s="13" t="n"/>
      <c r="B153" s="13" t="n"/>
      <c r="C153" s="13" t="n"/>
      <c r="D153" s="13" t="n"/>
      <c r="E153" s="13" t="n"/>
      <c r="F153" s="14" t="n"/>
      <c r="G153" s="14" t="n"/>
      <c r="H153" s="14" t="n"/>
      <c r="I153" s="15">
        <f>IF(OR(G153="",H153=""),"",NETWORKDAYS(G153,H153,'Праздники'!$A$2:$A$80)-1)</f>
        <v/>
      </c>
      <c r="J153" s="16">
        <f>IF(I153="","",IF(I153&gt;=3,"В срок","Меньше 3 рабочих дней"))</f>
        <v/>
      </c>
      <c r="K153" s="13" t="n"/>
      <c r="L153" s="13" t="n"/>
      <c r="M153" s="14" t="n"/>
      <c r="N153" s="14" t="n"/>
      <c r="O153" s="13" t="n"/>
      <c r="P153" s="13" t="n"/>
      <c r="Q153" s="13" t="n"/>
      <c r="R153" s="13" t="n"/>
      <c r="S153" s="13" t="n"/>
      <c r="T153" s="13" t="n"/>
      <c r="U153" s="14" t="n"/>
      <c r="V153" s="14" t="n"/>
      <c r="W153" s="16">
        <f>IF(OR(H153="",V153=""),"",IF(V153&gt;EDATE(H153,6),"Нужна повторная проверка","—"))</f>
        <v/>
      </c>
      <c r="X153" s="16">
        <f>IF(B153="","",IF(OR(H153="",AND(K153="",L153="",N153="")),"Ждёт освидетельствования",IF(AND(L153="Да",M153=""),"Замечания",IF(AND(N153&lt;&gt;"",T153="Да",COUNTIF(O153:S153,"Да")+COUNTIF(O153:S153,"Не требуется")=5),"Подписан","На подписи"))))</f>
        <v/>
      </c>
      <c r="Y153" s="16">
        <f>IF(B153="","",TRIM(IF(AND(N153&lt;&gt;"",F153&lt;&gt;"",N153&lt;F153),"Дата акта раньше окончания работ. ","")&amp;IF(AND(N153&lt;&gt;"",H153&lt;&gt;"",N153&lt;H153),"Дата акта раньше осмотра. ","")&amp;IF(AND(N153&lt;&gt;"",M153&lt;&gt;"",N153&lt;M153),"Акт составлен до устранения замечаний. ","")&amp;IF(AND(K153="Нет",N153&lt;&gt;"",U153=""),"Направьте копию акта заказчику. ","")&amp;IF(AND(K153="Нет",N153&lt;&gt;"",U153&lt;&gt;"",U153-N153&gt;3),"Копия направлена позже 3 дней. ","")&amp;IF(AND(V153&lt;&gt;"",X153&lt;&gt;"Подписан",V153&lt;=TODAY()+3),"Последующие работы начнутся в ближайшие дни или уже идут, а акт не подписан. ","")))</f>
        <v/>
      </c>
      <c r="Z153" s="13" t="n"/>
    </row>
    <row r="154">
      <c r="A154" s="13" t="n"/>
      <c r="B154" s="13" t="n"/>
      <c r="C154" s="13" t="n"/>
      <c r="D154" s="13" t="n"/>
      <c r="E154" s="13" t="n"/>
      <c r="F154" s="14" t="n"/>
      <c r="G154" s="14" t="n"/>
      <c r="H154" s="14" t="n"/>
      <c r="I154" s="15">
        <f>IF(OR(G154="",H154=""),"",NETWORKDAYS(G154,H154,'Праздники'!$A$2:$A$80)-1)</f>
        <v/>
      </c>
      <c r="J154" s="16">
        <f>IF(I154="","",IF(I154&gt;=3,"В срок","Меньше 3 рабочих дней"))</f>
        <v/>
      </c>
      <c r="K154" s="13" t="n"/>
      <c r="L154" s="13" t="n"/>
      <c r="M154" s="14" t="n"/>
      <c r="N154" s="14" t="n"/>
      <c r="O154" s="13" t="n"/>
      <c r="P154" s="13" t="n"/>
      <c r="Q154" s="13" t="n"/>
      <c r="R154" s="13" t="n"/>
      <c r="S154" s="13" t="n"/>
      <c r="T154" s="13" t="n"/>
      <c r="U154" s="14" t="n"/>
      <c r="V154" s="14" t="n"/>
      <c r="W154" s="16">
        <f>IF(OR(H154="",V154=""),"",IF(V154&gt;EDATE(H154,6),"Нужна повторная проверка","—"))</f>
        <v/>
      </c>
      <c r="X154" s="16">
        <f>IF(B154="","",IF(OR(H154="",AND(K154="",L154="",N154="")),"Ждёт освидетельствования",IF(AND(L154="Да",M154=""),"Замечания",IF(AND(N154&lt;&gt;"",T154="Да",COUNTIF(O154:S154,"Да")+COUNTIF(O154:S154,"Не требуется")=5),"Подписан","На подписи"))))</f>
        <v/>
      </c>
      <c r="Y154" s="16">
        <f>IF(B154="","",TRIM(IF(AND(N154&lt;&gt;"",F154&lt;&gt;"",N154&lt;F154),"Дата акта раньше окончания работ. ","")&amp;IF(AND(N154&lt;&gt;"",H154&lt;&gt;"",N154&lt;H154),"Дата акта раньше осмотра. ","")&amp;IF(AND(N154&lt;&gt;"",M154&lt;&gt;"",N154&lt;M154),"Акт составлен до устранения замечаний. ","")&amp;IF(AND(K154="Нет",N154&lt;&gt;"",U154=""),"Направьте копию акта заказчику. ","")&amp;IF(AND(K154="Нет",N154&lt;&gt;"",U154&lt;&gt;"",U154-N154&gt;3),"Копия направлена позже 3 дней. ","")&amp;IF(AND(V154&lt;&gt;"",X154&lt;&gt;"Подписан",V154&lt;=TODAY()+3),"Последующие работы начнутся в ближайшие дни или уже идут, а акт не подписан. ","")))</f>
        <v/>
      </c>
      <c r="Z154" s="13" t="n"/>
    </row>
    <row r="155">
      <c r="A155" s="13" t="n"/>
      <c r="B155" s="13" t="n"/>
      <c r="C155" s="13" t="n"/>
      <c r="D155" s="13" t="n"/>
      <c r="E155" s="13" t="n"/>
      <c r="F155" s="14" t="n"/>
      <c r="G155" s="14" t="n"/>
      <c r="H155" s="14" t="n"/>
      <c r="I155" s="15">
        <f>IF(OR(G155="",H155=""),"",NETWORKDAYS(G155,H155,'Праздники'!$A$2:$A$80)-1)</f>
        <v/>
      </c>
      <c r="J155" s="16">
        <f>IF(I155="","",IF(I155&gt;=3,"В срок","Меньше 3 рабочих дней"))</f>
        <v/>
      </c>
      <c r="K155" s="13" t="n"/>
      <c r="L155" s="13" t="n"/>
      <c r="M155" s="14" t="n"/>
      <c r="N155" s="14" t="n"/>
      <c r="O155" s="13" t="n"/>
      <c r="P155" s="13" t="n"/>
      <c r="Q155" s="13" t="n"/>
      <c r="R155" s="13" t="n"/>
      <c r="S155" s="13" t="n"/>
      <c r="T155" s="13" t="n"/>
      <c r="U155" s="14" t="n"/>
      <c r="V155" s="14" t="n"/>
      <c r="W155" s="16">
        <f>IF(OR(H155="",V155=""),"",IF(V155&gt;EDATE(H155,6),"Нужна повторная проверка","—"))</f>
        <v/>
      </c>
      <c r="X155" s="16">
        <f>IF(B155="","",IF(OR(H155="",AND(K155="",L155="",N155="")),"Ждёт освидетельствования",IF(AND(L155="Да",M155=""),"Замечания",IF(AND(N155&lt;&gt;"",T155="Да",COUNTIF(O155:S155,"Да")+COUNTIF(O155:S155,"Не требуется")=5),"Подписан","На подписи"))))</f>
        <v/>
      </c>
      <c r="Y155" s="16">
        <f>IF(B155="","",TRIM(IF(AND(N155&lt;&gt;"",F155&lt;&gt;"",N155&lt;F155),"Дата акта раньше окончания работ. ","")&amp;IF(AND(N155&lt;&gt;"",H155&lt;&gt;"",N155&lt;H155),"Дата акта раньше осмотра. ","")&amp;IF(AND(N155&lt;&gt;"",M155&lt;&gt;"",N155&lt;M155),"Акт составлен до устранения замечаний. ","")&amp;IF(AND(K155="Нет",N155&lt;&gt;"",U155=""),"Направьте копию акта заказчику. ","")&amp;IF(AND(K155="Нет",N155&lt;&gt;"",U155&lt;&gt;"",U155-N155&gt;3),"Копия направлена позже 3 дней. ","")&amp;IF(AND(V155&lt;&gt;"",X155&lt;&gt;"Подписан",V155&lt;=TODAY()+3),"Последующие работы начнутся в ближайшие дни или уже идут, а акт не подписан. ","")))</f>
        <v/>
      </c>
      <c r="Z155" s="13" t="n"/>
    </row>
    <row r="156">
      <c r="A156" s="13" t="n"/>
      <c r="B156" s="13" t="n"/>
      <c r="C156" s="13" t="n"/>
      <c r="D156" s="13" t="n"/>
      <c r="E156" s="13" t="n"/>
      <c r="F156" s="14" t="n"/>
      <c r="G156" s="14" t="n"/>
      <c r="H156" s="14" t="n"/>
      <c r="I156" s="15">
        <f>IF(OR(G156="",H156=""),"",NETWORKDAYS(G156,H156,'Праздники'!$A$2:$A$80)-1)</f>
        <v/>
      </c>
      <c r="J156" s="16">
        <f>IF(I156="","",IF(I156&gt;=3,"В срок","Меньше 3 рабочих дней"))</f>
        <v/>
      </c>
      <c r="K156" s="13" t="n"/>
      <c r="L156" s="13" t="n"/>
      <c r="M156" s="14" t="n"/>
      <c r="N156" s="14" t="n"/>
      <c r="O156" s="13" t="n"/>
      <c r="P156" s="13" t="n"/>
      <c r="Q156" s="13" t="n"/>
      <c r="R156" s="13" t="n"/>
      <c r="S156" s="13" t="n"/>
      <c r="T156" s="13" t="n"/>
      <c r="U156" s="14" t="n"/>
      <c r="V156" s="14" t="n"/>
      <c r="W156" s="16">
        <f>IF(OR(H156="",V156=""),"",IF(V156&gt;EDATE(H156,6),"Нужна повторная проверка","—"))</f>
        <v/>
      </c>
      <c r="X156" s="16">
        <f>IF(B156="","",IF(OR(H156="",AND(K156="",L156="",N156="")),"Ждёт освидетельствования",IF(AND(L156="Да",M156=""),"Замечания",IF(AND(N156&lt;&gt;"",T156="Да",COUNTIF(O156:S156,"Да")+COUNTIF(O156:S156,"Не требуется")=5),"Подписан","На подписи"))))</f>
        <v/>
      </c>
      <c r="Y156" s="16">
        <f>IF(B156="","",TRIM(IF(AND(N156&lt;&gt;"",F156&lt;&gt;"",N156&lt;F156),"Дата акта раньше окончания работ. ","")&amp;IF(AND(N156&lt;&gt;"",H156&lt;&gt;"",N156&lt;H156),"Дата акта раньше осмотра. ","")&amp;IF(AND(N156&lt;&gt;"",M156&lt;&gt;"",N156&lt;M156),"Акт составлен до устранения замечаний. ","")&amp;IF(AND(K156="Нет",N156&lt;&gt;"",U156=""),"Направьте копию акта заказчику. ","")&amp;IF(AND(K156="Нет",N156&lt;&gt;"",U156&lt;&gt;"",U156-N156&gt;3),"Копия направлена позже 3 дней. ","")&amp;IF(AND(V156&lt;&gt;"",X156&lt;&gt;"Подписан",V156&lt;=TODAY()+3),"Последующие работы начнутся в ближайшие дни или уже идут, а акт не подписан. ","")))</f>
        <v/>
      </c>
      <c r="Z156" s="13" t="n"/>
    </row>
    <row r="157">
      <c r="A157" s="13" t="n"/>
      <c r="B157" s="13" t="n"/>
      <c r="C157" s="13" t="n"/>
      <c r="D157" s="13" t="n"/>
      <c r="E157" s="13" t="n"/>
      <c r="F157" s="14" t="n"/>
      <c r="G157" s="14" t="n"/>
      <c r="H157" s="14" t="n"/>
      <c r="I157" s="15">
        <f>IF(OR(G157="",H157=""),"",NETWORKDAYS(G157,H157,'Праздники'!$A$2:$A$80)-1)</f>
        <v/>
      </c>
      <c r="J157" s="16">
        <f>IF(I157="","",IF(I157&gt;=3,"В срок","Меньше 3 рабочих дней"))</f>
        <v/>
      </c>
      <c r="K157" s="13" t="n"/>
      <c r="L157" s="13" t="n"/>
      <c r="M157" s="14" t="n"/>
      <c r="N157" s="14" t="n"/>
      <c r="O157" s="13" t="n"/>
      <c r="P157" s="13" t="n"/>
      <c r="Q157" s="13" t="n"/>
      <c r="R157" s="13" t="n"/>
      <c r="S157" s="13" t="n"/>
      <c r="T157" s="13" t="n"/>
      <c r="U157" s="14" t="n"/>
      <c r="V157" s="14" t="n"/>
      <c r="W157" s="16">
        <f>IF(OR(H157="",V157=""),"",IF(V157&gt;EDATE(H157,6),"Нужна повторная проверка","—"))</f>
        <v/>
      </c>
      <c r="X157" s="16">
        <f>IF(B157="","",IF(OR(H157="",AND(K157="",L157="",N157="")),"Ждёт освидетельствования",IF(AND(L157="Да",M157=""),"Замечания",IF(AND(N157&lt;&gt;"",T157="Да",COUNTIF(O157:S157,"Да")+COUNTIF(O157:S157,"Не требуется")=5),"Подписан","На подписи"))))</f>
        <v/>
      </c>
      <c r="Y157" s="16">
        <f>IF(B157="","",TRIM(IF(AND(N157&lt;&gt;"",F157&lt;&gt;"",N157&lt;F157),"Дата акта раньше окончания работ. ","")&amp;IF(AND(N157&lt;&gt;"",H157&lt;&gt;"",N157&lt;H157),"Дата акта раньше осмотра. ","")&amp;IF(AND(N157&lt;&gt;"",M157&lt;&gt;"",N157&lt;M157),"Акт составлен до устранения замечаний. ","")&amp;IF(AND(K157="Нет",N157&lt;&gt;"",U157=""),"Направьте копию акта заказчику. ","")&amp;IF(AND(K157="Нет",N157&lt;&gt;"",U157&lt;&gt;"",U157-N157&gt;3),"Копия направлена позже 3 дней. ","")&amp;IF(AND(V157&lt;&gt;"",X157&lt;&gt;"Подписан",V157&lt;=TODAY()+3),"Последующие работы начнутся в ближайшие дни или уже идут, а акт не подписан. ","")))</f>
        <v/>
      </c>
      <c r="Z157" s="13" t="n"/>
    </row>
    <row r="158">
      <c r="A158" s="13" t="n"/>
      <c r="B158" s="13" t="n"/>
      <c r="C158" s="13" t="n"/>
      <c r="D158" s="13" t="n"/>
      <c r="E158" s="13" t="n"/>
      <c r="F158" s="14" t="n"/>
      <c r="G158" s="14" t="n"/>
      <c r="H158" s="14" t="n"/>
      <c r="I158" s="15">
        <f>IF(OR(G158="",H158=""),"",NETWORKDAYS(G158,H158,'Праздники'!$A$2:$A$80)-1)</f>
        <v/>
      </c>
      <c r="J158" s="16">
        <f>IF(I158="","",IF(I158&gt;=3,"В срок","Меньше 3 рабочих дней"))</f>
        <v/>
      </c>
      <c r="K158" s="13" t="n"/>
      <c r="L158" s="13" t="n"/>
      <c r="M158" s="14" t="n"/>
      <c r="N158" s="14" t="n"/>
      <c r="O158" s="13" t="n"/>
      <c r="P158" s="13" t="n"/>
      <c r="Q158" s="13" t="n"/>
      <c r="R158" s="13" t="n"/>
      <c r="S158" s="13" t="n"/>
      <c r="T158" s="13" t="n"/>
      <c r="U158" s="14" t="n"/>
      <c r="V158" s="14" t="n"/>
      <c r="W158" s="16">
        <f>IF(OR(H158="",V158=""),"",IF(V158&gt;EDATE(H158,6),"Нужна повторная проверка","—"))</f>
        <v/>
      </c>
      <c r="X158" s="16">
        <f>IF(B158="","",IF(OR(H158="",AND(K158="",L158="",N158="")),"Ждёт освидетельствования",IF(AND(L158="Да",M158=""),"Замечания",IF(AND(N158&lt;&gt;"",T158="Да",COUNTIF(O158:S158,"Да")+COUNTIF(O158:S158,"Не требуется")=5),"Подписан","На подписи"))))</f>
        <v/>
      </c>
      <c r="Y158" s="16">
        <f>IF(B158="","",TRIM(IF(AND(N158&lt;&gt;"",F158&lt;&gt;"",N158&lt;F158),"Дата акта раньше окончания работ. ","")&amp;IF(AND(N158&lt;&gt;"",H158&lt;&gt;"",N158&lt;H158),"Дата акта раньше осмотра. ","")&amp;IF(AND(N158&lt;&gt;"",M158&lt;&gt;"",N158&lt;M158),"Акт составлен до устранения замечаний. ","")&amp;IF(AND(K158="Нет",N158&lt;&gt;"",U158=""),"Направьте копию акта заказчику. ","")&amp;IF(AND(K158="Нет",N158&lt;&gt;"",U158&lt;&gt;"",U158-N158&gt;3),"Копия направлена позже 3 дней. ","")&amp;IF(AND(V158&lt;&gt;"",X158&lt;&gt;"Подписан",V158&lt;=TODAY()+3),"Последующие работы начнутся в ближайшие дни или уже идут, а акт не подписан. ","")))</f>
        <v/>
      </c>
      <c r="Z158" s="13" t="n"/>
    </row>
    <row r="159">
      <c r="A159" s="13" t="n"/>
      <c r="B159" s="13" t="n"/>
      <c r="C159" s="13" t="n"/>
      <c r="D159" s="13" t="n"/>
      <c r="E159" s="13" t="n"/>
      <c r="F159" s="14" t="n"/>
      <c r="G159" s="14" t="n"/>
      <c r="H159" s="14" t="n"/>
      <c r="I159" s="15">
        <f>IF(OR(G159="",H159=""),"",NETWORKDAYS(G159,H159,'Праздники'!$A$2:$A$80)-1)</f>
        <v/>
      </c>
      <c r="J159" s="16">
        <f>IF(I159="","",IF(I159&gt;=3,"В срок","Меньше 3 рабочих дней"))</f>
        <v/>
      </c>
      <c r="K159" s="13" t="n"/>
      <c r="L159" s="13" t="n"/>
      <c r="M159" s="14" t="n"/>
      <c r="N159" s="14" t="n"/>
      <c r="O159" s="13" t="n"/>
      <c r="P159" s="13" t="n"/>
      <c r="Q159" s="13" t="n"/>
      <c r="R159" s="13" t="n"/>
      <c r="S159" s="13" t="n"/>
      <c r="T159" s="13" t="n"/>
      <c r="U159" s="14" t="n"/>
      <c r="V159" s="14" t="n"/>
      <c r="W159" s="16">
        <f>IF(OR(H159="",V159=""),"",IF(V159&gt;EDATE(H159,6),"Нужна повторная проверка","—"))</f>
        <v/>
      </c>
      <c r="X159" s="16">
        <f>IF(B159="","",IF(OR(H159="",AND(K159="",L159="",N159="")),"Ждёт освидетельствования",IF(AND(L159="Да",M159=""),"Замечания",IF(AND(N159&lt;&gt;"",T159="Да",COUNTIF(O159:S159,"Да")+COUNTIF(O159:S159,"Не требуется")=5),"Подписан","На подписи"))))</f>
        <v/>
      </c>
      <c r="Y159" s="16">
        <f>IF(B159="","",TRIM(IF(AND(N159&lt;&gt;"",F159&lt;&gt;"",N159&lt;F159),"Дата акта раньше окончания работ. ","")&amp;IF(AND(N159&lt;&gt;"",H159&lt;&gt;"",N159&lt;H159),"Дата акта раньше осмотра. ","")&amp;IF(AND(N159&lt;&gt;"",M159&lt;&gt;"",N159&lt;M159),"Акт составлен до устранения замечаний. ","")&amp;IF(AND(K159="Нет",N159&lt;&gt;"",U159=""),"Направьте копию акта заказчику. ","")&amp;IF(AND(K159="Нет",N159&lt;&gt;"",U159&lt;&gt;"",U159-N159&gt;3),"Копия направлена позже 3 дней. ","")&amp;IF(AND(V159&lt;&gt;"",X159&lt;&gt;"Подписан",V159&lt;=TODAY()+3),"Последующие работы начнутся в ближайшие дни или уже идут, а акт не подписан. ","")))</f>
        <v/>
      </c>
      <c r="Z159" s="13" t="n"/>
    </row>
    <row r="160">
      <c r="A160" s="13" t="n"/>
      <c r="B160" s="13" t="n"/>
      <c r="C160" s="13" t="n"/>
      <c r="D160" s="13" t="n"/>
      <c r="E160" s="13" t="n"/>
      <c r="F160" s="14" t="n"/>
      <c r="G160" s="14" t="n"/>
      <c r="H160" s="14" t="n"/>
      <c r="I160" s="15">
        <f>IF(OR(G160="",H160=""),"",NETWORKDAYS(G160,H160,'Праздники'!$A$2:$A$80)-1)</f>
        <v/>
      </c>
      <c r="J160" s="16">
        <f>IF(I160="","",IF(I160&gt;=3,"В срок","Меньше 3 рабочих дней"))</f>
        <v/>
      </c>
      <c r="K160" s="13" t="n"/>
      <c r="L160" s="13" t="n"/>
      <c r="M160" s="14" t="n"/>
      <c r="N160" s="14" t="n"/>
      <c r="O160" s="13" t="n"/>
      <c r="P160" s="13" t="n"/>
      <c r="Q160" s="13" t="n"/>
      <c r="R160" s="13" t="n"/>
      <c r="S160" s="13" t="n"/>
      <c r="T160" s="13" t="n"/>
      <c r="U160" s="14" t="n"/>
      <c r="V160" s="14" t="n"/>
      <c r="W160" s="16">
        <f>IF(OR(H160="",V160=""),"",IF(V160&gt;EDATE(H160,6),"Нужна повторная проверка","—"))</f>
        <v/>
      </c>
      <c r="X160" s="16">
        <f>IF(B160="","",IF(OR(H160="",AND(K160="",L160="",N160="")),"Ждёт освидетельствования",IF(AND(L160="Да",M160=""),"Замечания",IF(AND(N160&lt;&gt;"",T160="Да",COUNTIF(O160:S160,"Да")+COUNTIF(O160:S160,"Не требуется")=5),"Подписан","На подписи"))))</f>
        <v/>
      </c>
      <c r="Y160" s="16">
        <f>IF(B160="","",TRIM(IF(AND(N160&lt;&gt;"",F160&lt;&gt;"",N160&lt;F160),"Дата акта раньше окончания работ. ","")&amp;IF(AND(N160&lt;&gt;"",H160&lt;&gt;"",N160&lt;H160),"Дата акта раньше осмотра. ","")&amp;IF(AND(N160&lt;&gt;"",M160&lt;&gt;"",N160&lt;M160),"Акт составлен до устранения замечаний. ","")&amp;IF(AND(K160="Нет",N160&lt;&gt;"",U160=""),"Направьте копию акта заказчику. ","")&amp;IF(AND(K160="Нет",N160&lt;&gt;"",U160&lt;&gt;"",U160-N160&gt;3),"Копия направлена позже 3 дней. ","")&amp;IF(AND(V160&lt;&gt;"",X160&lt;&gt;"Подписан",V160&lt;=TODAY()+3),"Последующие работы начнутся в ближайшие дни или уже идут, а акт не подписан. ","")))</f>
        <v/>
      </c>
      <c r="Z160" s="13" t="n"/>
    </row>
    <row r="161">
      <c r="A161" s="13" t="n"/>
      <c r="B161" s="13" t="n"/>
      <c r="C161" s="13" t="n"/>
      <c r="D161" s="13" t="n"/>
      <c r="E161" s="13" t="n"/>
      <c r="F161" s="14" t="n"/>
      <c r="G161" s="14" t="n"/>
      <c r="H161" s="14" t="n"/>
      <c r="I161" s="15">
        <f>IF(OR(G161="",H161=""),"",NETWORKDAYS(G161,H161,'Праздники'!$A$2:$A$80)-1)</f>
        <v/>
      </c>
      <c r="J161" s="16">
        <f>IF(I161="","",IF(I161&gt;=3,"В срок","Меньше 3 рабочих дней"))</f>
        <v/>
      </c>
      <c r="K161" s="13" t="n"/>
      <c r="L161" s="13" t="n"/>
      <c r="M161" s="14" t="n"/>
      <c r="N161" s="14" t="n"/>
      <c r="O161" s="13" t="n"/>
      <c r="P161" s="13" t="n"/>
      <c r="Q161" s="13" t="n"/>
      <c r="R161" s="13" t="n"/>
      <c r="S161" s="13" t="n"/>
      <c r="T161" s="13" t="n"/>
      <c r="U161" s="14" t="n"/>
      <c r="V161" s="14" t="n"/>
      <c r="W161" s="16">
        <f>IF(OR(H161="",V161=""),"",IF(V161&gt;EDATE(H161,6),"Нужна повторная проверка","—"))</f>
        <v/>
      </c>
      <c r="X161" s="16">
        <f>IF(B161="","",IF(OR(H161="",AND(K161="",L161="",N161="")),"Ждёт освидетельствования",IF(AND(L161="Да",M161=""),"Замечания",IF(AND(N161&lt;&gt;"",T161="Да",COUNTIF(O161:S161,"Да")+COUNTIF(O161:S161,"Не требуется")=5),"Подписан","На подписи"))))</f>
        <v/>
      </c>
      <c r="Y161" s="16">
        <f>IF(B161="","",TRIM(IF(AND(N161&lt;&gt;"",F161&lt;&gt;"",N161&lt;F161),"Дата акта раньше окончания работ. ","")&amp;IF(AND(N161&lt;&gt;"",H161&lt;&gt;"",N161&lt;H161),"Дата акта раньше осмотра. ","")&amp;IF(AND(N161&lt;&gt;"",M161&lt;&gt;"",N161&lt;M161),"Акт составлен до устранения замечаний. ","")&amp;IF(AND(K161="Нет",N161&lt;&gt;"",U161=""),"Направьте копию акта заказчику. ","")&amp;IF(AND(K161="Нет",N161&lt;&gt;"",U161&lt;&gt;"",U161-N161&gt;3),"Копия направлена позже 3 дней. ","")&amp;IF(AND(V161&lt;&gt;"",X161&lt;&gt;"Подписан",V161&lt;=TODAY()+3),"Последующие работы начнутся в ближайшие дни или уже идут, а акт не подписан. ","")))</f>
        <v/>
      </c>
      <c r="Z161" s="13" t="n"/>
    </row>
    <row r="162">
      <c r="A162" s="13" t="n"/>
      <c r="B162" s="13" t="n"/>
      <c r="C162" s="13" t="n"/>
      <c r="D162" s="13" t="n"/>
      <c r="E162" s="13" t="n"/>
      <c r="F162" s="14" t="n"/>
      <c r="G162" s="14" t="n"/>
      <c r="H162" s="14" t="n"/>
      <c r="I162" s="15">
        <f>IF(OR(G162="",H162=""),"",NETWORKDAYS(G162,H162,'Праздники'!$A$2:$A$80)-1)</f>
        <v/>
      </c>
      <c r="J162" s="16">
        <f>IF(I162="","",IF(I162&gt;=3,"В срок","Меньше 3 рабочих дней"))</f>
        <v/>
      </c>
      <c r="K162" s="13" t="n"/>
      <c r="L162" s="13" t="n"/>
      <c r="M162" s="14" t="n"/>
      <c r="N162" s="14" t="n"/>
      <c r="O162" s="13" t="n"/>
      <c r="P162" s="13" t="n"/>
      <c r="Q162" s="13" t="n"/>
      <c r="R162" s="13" t="n"/>
      <c r="S162" s="13" t="n"/>
      <c r="T162" s="13" t="n"/>
      <c r="U162" s="14" t="n"/>
      <c r="V162" s="14" t="n"/>
      <c r="W162" s="16">
        <f>IF(OR(H162="",V162=""),"",IF(V162&gt;EDATE(H162,6),"Нужна повторная проверка","—"))</f>
        <v/>
      </c>
      <c r="X162" s="16">
        <f>IF(B162="","",IF(OR(H162="",AND(K162="",L162="",N162="")),"Ждёт освидетельствования",IF(AND(L162="Да",M162=""),"Замечания",IF(AND(N162&lt;&gt;"",T162="Да",COUNTIF(O162:S162,"Да")+COUNTIF(O162:S162,"Не требуется")=5),"Подписан","На подписи"))))</f>
        <v/>
      </c>
      <c r="Y162" s="16">
        <f>IF(B162="","",TRIM(IF(AND(N162&lt;&gt;"",F162&lt;&gt;"",N162&lt;F162),"Дата акта раньше окончания работ. ","")&amp;IF(AND(N162&lt;&gt;"",H162&lt;&gt;"",N162&lt;H162),"Дата акта раньше осмотра. ","")&amp;IF(AND(N162&lt;&gt;"",M162&lt;&gt;"",N162&lt;M162),"Акт составлен до устранения замечаний. ","")&amp;IF(AND(K162="Нет",N162&lt;&gt;"",U162=""),"Направьте копию акта заказчику. ","")&amp;IF(AND(K162="Нет",N162&lt;&gt;"",U162&lt;&gt;"",U162-N162&gt;3),"Копия направлена позже 3 дней. ","")&amp;IF(AND(V162&lt;&gt;"",X162&lt;&gt;"Подписан",V162&lt;=TODAY()+3),"Последующие работы начнутся в ближайшие дни или уже идут, а акт не подписан. ","")))</f>
        <v/>
      </c>
      <c r="Z162" s="13" t="n"/>
    </row>
    <row r="163">
      <c r="A163" s="13" t="n"/>
      <c r="B163" s="13" t="n"/>
      <c r="C163" s="13" t="n"/>
      <c r="D163" s="13" t="n"/>
      <c r="E163" s="13" t="n"/>
      <c r="F163" s="14" t="n"/>
      <c r="G163" s="14" t="n"/>
      <c r="H163" s="14" t="n"/>
      <c r="I163" s="15">
        <f>IF(OR(G163="",H163=""),"",NETWORKDAYS(G163,H163,'Праздники'!$A$2:$A$80)-1)</f>
        <v/>
      </c>
      <c r="J163" s="16">
        <f>IF(I163="","",IF(I163&gt;=3,"В срок","Меньше 3 рабочих дней"))</f>
        <v/>
      </c>
      <c r="K163" s="13" t="n"/>
      <c r="L163" s="13" t="n"/>
      <c r="M163" s="14" t="n"/>
      <c r="N163" s="14" t="n"/>
      <c r="O163" s="13" t="n"/>
      <c r="P163" s="13" t="n"/>
      <c r="Q163" s="13" t="n"/>
      <c r="R163" s="13" t="n"/>
      <c r="S163" s="13" t="n"/>
      <c r="T163" s="13" t="n"/>
      <c r="U163" s="14" t="n"/>
      <c r="V163" s="14" t="n"/>
      <c r="W163" s="16">
        <f>IF(OR(H163="",V163=""),"",IF(V163&gt;EDATE(H163,6),"Нужна повторная проверка","—"))</f>
        <v/>
      </c>
      <c r="X163" s="16">
        <f>IF(B163="","",IF(OR(H163="",AND(K163="",L163="",N163="")),"Ждёт освидетельствования",IF(AND(L163="Да",M163=""),"Замечания",IF(AND(N163&lt;&gt;"",T163="Да",COUNTIF(O163:S163,"Да")+COUNTIF(O163:S163,"Не требуется")=5),"Подписан","На подписи"))))</f>
        <v/>
      </c>
      <c r="Y163" s="16">
        <f>IF(B163="","",TRIM(IF(AND(N163&lt;&gt;"",F163&lt;&gt;"",N163&lt;F163),"Дата акта раньше окончания работ. ","")&amp;IF(AND(N163&lt;&gt;"",H163&lt;&gt;"",N163&lt;H163),"Дата акта раньше осмотра. ","")&amp;IF(AND(N163&lt;&gt;"",M163&lt;&gt;"",N163&lt;M163),"Акт составлен до устранения замечаний. ","")&amp;IF(AND(K163="Нет",N163&lt;&gt;"",U163=""),"Направьте копию акта заказчику. ","")&amp;IF(AND(K163="Нет",N163&lt;&gt;"",U163&lt;&gt;"",U163-N163&gt;3),"Копия направлена позже 3 дней. ","")&amp;IF(AND(V163&lt;&gt;"",X163&lt;&gt;"Подписан",V163&lt;=TODAY()+3),"Последующие работы начнутся в ближайшие дни или уже идут, а акт не подписан. ","")))</f>
        <v/>
      </c>
      <c r="Z163" s="13" t="n"/>
    </row>
    <row r="164">
      <c r="A164" s="13" t="n"/>
      <c r="B164" s="13" t="n"/>
      <c r="C164" s="13" t="n"/>
      <c r="D164" s="13" t="n"/>
      <c r="E164" s="13" t="n"/>
      <c r="F164" s="14" t="n"/>
      <c r="G164" s="14" t="n"/>
      <c r="H164" s="14" t="n"/>
      <c r="I164" s="15">
        <f>IF(OR(G164="",H164=""),"",NETWORKDAYS(G164,H164,'Праздники'!$A$2:$A$80)-1)</f>
        <v/>
      </c>
      <c r="J164" s="16">
        <f>IF(I164="","",IF(I164&gt;=3,"В срок","Меньше 3 рабочих дней"))</f>
        <v/>
      </c>
      <c r="K164" s="13" t="n"/>
      <c r="L164" s="13" t="n"/>
      <c r="M164" s="14" t="n"/>
      <c r="N164" s="14" t="n"/>
      <c r="O164" s="13" t="n"/>
      <c r="P164" s="13" t="n"/>
      <c r="Q164" s="13" t="n"/>
      <c r="R164" s="13" t="n"/>
      <c r="S164" s="13" t="n"/>
      <c r="T164" s="13" t="n"/>
      <c r="U164" s="14" t="n"/>
      <c r="V164" s="14" t="n"/>
      <c r="W164" s="16">
        <f>IF(OR(H164="",V164=""),"",IF(V164&gt;EDATE(H164,6),"Нужна повторная проверка","—"))</f>
        <v/>
      </c>
      <c r="X164" s="16">
        <f>IF(B164="","",IF(OR(H164="",AND(K164="",L164="",N164="")),"Ждёт освидетельствования",IF(AND(L164="Да",M164=""),"Замечания",IF(AND(N164&lt;&gt;"",T164="Да",COUNTIF(O164:S164,"Да")+COUNTIF(O164:S164,"Не требуется")=5),"Подписан","На подписи"))))</f>
        <v/>
      </c>
      <c r="Y164" s="16">
        <f>IF(B164="","",TRIM(IF(AND(N164&lt;&gt;"",F164&lt;&gt;"",N164&lt;F164),"Дата акта раньше окончания работ. ","")&amp;IF(AND(N164&lt;&gt;"",H164&lt;&gt;"",N164&lt;H164),"Дата акта раньше осмотра. ","")&amp;IF(AND(N164&lt;&gt;"",M164&lt;&gt;"",N164&lt;M164),"Акт составлен до устранения замечаний. ","")&amp;IF(AND(K164="Нет",N164&lt;&gt;"",U164=""),"Направьте копию акта заказчику. ","")&amp;IF(AND(K164="Нет",N164&lt;&gt;"",U164&lt;&gt;"",U164-N164&gt;3),"Копия направлена позже 3 дней. ","")&amp;IF(AND(V164&lt;&gt;"",X164&lt;&gt;"Подписан",V164&lt;=TODAY()+3),"Последующие работы начнутся в ближайшие дни или уже идут, а акт не подписан. ","")))</f>
        <v/>
      </c>
      <c r="Z164" s="13" t="n"/>
    </row>
    <row r="165">
      <c r="A165" s="13" t="n"/>
      <c r="B165" s="13" t="n"/>
      <c r="C165" s="13" t="n"/>
      <c r="D165" s="13" t="n"/>
      <c r="E165" s="13" t="n"/>
      <c r="F165" s="14" t="n"/>
      <c r="G165" s="14" t="n"/>
      <c r="H165" s="14" t="n"/>
      <c r="I165" s="15">
        <f>IF(OR(G165="",H165=""),"",NETWORKDAYS(G165,H165,'Праздники'!$A$2:$A$80)-1)</f>
        <v/>
      </c>
      <c r="J165" s="16">
        <f>IF(I165="","",IF(I165&gt;=3,"В срок","Меньше 3 рабочих дней"))</f>
        <v/>
      </c>
      <c r="K165" s="13" t="n"/>
      <c r="L165" s="13" t="n"/>
      <c r="M165" s="14" t="n"/>
      <c r="N165" s="14" t="n"/>
      <c r="O165" s="13" t="n"/>
      <c r="P165" s="13" t="n"/>
      <c r="Q165" s="13" t="n"/>
      <c r="R165" s="13" t="n"/>
      <c r="S165" s="13" t="n"/>
      <c r="T165" s="13" t="n"/>
      <c r="U165" s="14" t="n"/>
      <c r="V165" s="14" t="n"/>
      <c r="W165" s="16">
        <f>IF(OR(H165="",V165=""),"",IF(V165&gt;EDATE(H165,6),"Нужна повторная проверка","—"))</f>
        <v/>
      </c>
      <c r="X165" s="16">
        <f>IF(B165="","",IF(OR(H165="",AND(K165="",L165="",N165="")),"Ждёт освидетельствования",IF(AND(L165="Да",M165=""),"Замечания",IF(AND(N165&lt;&gt;"",T165="Да",COUNTIF(O165:S165,"Да")+COUNTIF(O165:S165,"Не требуется")=5),"Подписан","На подписи"))))</f>
        <v/>
      </c>
      <c r="Y165" s="16">
        <f>IF(B165="","",TRIM(IF(AND(N165&lt;&gt;"",F165&lt;&gt;"",N165&lt;F165),"Дата акта раньше окончания работ. ","")&amp;IF(AND(N165&lt;&gt;"",H165&lt;&gt;"",N165&lt;H165),"Дата акта раньше осмотра. ","")&amp;IF(AND(N165&lt;&gt;"",M165&lt;&gt;"",N165&lt;M165),"Акт составлен до устранения замечаний. ","")&amp;IF(AND(K165="Нет",N165&lt;&gt;"",U165=""),"Направьте копию акта заказчику. ","")&amp;IF(AND(K165="Нет",N165&lt;&gt;"",U165&lt;&gt;"",U165-N165&gt;3),"Копия направлена позже 3 дней. ","")&amp;IF(AND(V165&lt;&gt;"",X165&lt;&gt;"Подписан",V165&lt;=TODAY()+3),"Последующие работы начнутся в ближайшие дни или уже идут, а акт не подписан. ","")))</f>
        <v/>
      </c>
      <c r="Z165" s="13" t="n"/>
    </row>
    <row r="166">
      <c r="A166" s="13" t="n"/>
      <c r="B166" s="13" t="n"/>
      <c r="C166" s="13" t="n"/>
      <c r="D166" s="13" t="n"/>
      <c r="E166" s="13" t="n"/>
      <c r="F166" s="14" t="n"/>
      <c r="G166" s="14" t="n"/>
      <c r="H166" s="14" t="n"/>
      <c r="I166" s="15">
        <f>IF(OR(G166="",H166=""),"",NETWORKDAYS(G166,H166,'Праздники'!$A$2:$A$80)-1)</f>
        <v/>
      </c>
      <c r="J166" s="16">
        <f>IF(I166="","",IF(I166&gt;=3,"В срок","Меньше 3 рабочих дней"))</f>
        <v/>
      </c>
      <c r="K166" s="13" t="n"/>
      <c r="L166" s="13" t="n"/>
      <c r="M166" s="14" t="n"/>
      <c r="N166" s="14" t="n"/>
      <c r="O166" s="13" t="n"/>
      <c r="P166" s="13" t="n"/>
      <c r="Q166" s="13" t="n"/>
      <c r="R166" s="13" t="n"/>
      <c r="S166" s="13" t="n"/>
      <c r="T166" s="13" t="n"/>
      <c r="U166" s="14" t="n"/>
      <c r="V166" s="14" t="n"/>
      <c r="W166" s="16">
        <f>IF(OR(H166="",V166=""),"",IF(V166&gt;EDATE(H166,6),"Нужна повторная проверка","—"))</f>
        <v/>
      </c>
      <c r="X166" s="16">
        <f>IF(B166="","",IF(OR(H166="",AND(K166="",L166="",N166="")),"Ждёт освидетельствования",IF(AND(L166="Да",M166=""),"Замечания",IF(AND(N166&lt;&gt;"",T166="Да",COUNTIF(O166:S166,"Да")+COUNTIF(O166:S166,"Не требуется")=5),"Подписан","На подписи"))))</f>
        <v/>
      </c>
      <c r="Y166" s="16">
        <f>IF(B166="","",TRIM(IF(AND(N166&lt;&gt;"",F166&lt;&gt;"",N166&lt;F166),"Дата акта раньше окончания работ. ","")&amp;IF(AND(N166&lt;&gt;"",H166&lt;&gt;"",N166&lt;H166),"Дата акта раньше осмотра. ","")&amp;IF(AND(N166&lt;&gt;"",M166&lt;&gt;"",N166&lt;M166),"Акт составлен до устранения замечаний. ","")&amp;IF(AND(K166="Нет",N166&lt;&gt;"",U166=""),"Направьте копию акта заказчику. ","")&amp;IF(AND(K166="Нет",N166&lt;&gt;"",U166&lt;&gt;"",U166-N166&gt;3),"Копия направлена позже 3 дней. ","")&amp;IF(AND(V166&lt;&gt;"",X166&lt;&gt;"Подписан",V166&lt;=TODAY()+3),"Последующие работы начнутся в ближайшие дни или уже идут, а акт не подписан. ","")))</f>
        <v/>
      </c>
      <c r="Z166" s="13" t="n"/>
    </row>
    <row r="167">
      <c r="A167" s="13" t="n"/>
      <c r="B167" s="13" t="n"/>
      <c r="C167" s="13" t="n"/>
      <c r="D167" s="13" t="n"/>
      <c r="E167" s="13" t="n"/>
      <c r="F167" s="14" t="n"/>
      <c r="G167" s="14" t="n"/>
      <c r="H167" s="14" t="n"/>
      <c r="I167" s="15">
        <f>IF(OR(G167="",H167=""),"",NETWORKDAYS(G167,H167,'Праздники'!$A$2:$A$80)-1)</f>
        <v/>
      </c>
      <c r="J167" s="16">
        <f>IF(I167="","",IF(I167&gt;=3,"В срок","Меньше 3 рабочих дней"))</f>
        <v/>
      </c>
      <c r="K167" s="13" t="n"/>
      <c r="L167" s="13" t="n"/>
      <c r="M167" s="14" t="n"/>
      <c r="N167" s="14" t="n"/>
      <c r="O167" s="13" t="n"/>
      <c r="P167" s="13" t="n"/>
      <c r="Q167" s="13" t="n"/>
      <c r="R167" s="13" t="n"/>
      <c r="S167" s="13" t="n"/>
      <c r="T167" s="13" t="n"/>
      <c r="U167" s="14" t="n"/>
      <c r="V167" s="14" t="n"/>
      <c r="W167" s="16">
        <f>IF(OR(H167="",V167=""),"",IF(V167&gt;EDATE(H167,6),"Нужна повторная проверка","—"))</f>
        <v/>
      </c>
      <c r="X167" s="16">
        <f>IF(B167="","",IF(OR(H167="",AND(K167="",L167="",N167="")),"Ждёт освидетельствования",IF(AND(L167="Да",M167=""),"Замечания",IF(AND(N167&lt;&gt;"",T167="Да",COUNTIF(O167:S167,"Да")+COUNTIF(O167:S167,"Не требуется")=5),"Подписан","На подписи"))))</f>
        <v/>
      </c>
      <c r="Y167" s="16">
        <f>IF(B167="","",TRIM(IF(AND(N167&lt;&gt;"",F167&lt;&gt;"",N167&lt;F167),"Дата акта раньше окончания работ. ","")&amp;IF(AND(N167&lt;&gt;"",H167&lt;&gt;"",N167&lt;H167),"Дата акта раньше осмотра. ","")&amp;IF(AND(N167&lt;&gt;"",M167&lt;&gt;"",N167&lt;M167),"Акт составлен до устранения замечаний. ","")&amp;IF(AND(K167="Нет",N167&lt;&gt;"",U167=""),"Направьте копию акта заказчику. ","")&amp;IF(AND(K167="Нет",N167&lt;&gt;"",U167&lt;&gt;"",U167-N167&gt;3),"Копия направлена позже 3 дней. ","")&amp;IF(AND(V167&lt;&gt;"",X167&lt;&gt;"Подписан",V167&lt;=TODAY()+3),"Последующие работы начнутся в ближайшие дни или уже идут, а акт не подписан. ","")))</f>
        <v/>
      </c>
      <c r="Z167" s="13" t="n"/>
    </row>
    <row r="168">
      <c r="A168" s="13" t="n"/>
      <c r="B168" s="13" t="n"/>
      <c r="C168" s="13" t="n"/>
      <c r="D168" s="13" t="n"/>
      <c r="E168" s="13" t="n"/>
      <c r="F168" s="14" t="n"/>
      <c r="G168" s="14" t="n"/>
      <c r="H168" s="14" t="n"/>
      <c r="I168" s="15">
        <f>IF(OR(G168="",H168=""),"",NETWORKDAYS(G168,H168,'Праздники'!$A$2:$A$80)-1)</f>
        <v/>
      </c>
      <c r="J168" s="16">
        <f>IF(I168="","",IF(I168&gt;=3,"В срок","Меньше 3 рабочих дней"))</f>
        <v/>
      </c>
      <c r="K168" s="13" t="n"/>
      <c r="L168" s="13" t="n"/>
      <c r="M168" s="14" t="n"/>
      <c r="N168" s="14" t="n"/>
      <c r="O168" s="13" t="n"/>
      <c r="P168" s="13" t="n"/>
      <c r="Q168" s="13" t="n"/>
      <c r="R168" s="13" t="n"/>
      <c r="S168" s="13" t="n"/>
      <c r="T168" s="13" t="n"/>
      <c r="U168" s="14" t="n"/>
      <c r="V168" s="14" t="n"/>
      <c r="W168" s="16">
        <f>IF(OR(H168="",V168=""),"",IF(V168&gt;EDATE(H168,6),"Нужна повторная проверка","—"))</f>
        <v/>
      </c>
      <c r="X168" s="16">
        <f>IF(B168="","",IF(OR(H168="",AND(K168="",L168="",N168="")),"Ждёт освидетельствования",IF(AND(L168="Да",M168=""),"Замечания",IF(AND(N168&lt;&gt;"",T168="Да",COUNTIF(O168:S168,"Да")+COUNTIF(O168:S168,"Не требуется")=5),"Подписан","На подписи"))))</f>
        <v/>
      </c>
      <c r="Y168" s="16">
        <f>IF(B168="","",TRIM(IF(AND(N168&lt;&gt;"",F168&lt;&gt;"",N168&lt;F168),"Дата акта раньше окончания работ. ","")&amp;IF(AND(N168&lt;&gt;"",H168&lt;&gt;"",N168&lt;H168),"Дата акта раньше осмотра. ","")&amp;IF(AND(N168&lt;&gt;"",M168&lt;&gt;"",N168&lt;M168),"Акт составлен до устранения замечаний. ","")&amp;IF(AND(K168="Нет",N168&lt;&gt;"",U168=""),"Направьте копию акта заказчику. ","")&amp;IF(AND(K168="Нет",N168&lt;&gt;"",U168&lt;&gt;"",U168-N168&gt;3),"Копия направлена позже 3 дней. ","")&amp;IF(AND(V168&lt;&gt;"",X168&lt;&gt;"Подписан",V168&lt;=TODAY()+3),"Последующие работы начнутся в ближайшие дни или уже идут, а акт не подписан. ","")))</f>
        <v/>
      </c>
      <c r="Z168" s="13" t="n"/>
    </row>
    <row r="169">
      <c r="A169" s="13" t="n"/>
      <c r="B169" s="13" t="n"/>
      <c r="C169" s="13" t="n"/>
      <c r="D169" s="13" t="n"/>
      <c r="E169" s="13" t="n"/>
      <c r="F169" s="14" t="n"/>
      <c r="G169" s="14" t="n"/>
      <c r="H169" s="14" t="n"/>
      <c r="I169" s="15">
        <f>IF(OR(G169="",H169=""),"",NETWORKDAYS(G169,H169,'Праздники'!$A$2:$A$80)-1)</f>
        <v/>
      </c>
      <c r="J169" s="16">
        <f>IF(I169="","",IF(I169&gt;=3,"В срок","Меньше 3 рабочих дней"))</f>
        <v/>
      </c>
      <c r="K169" s="13" t="n"/>
      <c r="L169" s="13" t="n"/>
      <c r="M169" s="14" t="n"/>
      <c r="N169" s="14" t="n"/>
      <c r="O169" s="13" t="n"/>
      <c r="P169" s="13" t="n"/>
      <c r="Q169" s="13" t="n"/>
      <c r="R169" s="13" t="n"/>
      <c r="S169" s="13" t="n"/>
      <c r="T169" s="13" t="n"/>
      <c r="U169" s="14" t="n"/>
      <c r="V169" s="14" t="n"/>
      <c r="W169" s="16">
        <f>IF(OR(H169="",V169=""),"",IF(V169&gt;EDATE(H169,6),"Нужна повторная проверка","—"))</f>
        <v/>
      </c>
      <c r="X169" s="16">
        <f>IF(B169="","",IF(OR(H169="",AND(K169="",L169="",N169="")),"Ждёт освидетельствования",IF(AND(L169="Да",M169=""),"Замечания",IF(AND(N169&lt;&gt;"",T169="Да",COUNTIF(O169:S169,"Да")+COUNTIF(O169:S169,"Не требуется")=5),"Подписан","На подписи"))))</f>
        <v/>
      </c>
      <c r="Y169" s="16">
        <f>IF(B169="","",TRIM(IF(AND(N169&lt;&gt;"",F169&lt;&gt;"",N169&lt;F169),"Дата акта раньше окончания работ. ","")&amp;IF(AND(N169&lt;&gt;"",H169&lt;&gt;"",N169&lt;H169),"Дата акта раньше осмотра. ","")&amp;IF(AND(N169&lt;&gt;"",M169&lt;&gt;"",N169&lt;M169),"Акт составлен до устранения замечаний. ","")&amp;IF(AND(K169="Нет",N169&lt;&gt;"",U169=""),"Направьте копию акта заказчику. ","")&amp;IF(AND(K169="Нет",N169&lt;&gt;"",U169&lt;&gt;"",U169-N169&gt;3),"Копия направлена позже 3 дней. ","")&amp;IF(AND(V169&lt;&gt;"",X169&lt;&gt;"Подписан",V169&lt;=TODAY()+3),"Последующие работы начнутся в ближайшие дни или уже идут, а акт не подписан. ","")))</f>
        <v/>
      </c>
      <c r="Z169" s="13" t="n"/>
    </row>
    <row r="170">
      <c r="A170" s="13" t="n"/>
      <c r="B170" s="13" t="n"/>
      <c r="C170" s="13" t="n"/>
      <c r="D170" s="13" t="n"/>
      <c r="E170" s="13" t="n"/>
      <c r="F170" s="14" t="n"/>
      <c r="G170" s="14" t="n"/>
      <c r="H170" s="14" t="n"/>
      <c r="I170" s="15">
        <f>IF(OR(G170="",H170=""),"",NETWORKDAYS(G170,H170,'Праздники'!$A$2:$A$80)-1)</f>
        <v/>
      </c>
      <c r="J170" s="16">
        <f>IF(I170="","",IF(I170&gt;=3,"В срок","Меньше 3 рабочих дней"))</f>
        <v/>
      </c>
      <c r="K170" s="13" t="n"/>
      <c r="L170" s="13" t="n"/>
      <c r="M170" s="14" t="n"/>
      <c r="N170" s="14" t="n"/>
      <c r="O170" s="13" t="n"/>
      <c r="P170" s="13" t="n"/>
      <c r="Q170" s="13" t="n"/>
      <c r="R170" s="13" t="n"/>
      <c r="S170" s="13" t="n"/>
      <c r="T170" s="13" t="n"/>
      <c r="U170" s="14" t="n"/>
      <c r="V170" s="14" t="n"/>
      <c r="W170" s="16">
        <f>IF(OR(H170="",V170=""),"",IF(V170&gt;EDATE(H170,6),"Нужна повторная проверка","—"))</f>
        <v/>
      </c>
      <c r="X170" s="16">
        <f>IF(B170="","",IF(OR(H170="",AND(K170="",L170="",N170="")),"Ждёт освидетельствования",IF(AND(L170="Да",M170=""),"Замечания",IF(AND(N170&lt;&gt;"",T170="Да",COUNTIF(O170:S170,"Да")+COUNTIF(O170:S170,"Не требуется")=5),"Подписан","На подписи"))))</f>
        <v/>
      </c>
      <c r="Y170" s="16">
        <f>IF(B170="","",TRIM(IF(AND(N170&lt;&gt;"",F170&lt;&gt;"",N170&lt;F170),"Дата акта раньше окончания работ. ","")&amp;IF(AND(N170&lt;&gt;"",H170&lt;&gt;"",N170&lt;H170),"Дата акта раньше осмотра. ","")&amp;IF(AND(N170&lt;&gt;"",M170&lt;&gt;"",N170&lt;M170),"Акт составлен до устранения замечаний. ","")&amp;IF(AND(K170="Нет",N170&lt;&gt;"",U170=""),"Направьте копию акта заказчику. ","")&amp;IF(AND(K170="Нет",N170&lt;&gt;"",U170&lt;&gt;"",U170-N170&gt;3),"Копия направлена позже 3 дней. ","")&amp;IF(AND(V170&lt;&gt;"",X170&lt;&gt;"Подписан",V170&lt;=TODAY()+3),"Последующие работы начнутся в ближайшие дни или уже идут, а акт не подписан. ","")))</f>
        <v/>
      </c>
      <c r="Z170" s="13" t="n"/>
    </row>
    <row r="171">
      <c r="A171" s="13" t="n"/>
      <c r="B171" s="13" t="n"/>
      <c r="C171" s="13" t="n"/>
      <c r="D171" s="13" t="n"/>
      <c r="E171" s="13" t="n"/>
      <c r="F171" s="14" t="n"/>
      <c r="G171" s="14" t="n"/>
      <c r="H171" s="14" t="n"/>
      <c r="I171" s="15">
        <f>IF(OR(G171="",H171=""),"",NETWORKDAYS(G171,H171,'Праздники'!$A$2:$A$80)-1)</f>
        <v/>
      </c>
      <c r="J171" s="16">
        <f>IF(I171="","",IF(I171&gt;=3,"В срок","Меньше 3 рабочих дней"))</f>
        <v/>
      </c>
      <c r="K171" s="13" t="n"/>
      <c r="L171" s="13" t="n"/>
      <c r="M171" s="14" t="n"/>
      <c r="N171" s="14" t="n"/>
      <c r="O171" s="13" t="n"/>
      <c r="P171" s="13" t="n"/>
      <c r="Q171" s="13" t="n"/>
      <c r="R171" s="13" t="n"/>
      <c r="S171" s="13" t="n"/>
      <c r="T171" s="13" t="n"/>
      <c r="U171" s="14" t="n"/>
      <c r="V171" s="14" t="n"/>
      <c r="W171" s="16">
        <f>IF(OR(H171="",V171=""),"",IF(V171&gt;EDATE(H171,6),"Нужна повторная проверка","—"))</f>
        <v/>
      </c>
      <c r="X171" s="16">
        <f>IF(B171="","",IF(OR(H171="",AND(K171="",L171="",N171="")),"Ждёт освидетельствования",IF(AND(L171="Да",M171=""),"Замечания",IF(AND(N171&lt;&gt;"",T171="Да",COUNTIF(O171:S171,"Да")+COUNTIF(O171:S171,"Не требуется")=5),"Подписан","На подписи"))))</f>
        <v/>
      </c>
      <c r="Y171" s="16">
        <f>IF(B171="","",TRIM(IF(AND(N171&lt;&gt;"",F171&lt;&gt;"",N171&lt;F171),"Дата акта раньше окончания работ. ","")&amp;IF(AND(N171&lt;&gt;"",H171&lt;&gt;"",N171&lt;H171),"Дата акта раньше осмотра. ","")&amp;IF(AND(N171&lt;&gt;"",M171&lt;&gt;"",N171&lt;M171),"Акт составлен до устранения замечаний. ","")&amp;IF(AND(K171="Нет",N171&lt;&gt;"",U171=""),"Направьте копию акта заказчику. ","")&amp;IF(AND(K171="Нет",N171&lt;&gt;"",U171&lt;&gt;"",U171-N171&gt;3),"Копия направлена позже 3 дней. ","")&amp;IF(AND(V171&lt;&gt;"",X171&lt;&gt;"Подписан",V171&lt;=TODAY()+3),"Последующие работы начнутся в ближайшие дни или уже идут, а акт не подписан. ","")))</f>
        <v/>
      </c>
      <c r="Z171" s="13" t="n"/>
    </row>
    <row r="172">
      <c r="A172" s="13" t="n"/>
      <c r="B172" s="13" t="n"/>
      <c r="C172" s="13" t="n"/>
      <c r="D172" s="13" t="n"/>
      <c r="E172" s="13" t="n"/>
      <c r="F172" s="14" t="n"/>
      <c r="G172" s="14" t="n"/>
      <c r="H172" s="14" t="n"/>
      <c r="I172" s="15">
        <f>IF(OR(G172="",H172=""),"",NETWORKDAYS(G172,H172,'Праздники'!$A$2:$A$80)-1)</f>
        <v/>
      </c>
      <c r="J172" s="16">
        <f>IF(I172="","",IF(I172&gt;=3,"В срок","Меньше 3 рабочих дней"))</f>
        <v/>
      </c>
      <c r="K172" s="13" t="n"/>
      <c r="L172" s="13" t="n"/>
      <c r="M172" s="14" t="n"/>
      <c r="N172" s="14" t="n"/>
      <c r="O172" s="13" t="n"/>
      <c r="P172" s="13" t="n"/>
      <c r="Q172" s="13" t="n"/>
      <c r="R172" s="13" t="n"/>
      <c r="S172" s="13" t="n"/>
      <c r="T172" s="13" t="n"/>
      <c r="U172" s="14" t="n"/>
      <c r="V172" s="14" t="n"/>
      <c r="W172" s="16">
        <f>IF(OR(H172="",V172=""),"",IF(V172&gt;EDATE(H172,6),"Нужна повторная проверка","—"))</f>
        <v/>
      </c>
      <c r="X172" s="16">
        <f>IF(B172="","",IF(OR(H172="",AND(K172="",L172="",N172="")),"Ждёт освидетельствования",IF(AND(L172="Да",M172=""),"Замечания",IF(AND(N172&lt;&gt;"",T172="Да",COUNTIF(O172:S172,"Да")+COUNTIF(O172:S172,"Не требуется")=5),"Подписан","На подписи"))))</f>
        <v/>
      </c>
      <c r="Y172" s="16">
        <f>IF(B172="","",TRIM(IF(AND(N172&lt;&gt;"",F172&lt;&gt;"",N172&lt;F172),"Дата акта раньше окончания работ. ","")&amp;IF(AND(N172&lt;&gt;"",H172&lt;&gt;"",N172&lt;H172),"Дата акта раньше осмотра. ","")&amp;IF(AND(N172&lt;&gt;"",M172&lt;&gt;"",N172&lt;M172),"Акт составлен до устранения замечаний. ","")&amp;IF(AND(K172="Нет",N172&lt;&gt;"",U172=""),"Направьте копию акта заказчику. ","")&amp;IF(AND(K172="Нет",N172&lt;&gt;"",U172&lt;&gt;"",U172-N172&gt;3),"Копия направлена позже 3 дней. ","")&amp;IF(AND(V172&lt;&gt;"",X172&lt;&gt;"Подписан",V172&lt;=TODAY()+3),"Последующие работы начнутся в ближайшие дни или уже идут, а акт не подписан. ","")))</f>
        <v/>
      </c>
      <c r="Z172" s="13" t="n"/>
    </row>
    <row r="173">
      <c r="A173" s="13" t="n"/>
      <c r="B173" s="13" t="n"/>
      <c r="C173" s="13" t="n"/>
      <c r="D173" s="13" t="n"/>
      <c r="E173" s="13" t="n"/>
      <c r="F173" s="14" t="n"/>
      <c r="G173" s="14" t="n"/>
      <c r="H173" s="14" t="n"/>
      <c r="I173" s="15">
        <f>IF(OR(G173="",H173=""),"",NETWORKDAYS(G173,H173,'Праздники'!$A$2:$A$80)-1)</f>
        <v/>
      </c>
      <c r="J173" s="16">
        <f>IF(I173="","",IF(I173&gt;=3,"В срок","Меньше 3 рабочих дней"))</f>
        <v/>
      </c>
      <c r="K173" s="13" t="n"/>
      <c r="L173" s="13" t="n"/>
      <c r="M173" s="14" t="n"/>
      <c r="N173" s="14" t="n"/>
      <c r="O173" s="13" t="n"/>
      <c r="P173" s="13" t="n"/>
      <c r="Q173" s="13" t="n"/>
      <c r="R173" s="13" t="n"/>
      <c r="S173" s="13" t="n"/>
      <c r="T173" s="13" t="n"/>
      <c r="U173" s="14" t="n"/>
      <c r="V173" s="14" t="n"/>
      <c r="W173" s="16">
        <f>IF(OR(H173="",V173=""),"",IF(V173&gt;EDATE(H173,6),"Нужна повторная проверка","—"))</f>
        <v/>
      </c>
      <c r="X173" s="16">
        <f>IF(B173="","",IF(OR(H173="",AND(K173="",L173="",N173="")),"Ждёт освидетельствования",IF(AND(L173="Да",M173=""),"Замечания",IF(AND(N173&lt;&gt;"",T173="Да",COUNTIF(O173:S173,"Да")+COUNTIF(O173:S173,"Не требуется")=5),"Подписан","На подписи"))))</f>
        <v/>
      </c>
      <c r="Y173" s="16">
        <f>IF(B173="","",TRIM(IF(AND(N173&lt;&gt;"",F173&lt;&gt;"",N173&lt;F173),"Дата акта раньше окончания работ. ","")&amp;IF(AND(N173&lt;&gt;"",H173&lt;&gt;"",N173&lt;H173),"Дата акта раньше осмотра. ","")&amp;IF(AND(N173&lt;&gt;"",M173&lt;&gt;"",N173&lt;M173),"Акт составлен до устранения замечаний. ","")&amp;IF(AND(K173="Нет",N173&lt;&gt;"",U173=""),"Направьте копию акта заказчику. ","")&amp;IF(AND(K173="Нет",N173&lt;&gt;"",U173&lt;&gt;"",U173-N173&gt;3),"Копия направлена позже 3 дней. ","")&amp;IF(AND(V173&lt;&gt;"",X173&lt;&gt;"Подписан",V173&lt;=TODAY()+3),"Последующие работы начнутся в ближайшие дни или уже идут, а акт не подписан. ","")))</f>
        <v/>
      </c>
      <c r="Z173" s="13" t="n"/>
    </row>
    <row r="174">
      <c r="A174" s="13" t="n"/>
      <c r="B174" s="13" t="n"/>
      <c r="C174" s="13" t="n"/>
      <c r="D174" s="13" t="n"/>
      <c r="E174" s="13" t="n"/>
      <c r="F174" s="14" t="n"/>
      <c r="G174" s="14" t="n"/>
      <c r="H174" s="14" t="n"/>
      <c r="I174" s="15">
        <f>IF(OR(G174="",H174=""),"",NETWORKDAYS(G174,H174,'Праздники'!$A$2:$A$80)-1)</f>
        <v/>
      </c>
      <c r="J174" s="16">
        <f>IF(I174="","",IF(I174&gt;=3,"В срок","Меньше 3 рабочих дней"))</f>
        <v/>
      </c>
      <c r="K174" s="13" t="n"/>
      <c r="L174" s="13" t="n"/>
      <c r="M174" s="14" t="n"/>
      <c r="N174" s="14" t="n"/>
      <c r="O174" s="13" t="n"/>
      <c r="P174" s="13" t="n"/>
      <c r="Q174" s="13" t="n"/>
      <c r="R174" s="13" t="n"/>
      <c r="S174" s="13" t="n"/>
      <c r="T174" s="13" t="n"/>
      <c r="U174" s="14" t="n"/>
      <c r="V174" s="14" t="n"/>
      <c r="W174" s="16">
        <f>IF(OR(H174="",V174=""),"",IF(V174&gt;EDATE(H174,6),"Нужна повторная проверка","—"))</f>
        <v/>
      </c>
      <c r="X174" s="16">
        <f>IF(B174="","",IF(OR(H174="",AND(K174="",L174="",N174="")),"Ждёт освидетельствования",IF(AND(L174="Да",M174=""),"Замечания",IF(AND(N174&lt;&gt;"",T174="Да",COUNTIF(O174:S174,"Да")+COUNTIF(O174:S174,"Не требуется")=5),"Подписан","На подписи"))))</f>
        <v/>
      </c>
      <c r="Y174" s="16">
        <f>IF(B174="","",TRIM(IF(AND(N174&lt;&gt;"",F174&lt;&gt;"",N174&lt;F174),"Дата акта раньше окончания работ. ","")&amp;IF(AND(N174&lt;&gt;"",H174&lt;&gt;"",N174&lt;H174),"Дата акта раньше осмотра. ","")&amp;IF(AND(N174&lt;&gt;"",M174&lt;&gt;"",N174&lt;M174),"Акт составлен до устранения замечаний. ","")&amp;IF(AND(K174="Нет",N174&lt;&gt;"",U174=""),"Направьте копию акта заказчику. ","")&amp;IF(AND(K174="Нет",N174&lt;&gt;"",U174&lt;&gt;"",U174-N174&gt;3),"Копия направлена позже 3 дней. ","")&amp;IF(AND(V174&lt;&gt;"",X174&lt;&gt;"Подписан",V174&lt;=TODAY()+3),"Последующие работы начнутся в ближайшие дни или уже идут, а акт не подписан. ","")))</f>
        <v/>
      </c>
      <c r="Z174" s="13" t="n"/>
    </row>
    <row r="175">
      <c r="A175" s="13" t="n"/>
      <c r="B175" s="13" t="n"/>
      <c r="C175" s="13" t="n"/>
      <c r="D175" s="13" t="n"/>
      <c r="E175" s="13" t="n"/>
      <c r="F175" s="14" t="n"/>
      <c r="G175" s="14" t="n"/>
      <c r="H175" s="14" t="n"/>
      <c r="I175" s="15">
        <f>IF(OR(G175="",H175=""),"",NETWORKDAYS(G175,H175,'Праздники'!$A$2:$A$80)-1)</f>
        <v/>
      </c>
      <c r="J175" s="16">
        <f>IF(I175="","",IF(I175&gt;=3,"В срок","Меньше 3 рабочих дней"))</f>
        <v/>
      </c>
      <c r="K175" s="13" t="n"/>
      <c r="L175" s="13" t="n"/>
      <c r="M175" s="14" t="n"/>
      <c r="N175" s="14" t="n"/>
      <c r="O175" s="13" t="n"/>
      <c r="P175" s="13" t="n"/>
      <c r="Q175" s="13" t="n"/>
      <c r="R175" s="13" t="n"/>
      <c r="S175" s="13" t="n"/>
      <c r="T175" s="13" t="n"/>
      <c r="U175" s="14" t="n"/>
      <c r="V175" s="14" t="n"/>
      <c r="W175" s="16">
        <f>IF(OR(H175="",V175=""),"",IF(V175&gt;EDATE(H175,6),"Нужна повторная проверка","—"))</f>
        <v/>
      </c>
      <c r="X175" s="16">
        <f>IF(B175="","",IF(OR(H175="",AND(K175="",L175="",N175="")),"Ждёт освидетельствования",IF(AND(L175="Да",M175=""),"Замечания",IF(AND(N175&lt;&gt;"",T175="Да",COUNTIF(O175:S175,"Да")+COUNTIF(O175:S175,"Не требуется")=5),"Подписан","На подписи"))))</f>
        <v/>
      </c>
      <c r="Y175" s="16">
        <f>IF(B175="","",TRIM(IF(AND(N175&lt;&gt;"",F175&lt;&gt;"",N175&lt;F175),"Дата акта раньше окончания работ. ","")&amp;IF(AND(N175&lt;&gt;"",H175&lt;&gt;"",N175&lt;H175),"Дата акта раньше осмотра. ","")&amp;IF(AND(N175&lt;&gt;"",M175&lt;&gt;"",N175&lt;M175),"Акт составлен до устранения замечаний. ","")&amp;IF(AND(K175="Нет",N175&lt;&gt;"",U175=""),"Направьте копию акта заказчику. ","")&amp;IF(AND(K175="Нет",N175&lt;&gt;"",U175&lt;&gt;"",U175-N175&gt;3),"Копия направлена позже 3 дней. ","")&amp;IF(AND(V175&lt;&gt;"",X175&lt;&gt;"Подписан",V175&lt;=TODAY()+3),"Последующие работы начнутся в ближайшие дни или уже идут, а акт не подписан. ","")))</f>
        <v/>
      </c>
      <c r="Z175" s="13" t="n"/>
    </row>
    <row r="176">
      <c r="A176" s="13" t="n"/>
      <c r="B176" s="13" t="n"/>
      <c r="C176" s="13" t="n"/>
      <c r="D176" s="13" t="n"/>
      <c r="E176" s="13" t="n"/>
      <c r="F176" s="14" t="n"/>
      <c r="G176" s="14" t="n"/>
      <c r="H176" s="14" t="n"/>
      <c r="I176" s="15">
        <f>IF(OR(G176="",H176=""),"",NETWORKDAYS(G176,H176,'Праздники'!$A$2:$A$80)-1)</f>
        <v/>
      </c>
      <c r="J176" s="16">
        <f>IF(I176="","",IF(I176&gt;=3,"В срок","Меньше 3 рабочих дней"))</f>
        <v/>
      </c>
      <c r="K176" s="13" t="n"/>
      <c r="L176" s="13" t="n"/>
      <c r="M176" s="14" t="n"/>
      <c r="N176" s="14" t="n"/>
      <c r="O176" s="13" t="n"/>
      <c r="P176" s="13" t="n"/>
      <c r="Q176" s="13" t="n"/>
      <c r="R176" s="13" t="n"/>
      <c r="S176" s="13" t="n"/>
      <c r="T176" s="13" t="n"/>
      <c r="U176" s="14" t="n"/>
      <c r="V176" s="14" t="n"/>
      <c r="W176" s="16">
        <f>IF(OR(H176="",V176=""),"",IF(V176&gt;EDATE(H176,6),"Нужна повторная проверка","—"))</f>
        <v/>
      </c>
      <c r="X176" s="16">
        <f>IF(B176="","",IF(OR(H176="",AND(K176="",L176="",N176="")),"Ждёт освидетельствования",IF(AND(L176="Да",M176=""),"Замечания",IF(AND(N176&lt;&gt;"",T176="Да",COUNTIF(O176:S176,"Да")+COUNTIF(O176:S176,"Не требуется")=5),"Подписан","На подписи"))))</f>
        <v/>
      </c>
      <c r="Y176" s="16">
        <f>IF(B176="","",TRIM(IF(AND(N176&lt;&gt;"",F176&lt;&gt;"",N176&lt;F176),"Дата акта раньше окончания работ. ","")&amp;IF(AND(N176&lt;&gt;"",H176&lt;&gt;"",N176&lt;H176),"Дата акта раньше осмотра. ","")&amp;IF(AND(N176&lt;&gt;"",M176&lt;&gt;"",N176&lt;M176),"Акт составлен до устранения замечаний. ","")&amp;IF(AND(K176="Нет",N176&lt;&gt;"",U176=""),"Направьте копию акта заказчику. ","")&amp;IF(AND(K176="Нет",N176&lt;&gt;"",U176&lt;&gt;"",U176-N176&gt;3),"Копия направлена позже 3 дней. ","")&amp;IF(AND(V176&lt;&gt;"",X176&lt;&gt;"Подписан",V176&lt;=TODAY()+3),"Последующие работы начнутся в ближайшие дни или уже идут, а акт не подписан. ","")))</f>
        <v/>
      </c>
      <c r="Z176" s="13" t="n"/>
    </row>
    <row r="177">
      <c r="A177" s="13" t="n"/>
      <c r="B177" s="13" t="n"/>
      <c r="C177" s="13" t="n"/>
      <c r="D177" s="13" t="n"/>
      <c r="E177" s="13" t="n"/>
      <c r="F177" s="14" t="n"/>
      <c r="G177" s="14" t="n"/>
      <c r="H177" s="14" t="n"/>
      <c r="I177" s="15">
        <f>IF(OR(G177="",H177=""),"",NETWORKDAYS(G177,H177,'Праздники'!$A$2:$A$80)-1)</f>
        <v/>
      </c>
      <c r="J177" s="16">
        <f>IF(I177="","",IF(I177&gt;=3,"В срок","Меньше 3 рабочих дней"))</f>
        <v/>
      </c>
      <c r="K177" s="13" t="n"/>
      <c r="L177" s="13" t="n"/>
      <c r="M177" s="14" t="n"/>
      <c r="N177" s="14" t="n"/>
      <c r="O177" s="13" t="n"/>
      <c r="P177" s="13" t="n"/>
      <c r="Q177" s="13" t="n"/>
      <c r="R177" s="13" t="n"/>
      <c r="S177" s="13" t="n"/>
      <c r="T177" s="13" t="n"/>
      <c r="U177" s="14" t="n"/>
      <c r="V177" s="14" t="n"/>
      <c r="W177" s="16">
        <f>IF(OR(H177="",V177=""),"",IF(V177&gt;EDATE(H177,6),"Нужна повторная проверка","—"))</f>
        <v/>
      </c>
      <c r="X177" s="16">
        <f>IF(B177="","",IF(OR(H177="",AND(K177="",L177="",N177="")),"Ждёт освидетельствования",IF(AND(L177="Да",M177=""),"Замечания",IF(AND(N177&lt;&gt;"",T177="Да",COUNTIF(O177:S177,"Да")+COUNTIF(O177:S177,"Не требуется")=5),"Подписан","На подписи"))))</f>
        <v/>
      </c>
      <c r="Y177" s="16">
        <f>IF(B177="","",TRIM(IF(AND(N177&lt;&gt;"",F177&lt;&gt;"",N177&lt;F177),"Дата акта раньше окончания работ. ","")&amp;IF(AND(N177&lt;&gt;"",H177&lt;&gt;"",N177&lt;H177),"Дата акта раньше осмотра. ","")&amp;IF(AND(N177&lt;&gt;"",M177&lt;&gt;"",N177&lt;M177),"Акт составлен до устранения замечаний. ","")&amp;IF(AND(K177="Нет",N177&lt;&gt;"",U177=""),"Направьте копию акта заказчику. ","")&amp;IF(AND(K177="Нет",N177&lt;&gt;"",U177&lt;&gt;"",U177-N177&gt;3),"Копия направлена позже 3 дней. ","")&amp;IF(AND(V177&lt;&gt;"",X177&lt;&gt;"Подписан",V177&lt;=TODAY()+3),"Последующие работы начнутся в ближайшие дни или уже идут, а акт не подписан. ","")))</f>
        <v/>
      </c>
      <c r="Z177" s="13" t="n"/>
    </row>
    <row r="178">
      <c r="A178" s="13" t="n"/>
      <c r="B178" s="13" t="n"/>
      <c r="C178" s="13" t="n"/>
      <c r="D178" s="13" t="n"/>
      <c r="E178" s="13" t="n"/>
      <c r="F178" s="14" t="n"/>
      <c r="G178" s="14" t="n"/>
      <c r="H178" s="14" t="n"/>
      <c r="I178" s="15">
        <f>IF(OR(G178="",H178=""),"",NETWORKDAYS(G178,H178,'Праздники'!$A$2:$A$80)-1)</f>
        <v/>
      </c>
      <c r="J178" s="16">
        <f>IF(I178="","",IF(I178&gt;=3,"В срок","Меньше 3 рабочих дней"))</f>
        <v/>
      </c>
      <c r="K178" s="13" t="n"/>
      <c r="L178" s="13" t="n"/>
      <c r="M178" s="14" t="n"/>
      <c r="N178" s="14" t="n"/>
      <c r="O178" s="13" t="n"/>
      <c r="P178" s="13" t="n"/>
      <c r="Q178" s="13" t="n"/>
      <c r="R178" s="13" t="n"/>
      <c r="S178" s="13" t="n"/>
      <c r="T178" s="13" t="n"/>
      <c r="U178" s="14" t="n"/>
      <c r="V178" s="14" t="n"/>
      <c r="W178" s="16">
        <f>IF(OR(H178="",V178=""),"",IF(V178&gt;EDATE(H178,6),"Нужна повторная проверка","—"))</f>
        <v/>
      </c>
      <c r="X178" s="16">
        <f>IF(B178="","",IF(OR(H178="",AND(K178="",L178="",N178="")),"Ждёт освидетельствования",IF(AND(L178="Да",M178=""),"Замечания",IF(AND(N178&lt;&gt;"",T178="Да",COUNTIF(O178:S178,"Да")+COUNTIF(O178:S178,"Не требуется")=5),"Подписан","На подписи"))))</f>
        <v/>
      </c>
      <c r="Y178" s="16">
        <f>IF(B178="","",TRIM(IF(AND(N178&lt;&gt;"",F178&lt;&gt;"",N178&lt;F178),"Дата акта раньше окончания работ. ","")&amp;IF(AND(N178&lt;&gt;"",H178&lt;&gt;"",N178&lt;H178),"Дата акта раньше осмотра. ","")&amp;IF(AND(N178&lt;&gt;"",M178&lt;&gt;"",N178&lt;M178),"Акт составлен до устранения замечаний. ","")&amp;IF(AND(K178="Нет",N178&lt;&gt;"",U178=""),"Направьте копию акта заказчику. ","")&amp;IF(AND(K178="Нет",N178&lt;&gt;"",U178&lt;&gt;"",U178-N178&gt;3),"Копия направлена позже 3 дней. ","")&amp;IF(AND(V178&lt;&gt;"",X178&lt;&gt;"Подписан",V178&lt;=TODAY()+3),"Последующие работы начнутся в ближайшие дни или уже идут, а акт не подписан. ","")))</f>
        <v/>
      </c>
      <c r="Z178" s="13" t="n"/>
    </row>
    <row r="179">
      <c r="A179" s="13" t="n"/>
      <c r="B179" s="13" t="n"/>
      <c r="C179" s="13" t="n"/>
      <c r="D179" s="13" t="n"/>
      <c r="E179" s="13" t="n"/>
      <c r="F179" s="14" t="n"/>
      <c r="G179" s="14" t="n"/>
      <c r="H179" s="14" t="n"/>
      <c r="I179" s="15">
        <f>IF(OR(G179="",H179=""),"",NETWORKDAYS(G179,H179,'Праздники'!$A$2:$A$80)-1)</f>
        <v/>
      </c>
      <c r="J179" s="16">
        <f>IF(I179="","",IF(I179&gt;=3,"В срок","Меньше 3 рабочих дней"))</f>
        <v/>
      </c>
      <c r="K179" s="13" t="n"/>
      <c r="L179" s="13" t="n"/>
      <c r="M179" s="14" t="n"/>
      <c r="N179" s="14" t="n"/>
      <c r="O179" s="13" t="n"/>
      <c r="P179" s="13" t="n"/>
      <c r="Q179" s="13" t="n"/>
      <c r="R179" s="13" t="n"/>
      <c r="S179" s="13" t="n"/>
      <c r="T179" s="13" t="n"/>
      <c r="U179" s="14" t="n"/>
      <c r="V179" s="14" t="n"/>
      <c r="W179" s="16">
        <f>IF(OR(H179="",V179=""),"",IF(V179&gt;EDATE(H179,6),"Нужна повторная проверка","—"))</f>
        <v/>
      </c>
      <c r="X179" s="16">
        <f>IF(B179="","",IF(OR(H179="",AND(K179="",L179="",N179="")),"Ждёт освидетельствования",IF(AND(L179="Да",M179=""),"Замечания",IF(AND(N179&lt;&gt;"",T179="Да",COUNTIF(O179:S179,"Да")+COUNTIF(O179:S179,"Не требуется")=5),"Подписан","На подписи"))))</f>
        <v/>
      </c>
      <c r="Y179" s="16">
        <f>IF(B179="","",TRIM(IF(AND(N179&lt;&gt;"",F179&lt;&gt;"",N179&lt;F179),"Дата акта раньше окончания работ. ","")&amp;IF(AND(N179&lt;&gt;"",H179&lt;&gt;"",N179&lt;H179),"Дата акта раньше осмотра. ","")&amp;IF(AND(N179&lt;&gt;"",M179&lt;&gt;"",N179&lt;M179),"Акт составлен до устранения замечаний. ","")&amp;IF(AND(K179="Нет",N179&lt;&gt;"",U179=""),"Направьте копию акта заказчику. ","")&amp;IF(AND(K179="Нет",N179&lt;&gt;"",U179&lt;&gt;"",U179-N179&gt;3),"Копия направлена позже 3 дней. ","")&amp;IF(AND(V179&lt;&gt;"",X179&lt;&gt;"Подписан",V179&lt;=TODAY()+3),"Последующие работы начнутся в ближайшие дни или уже идут, а акт не подписан. ","")))</f>
        <v/>
      </c>
      <c r="Z179" s="13" t="n"/>
    </row>
    <row r="180">
      <c r="A180" s="13" t="n"/>
      <c r="B180" s="13" t="n"/>
      <c r="C180" s="13" t="n"/>
      <c r="D180" s="13" t="n"/>
      <c r="E180" s="13" t="n"/>
      <c r="F180" s="14" t="n"/>
      <c r="G180" s="14" t="n"/>
      <c r="H180" s="14" t="n"/>
      <c r="I180" s="15">
        <f>IF(OR(G180="",H180=""),"",NETWORKDAYS(G180,H180,'Праздники'!$A$2:$A$80)-1)</f>
        <v/>
      </c>
      <c r="J180" s="16">
        <f>IF(I180="","",IF(I180&gt;=3,"В срок","Меньше 3 рабочих дней"))</f>
        <v/>
      </c>
      <c r="K180" s="13" t="n"/>
      <c r="L180" s="13" t="n"/>
      <c r="M180" s="14" t="n"/>
      <c r="N180" s="14" t="n"/>
      <c r="O180" s="13" t="n"/>
      <c r="P180" s="13" t="n"/>
      <c r="Q180" s="13" t="n"/>
      <c r="R180" s="13" t="n"/>
      <c r="S180" s="13" t="n"/>
      <c r="T180" s="13" t="n"/>
      <c r="U180" s="14" t="n"/>
      <c r="V180" s="14" t="n"/>
      <c r="W180" s="16">
        <f>IF(OR(H180="",V180=""),"",IF(V180&gt;EDATE(H180,6),"Нужна повторная проверка","—"))</f>
        <v/>
      </c>
      <c r="X180" s="16">
        <f>IF(B180="","",IF(OR(H180="",AND(K180="",L180="",N180="")),"Ждёт освидетельствования",IF(AND(L180="Да",M180=""),"Замечания",IF(AND(N180&lt;&gt;"",T180="Да",COUNTIF(O180:S180,"Да")+COUNTIF(O180:S180,"Не требуется")=5),"Подписан","На подписи"))))</f>
        <v/>
      </c>
      <c r="Y180" s="16">
        <f>IF(B180="","",TRIM(IF(AND(N180&lt;&gt;"",F180&lt;&gt;"",N180&lt;F180),"Дата акта раньше окончания работ. ","")&amp;IF(AND(N180&lt;&gt;"",H180&lt;&gt;"",N180&lt;H180),"Дата акта раньше осмотра. ","")&amp;IF(AND(N180&lt;&gt;"",M180&lt;&gt;"",N180&lt;M180),"Акт составлен до устранения замечаний. ","")&amp;IF(AND(K180="Нет",N180&lt;&gt;"",U180=""),"Направьте копию акта заказчику. ","")&amp;IF(AND(K180="Нет",N180&lt;&gt;"",U180&lt;&gt;"",U180-N180&gt;3),"Копия направлена позже 3 дней. ","")&amp;IF(AND(V180&lt;&gt;"",X180&lt;&gt;"Подписан",V180&lt;=TODAY()+3),"Последующие работы начнутся в ближайшие дни или уже идут, а акт не подписан. ","")))</f>
        <v/>
      </c>
      <c r="Z180" s="13" t="n"/>
    </row>
    <row r="181">
      <c r="A181" s="13" t="n"/>
      <c r="B181" s="13" t="n"/>
      <c r="C181" s="13" t="n"/>
      <c r="D181" s="13" t="n"/>
      <c r="E181" s="13" t="n"/>
      <c r="F181" s="14" t="n"/>
      <c r="G181" s="14" t="n"/>
      <c r="H181" s="14" t="n"/>
      <c r="I181" s="15">
        <f>IF(OR(G181="",H181=""),"",NETWORKDAYS(G181,H181,'Праздники'!$A$2:$A$80)-1)</f>
        <v/>
      </c>
      <c r="J181" s="16">
        <f>IF(I181="","",IF(I181&gt;=3,"В срок","Меньше 3 рабочих дней"))</f>
        <v/>
      </c>
      <c r="K181" s="13" t="n"/>
      <c r="L181" s="13" t="n"/>
      <c r="M181" s="14" t="n"/>
      <c r="N181" s="14" t="n"/>
      <c r="O181" s="13" t="n"/>
      <c r="P181" s="13" t="n"/>
      <c r="Q181" s="13" t="n"/>
      <c r="R181" s="13" t="n"/>
      <c r="S181" s="13" t="n"/>
      <c r="T181" s="13" t="n"/>
      <c r="U181" s="14" t="n"/>
      <c r="V181" s="14" t="n"/>
      <c r="W181" s="16">
        <f>IF(OR(H181="",V181=""),"",IF(V181&gt;EDATE(H181,6),"Нужна повторная проверка","—"))</f>
        <v/>
      </c>
      <c r="X181" s="16">
        <f>IF(B181="","",IF(OR(H181="",AND(K181="",L181="",N181="")),"Ждёт освидетельствования",IF(AND(L181="Да",M181=""),"Замечания",IF(AND(N181&lt;&gt;"",T181="Да",COUNTIF(O181:S181,"Да")+COUNTIF(O181:S181,"Не требуется")=5),"Подписан","На подписи"))))</f>
        <v/>
      </c>
      <c r="Y181" s="16">
        <f>IF(B181="","",TRIM(IF(AND(N181&lt;&gt;"",F181&lt;&gt;"",N181&lt;F181),"Дата акта раньше окончания работ. ","")&amp;IF(AND(N181&lt;&gt;"",H181&lt;&gt;"",N181&lt;H181),"Дата акта раньше осмотра. ","")&amp;IF(AND(N181&lt;&gt;"",M181&lt;&gt;"",N181&lt;M181),"Акт составлен до устранения замечаний. ","")&amp;IF(AND(K181="Нет",N181&lt;&gt;"",U181=""),"Направьте копию акта заказчику. ","")&amp;IF(AND(K181="Нет",N181&lt;&gt;"",U181&lt;&gt;"",U181-N181&gt;3),"Копия направлена позже 3 дней. ","")&amp;IF(AND(V181&lt;&gt;"",X181&lt;&gt;"Подписан",V181&lt;=TODAY()+3),"Последующие работы начнутся в ближайшие дни или уже идут, а акт не подписан. ","")))</f>
        <v/>
      </c>
      <c r="Z181" s="13" t="n"/>
    </row>
    <row r="182">
      <c r="A182" s="13" t="n"/>
      <c r="B182" s="13" t="n"/>
      <c r="C182" s="13" t="n"/>
      <c r="D182" s="13" t="n"/>
      <c r="E182" s="13" t="n"/>
      <c r="F182" s="14" t="n"/>
      <c r="G182" s="14" t="n"/>
      <c r="H182" s="14" t="n"/>
      <c r="I182" s="15">
        <f>IF(OR(G182="",H182=""),"",NETWORKDAYS(G182,H182,'Праздники'!$A$2:$A$80)-1)</f>
        <v/>
      </c>
      <c r="J182" s="16">
        <f>IF(I182="","",IF(I182&gt;=3,"В срок","Меньше 3 рабочих дней"))</f>
        <v/>
      </c>
      <c r="K182" s="13" t="n"/>
      <c r="L182" s="13" t="n"/>
      <c r="M182" s="14" t="n"/>
      <c r="N182" s="14" t="n"/>
      <c r="O182" s="13" t="n"/>
      <c r="P182" s="13" t="n"/>
      <c r="Q182" s="13" t="n"/>
      <c r="R182" s="13" t="n"/>
      <c r="S182" s="13" t="n"/>
      <c r="T182" s="13" t="n"/>
      <c r="U182" s="14" t="n"/>
      <c r="V182" s="14" t="n"/>
      <c r="W182" s="16">
        <f>IF(OR(H182="",V182=""),"",IF(V182&gt;EDATE(H182,6),"Нужна повторная проверка","—"))</f>
        <v/>
      </c>
      <c r="X182" s="16">
        <f>IF(B182="","",IF(OR(H182="",AND(K182="",L182="",N182="")),"Ждёт освидетельствования",IF(AND(L182="Да",M182=""),"Замечания",IF(AND(N182&lt;&gt;"",T182="Да",COUNTIF(O182:S182,"Да")+COUNTIF(O182:S182,"Не требуется")=5),"Подписан","На подписи"))))</f>
        <v/>
      </c>
      <c r="Y182" s="16">
        <f>IF(B182="","",TRIM(IF(AND(N182&lt;&gt;"",F182&lt;&gt;"",N182&lt;F182),"Дата акта раньше окончания работ. ","")&amp;IF(AND(N182&lt;&gt;"",H182&lt;&gt;"",N182&lt;H182),"Дата акта раньше осмотра. ","")&amp;IF(AND(N182&lt;&gt;"",M182&lt;&gt;"",N182&lt;M182),"Акт составлен до устранения замечаний. ","")&amp;IF(AND(K182="Нет",N182&lt;&gt;"",U182=""),"Направьте копию акта заказчику. ","")&amp;IF(AND(K182="Нет",N182&lt;&gt;"",U182&lt;&gt;"",U182-N182&gt;3),"Копия направлена позже 3 дней. ","")&amp;IF(AND(V182&lt;&gt;"",X182&lt;&gt;"Подписан",V182&lt;=TODAY()+3),"Последующие работы начнутся в ближайшие дни или уже идут, а акт не подписан. ","")))</f>
        <v/>
      </c>
      <c r="Z182" s="13" t="n"/>
    </row>
    <row r="183">
      <c r="A183" s="13" t="n"/>
      <c r="B183" s="13" t="n"/>
      <c r="C183" s="13" t="n"/>
      <c r="D183" s="13" t="n"/>
      <c r="E183" s="13" t="n"/>
      <c r="F183" s="14" t="n"/>
      <c r="G183" s="14" t="n"/>
      <c r="H183" s="14" t="n"/>
      <c r="I183" s="15">
        <f>IF(OR(G183="",H183=""),"",NETWORKDAYS(G183,H183,'Праздники'!$A$2:$A$80)-1)</f>
        <v/>
      </c>
      <c r="J183" s="16">
        <f>IF(I183="","",IF(I183&gt;=3,"В срок","Меньше 3 рабочих дней"))</f>
        <v/>
      </c>
      <c r="K183" s="13" t="n"/>
      <c r="L183" s="13" t="n"/>
      <c r="M183" s="14" t="n"/>
      <c r="N183" s="14" t="n"/>
      <c r="O183" s="13" t="n"/>
      <c r="P183" s="13" t="n"/>
      <c r="Q183" s="13" t="n"/>
      <c r="R183" s="13" t="n"/>
      <c r="S183" s="13" t="n"/>
      <c r="T183" s="13" t="n"/>
      <c r="U183" s="14" t="n"/>
      <c r="V183" s="14" t="n"/>
      <c r="W183" s="16">
        <f>IF(OR(H183="",V183=""),"",IF(V183&gt;EDATE(H183,6),"Нужна повторная проверка","—"))</f>
        <v/>
      </c>
      <c r="X183" s="16">
        <f>IF(B183="","",IF(OR(H183="",AND(K183="",L183="",N183="")),"Ждёт освидетельствования",IF(AND(L183="Да",M183=""),"Замечания",IF(AND(N183&lt;&gt;"",T183="Да",COUNTIF(O183:S183,"Да")+COUNTIF(O183:S183,"Не требуется")=5),"Подписан","На подписи"))))</f>
        <v/>
      </c>
      <c r="Y183" s="16">
        <f>IF(B183="","",TRIM(IF(AND(N183&lt;&gt;"",F183&lt;&gt;"",N183&lt;F183),"Дата акта раньше окончания работ. ","")&amp;IF(AND(N183&lt;&gt;"",H183&lt;&gt;"",N183&lt;H183),"Дата акта раньше осмотра. ","")&amp;IF(AND(N183&lt;&gt;"",M183&lt;&gt;"",N183&lt;M183),"Акт составлен до устранения замечаний. ","")&amp;IF(AND(K183="Нет",N183&lt;&gt;"",U183=""),"Направьте копию акта заказчику. ","")&amp;IF(AND(K183="Нет",N183&lt;&gt;"",U183&lt;&gt;"",U183-N183&gt;3),"Копия направлена позже 3 дней. ","")&amp;IF(AND(V183&lt;&gt;"",X183&lt;&gt;"Подписан",V183&lt;=TODAY()+3),"Последующие работы начнутся в ближайшие дни или уже идут, а акт не подписан. ","")))</f>
        <v/>
      </c>
      <c r="Z183" s="13" t="n"/>
    </row>
    <row r="184">
      <c r="A184" s="13" t="n"/>
      <c r="B184" s="13" t="n"/>
      <c r="C184" s="13" t="n"/>
      <c r="D184" s="13" t="n"/>
      <c r="E184" s="13" t="n"/>
      <c r="F184" s="14" t="n"/>
      <c r="G184" s="14" t="n"/>
      <c r="H184" s="14" t="n"/>
      <c r="I184" s="15">
        <f>IF(OR(G184="",H184=""),"",NETWORKDAYS(G184,H184,'Праздники'!$A$2:$A$80)-1)</f>
        <v/>
      </c>
      <c r="J184" s="16">
        <f>IF(I184="","",IF(I184&gt;=3,"В срок","Меньше 3 рабочих дней"))</f>
        <v/>
      </c>
      <c r="K184" s="13" t="n"/>
      <c r="L184" s="13" t="n"/>
      <c r="M184" s="14" t="n"/>
      <c r="N184" s="14" t="n"/>
      <c r="O184" s="13" t="n"/>
      <c r="P184" s="13" t="n"/>
      <c r="Q184" s="13" t="n"/>
      <c r="R184" s="13" t="n"/>
      <c r="S184" s="13" t="n"/>
      <c r="T184" s="13" t="n"/>
      <c r="U184" s="14" t="n"/>
      <c r="V184" s="14" t="n"/>
      <c r="W184" s="16">
        <f>IF(OR(H184="",V184=""),"",IF(V184&gt;EDATE(H184,6),"Нужна повторная проверка","—"))</f>
        <v/>
      </c>
      <c r="X184" s="16">
        <f>IF(B184="","",IF(OR(H184="",AND(K184="",L184="",N184="")),"Ждёт освидетельствования",IF(AND(L184="Да",M184=""),"Замечания",IF(AND(N184&lt;&gt;"",T184="Да",COUNTIF(O184:S184,"Да")+COUNTIF(O184:S184,"Не требуется")=5),"Подписан","На подписи"))))</f>
        <v/>
      </c>
      <c r="Y184" s="16">
        <f>IF(B184="","",TRIM(IF(AND(N184&lt;&gt;"",F184&lt;&gt;"",N184&lt;F184),"Дата акта раньше окончания работ. ","")&amp;IF(AND(N184&lt;&gt;"",H184&lt;&gt;"",N184&lt;H184),"Дата акта раньше осмотра. ","")&amp;IF(AND(N184&lt;&gt;"",M184&lt;&gt;"",N184&lt;M184),"Акт составлен до устранения замечаний. ","")&amp;IF(AND(K184="Нет",N184&lt;&gt;"",U184=""),"Направьте копию акта заказчику. ","")&amp;IF(AND(K184="Нет",N184&lt;&gt;"",U184&lt;&gt;"",U184-N184&gt;3),"Копия направлена позже 3 дней. ","")&amp;IF(AND(V184&lt;&gt;"",X184&lt;&gt;"Подписан",V184&lt;=TODAY()+3),"Последующие работы начнутся в ближайшие дни или уже идут, а акт не подписан. ","")))</f>
        <v/>
      </c>
      <c r="Z184" s="13" t="n"/>
    </row>
    <row r="185">
      <c r="A185" s="13" t="n"/>
      <c r="B185" s="13" t="n"/>
      <c r="C185" s="13" t="n"/>
      <c r="D185" s="13" t="n"/>
      <c r="E185" s="13" t="n"/>
      <c r="F185" s="14" t="n"/>
      <c r="G185" s="14" t="n"/>
      <c r="H185" s="14" t="n"/>
      <c r="I185" s="15">
        <f>IF(OR(G185="",H185=""),"",NETWORKDAYS(G185,H185,'Праздники'!$A$2:$A$80)-1)</f>
        <v/>
      </c>
      <c r="J185" s="16">
        <f>IF(I185="","",IF(I185&gt;=3,"В срок","Меньше 3 рабочих дней"))</f>
        <v/>
      </c>
      <c r="K185" s="13" t="n"/>
      <c r="L185" s="13" t="n"/>
      <c r="M185" s="14" t="n"/>
      <c r="N185" s="14" t="n"/>
      <c r="O185" s="13" t="n"/>
      <c r="P185" s="13" t="n"/>
      <c r="Q185" s="13" t="n"/>
      <c r="R185" s="13" t="n"/>
      <c r="S185" s="13" t="n"/>
      <c r="T185" s="13" t="n"/>
      <c r="U185" s="14" t="n"/>
      <c r="V185" s="14" t="n"/>
      <c r="W185" s="16">
        <f>IF(OR(H185="",V185=""),"",IF(V185&gt;EDATE(H185,6),"Нужна повторная проверка","—"))</f>
        <v/>
      </c>
      <c r="X185" s="16">
        <f>IF(B185="","",IF(OR(H185="",AND(K185="",L185="",N185="")),"Ждёт освидетельствования",IF(AND(L185="Да",M185=""),"Замечания",IF(AND(N185&lt;&gt;"",T185="Да",COUNTIF(O185:S185,"Да")+COUNTIF(O185:S185,"Не требуется")=5),"Подписан","На подписи"))))</f>
        <v/>
      </c>
      <c r="Y185" s="16">
        <f>IF(B185="","",TRIM(IF(AND(N185&lt;&gt;"",F185&lt;&gt;"",N185&lt;F185),"Дата акта раньше окончания работ. ","")&amp;IF(AND(N185&lt;&gt;"",H185&lt;&gt;"",N185&lt;H185),"Дата акта раньше осмотра. ","")&amp;IF(AND(N185&lt;&gt;"",M185&lt;&gt;"",N185&lt;M185),"Акт составлен до устранения замечаний. ","")&amp;IF(AND(K185="Нет",N185&lt;&gt;"",U185=""),"Направьте копию акта заказчику. ","")&amp;IF(AND(K185="Нет",N185&lt;&gt;"",U185&lt;&gt;"",U185-N185&gt;3),"Копия направлена позже 3 дней. ","")&amp;IF(AND(V185&lt;&gt;"",X185&lt;&gt;"Подписан",V185&lt;=TODAY()+3),"Последующие работы начнутся в ближайшие дни или уже идут, а акт не подписан. ","")))</f>
        <v/>
      </c>
      <c r="Z185" s="13" t="n"/>
    </row>
    <row r="186">
      <c r="A186" s="13" t="n"/>
      <c r="B186" s="13" t="n"/>
      <c r="C186" s="13" t="n"/>
      <c r="D186" s="13" t="n"/>
      <c r="E186" s="13" t="n"/>
      <c r="F186" s="14" t="n"/>
      <c r="G186" s="14" t="n"/>
      <c r="H186" s="14" t="n"/>
      <c r="I186" s="15">
        <f>IF(OR(G186="",H186=""),"",NETWORKDAYS(G186,H186,'Праздники'!$A$2:$A$80)-1)</f>
        <v/>
      </c>
      <c r="J186" s="16">
        <f>IF(I186="","",IF(I186&gt;=3,"В срок","Меньше 3 рабочих дней"))</f>
        <v/>
      </c>
      <c r="K186" s="13" t="n"/>
      <c r="L186" s="13" t="n"/>
      <c r="M186" s="14" t="n"/>
      <c r="N186" s="14" t="n"/>
      <c r="O186" s="13" t="n"/>
      <c r="P186" s="13" t="n"/>
      <c r="Q186" s="13" t="n"/>
      <c r="R186" s="13" t="n"/>
      <c r="S186" s="13" t="n"/>
      <c r="T186" s="13" t="n"/>
      <c r="U186" s="14" t="n"/>
      <c r="V186" s="14" t="n"/>
      <c r="W186" s="16">
        <f>IF(OR(H186="",V186=""),"",IF(V186&gt;EDATE(H186,6),"Нужна повторная проверка","—"))</f>
        <v/>
      </c>
      <c r="X186" s="16">
        <f>IF(B186="","",IF(OR(H186="",AND(K186="",L186="",N186="")),"Ждёт освидетельствования",IF(AND(L186="Да",M186=""),"Замечания",IF(AND(N186&lt;&gt;"",T186="Да",COUNTIF(O186:S186,"Да")+COUNTIF(O186:S186,"Не требуется")=5),"Подписан","На подписи"))))</f>
        <v/>
      </c>
      <c r="Y186" s="16">
        <f>IF(B186="","",TRIM(IF(AND(N186&lt;&gt;"",F186&lt;&gt;"",N186&lt;F186),"Дата акта раньше окончания работ. ","")&amp;IF(AND(N186&lt;&gt;"",H186&lt;&gt;"",N186&lt;H186),"Дата акта раньше осмотра. ","")&amp;IF(AND(N186&lt;&gt;"",M186&lt;&gt;"",N186&lt;M186),"Акт составлен до устранения замечаний. ","")&amp;IF(AND(K186="Нет",N186&lt;&gt;"",U186=""),"Направьте копию акта заказчику. ","")&amp;IF(AND(K186="Нет",N186&lt;&gt;"",U186&lt;&gt;"",U186-N186&gt;3),"Копия направлена позже 3 дней. ","")&amp;IF(AND(V186&lt;&gt;"",X186&lt;&gt;"Подписан",V186&lt;=TODAY()+3),"Последующие работы начнутся в ближайшие дни или уже идут, а акт не подписан. ","")))</f>
        <v/>
      </c>
      <c r="Z186" s="13" t="n"/>
    </row>
    <row r="187">
      <c r="A187" s="13" t="n"/>
      <c r="B187" s="13" t="n"/>
      <c r="C187" s="13" t="n"/>
      <c r="D187" s="13" t="n"/>
      <c r="E187" s="13" t="n"/>
      <c r="F187" s="14" t="n"/>
      <c r="G187" s="14" t="n"/>
      <c r="H187" s="14" t="n"/>
      <c r="I187" s="15">
        <f>IF(OR(G187="",H187=""),"",NETWORKDAYS(G187,H187,'Праздники'!$A$2:$A$80)-1)</f>
        <v/>
      </c>
      <c r="J187" s="16">
        <f>IF(I187="","",IF(I187&gt;=3,"В срок","Меньше 3 рабочих дней"))</f>
        <v/>
      </c>
      <c r="K187" s="13" t="n"/>
      <c r="L187" s="13" t="n"/>
      <c r="M187" s="14" t="n"/>
      <c r="N187" s="14" t="n"/>
      <c r="O187" s="13" t="n"/>
      <c r="P187" s="13" t="n"/>
      <c r="Q187" s="13" t="n"/>
      <c r="R187" s="13" t="n"/>
      <c r="S187" s="13" t="n"/>
      <c r="T187" s="13" t="n"/>
      <c r="U187" s="14" t="n"/>
      <c r="V187" s="14" t="n"/>
      <c r="W187" s="16">
        <f>IF(OR(H187="",V187=""),"",IF(V187&gt;EDATE(H187,6),"Нужна повторная проверка","—"))</f>
        <v/>
      </c>
      <c r="X187" s="16">
        <f>IF(B187="","",IF(OR(H187="",AND(K187="",L187="",N187="")),"Ждёт освидетельствования",IF(AND(L187="Да",M187=""),"Замечания",IF(AND(N187&lt;&gt;"",T187="Да",COUNTIF(O187:S187,"Да")+COUNTIF(O187:S187,"Не требуется")=5),"Подписан","На подписи"))))</f>
        <v/>
      </c>
      <c r="Y187" s="16">
        <f>IF(B187="","",TRIM(IF(AND(N187&lt;&gt;"",F187&lt;&gt;"",N187&lt;F187),"Дата акта раньше окончания работ. ","")&amp;IF(AND(N187&lt;&gt;"",H187&lt;&gt;"",N187&lt;H187),"Дата акта раньше осмотра. ","")&amp;IF(AND(N187&lt;&gt;"",M187&lt;&gt;"",N187&lt;M187),"Акт составлен до устранения замечаний. ","")&amp;IF(AND(K187="Нет",N187&lt;&gt;"",U187=""),"Направьте копию акта заказчику. ","")&amp;IF(AND(K187="Нет",N187&lt;&gt;"",U187&lt;&gt;"",U187-N187&gt;3),"Копия направлена позже 3 дней. ","")&amp;IF(AND(V187&lt;&gt;"",X187&lt;&gt;"Подписан",V187&lt;=TODAY()+3),"Последующие работы начнутся в ближайшие дни или уже идут, а акт не подписан. ","")))</f>
        <v/>
      </c>
      <c r="Z187" s="13" t="n"/>
    </row>
    <row r="188">
      <c r="A188" s="13" t="n"/>
      <c r="B188" s="13" t="n"/>
      <c r="C188" s="13" t="n"/>
      <c r="D188" s="13" t="n"/>
      <c r="E188" s="13" t="n"/>
      <c r="F188" s="14" t="n"/>
      <c r="G188" s="14" t="n"/>
      <c r="H188" s="14" t="n"/>
      <c r="I188" s="15">
        <f>IF(OR(G188="",H188=""),"",NETWORKDAYS(G188,H188,'Праздники'!$A$2:$A$80)-1)</f>
        <v/>
      </c>
      <c r="J188" s="16">
        <f>IF(I188="","",IF(I188&gt;=3,"В срок","Меньше 3 рабочих дней"))</f>
        <v/>
      </c>
      <c r="K188" s="13" t="n"/>
      <c r="L188" s="13" t="n"/>
      <c r="M188" s="14" t="n"/>
      <c r="N188" s="14" t="n"/>
      <c r="O188" s="13" t="n"/>
      <c r="P188" s="13" t="n"/>
      <c r="Q188" s="13" t="n"/>
      <c r="R188" s="13" t="n"/>
      <c r="S188" s="13" t="n"/>
      <c r="T188" s="13" t="n"/>
      <c r="U188" s="14" t="n"/>
      <c r="V188" s="14" t="n"/>
      <c r="W188" s="16">
        <f>IF(OR(H188="",V188=""),"",IF(V188&gt;EDATE(H188,6),"Нужна повторная проверка","—"))</f>
        <v/>
      </c>
      <c r="X188" s="16">
        <f>IF(B188="","",IF(OR(H188="",AND(K188="",L188="",N188="")),"Ждёт освидетельствования",IF(AND(L188="Да",M188=""),"Замечания",IF(AND(N188&lt;&gt;"",T188="Да",COUNTIF(O188:S188,"Да")+COUNTIF(O188:S188,"Не требуется")=5),"Подписан","На подписи"))))</f>
        <v/>
      </c>
      <c r="Y188" s="16">
        <f>IF(B188="","",TRIM(IF(AND(N188&lt;&gt;"",F188&lt;&gt;"",N188&lt;F188),"Дата акта раньше окончания работ. ","")&amp;IF(AND(N188&lt;&gt;"",H188&lt;&gt;"",N188&lt;H188),"Дата акта раньше осмотра. ","")&amp;IF(AND(N188&lt;&gt;"",M188&lt;&gt;"",N188&lt;M188),"Акт составлен до устранения замечаний. ","")&amp;IF(AND(K188="Нет",N188&lt;&gt;"",U188=""),"Направьте копию акта заказчику. ","")&amp;IF(AND(K188="Нет",N188&lt;&gt;"",U188&lt;&gt;"",U188-N188&gt;3),"Копия направлена позже 3 дней. ","")&amp;IF(AND(V188&lt;&gt;"",X188&lt;&gt;"Подписан",V188&lt;=TODAY()+3),"Последующие работы начнутся в ближайшие дни или уже идут, а акт не подписан. ","")))</f>
        <v/>
      </c>
      <c r="Z188" s="13" t="n"/>
    </row>
    <row r="189">
      <c r="A189" s="13" t="n"/>
      <c r="B189" s="13" t="n"/>
      <c r="C189" s="13" t="n"/>
      <c r="D189" s="13" t="n"/>
      <c r="E189" s="13" t="n"/>
      <c r="F189" s="14" t="n"/>
      <c r="G189" s="14" t="n"/>
      <c r="H189" s="14" t="n"/>
      <c r="I189" s="15">
        <f>IF(OR(G189="",H189=""),"",NETWORKDAYS(G189,H189,'Праздники'!$A$2:$A$80)-1)</f>
        <v/>
      </c>
      <c r="J189" s="16">
        <f>IF(I189="","",IF(I189&gt;=3,"В срок","Меньше 3 рабочих дней"))</f>
        <v/>
      </c>
      <c r="K189" s="13" t="n"/>
      <c r="L189" s="13" t="n"/>
      <c r="M189" s="14" t="n"/>
      <c r="N189" s="14" t="n"/>
      <c r="O189" s="13" t="n"/>
      <c r="P189" s="13" t="n"/>
      <c r="Q189" s="13" t="n"/>
      <c r="R189" s="13" t="n"/>
      <c r="S189" s="13" t="n"/>
      <c r="T189" s="13" t="n"/>
      <c r="U189" s="14" t="n"/>
      <c r="V189" s="14" t="n"/>
      <c r="W189" s="16">
        <f>IF(OR(H189="",V189=""),"",IF(V189&gt;EDATE(H189,6),"Нужна повторная проверка","—"))</f>
        <v/>
      </c>
      <c r="X189" s="16">
        <f>IF(B189="","",IF(OR(H189="",AND(K189="",L189="",N189="")),"Ждёт освидетельствования",IF(AND(L189="Да",M189=""),"Замечания",IF(AND(N189&lt;&gt;"",T189="Да",COUNTIF(O189:S189,"Да")+COUNTIF(O189:S189,"Не требуется")=5),"Подписан","На подписи"))))</f>
        <v/>
      </c>
      <c r="Y189" s="16">
        <f>IF(B189="","",TRIM(IF(AND(N189&lt;&gt;"",F189&lt;&gt;"",N189&lt;F189),"Дата акта раньше окончания работ. ","")&amp;IF(AND(N189&lt;&gt;"",H189&lt;&gt;"",N189&lt;H189),"Дата акта раньше осмотра. ","")&amp;IF(AND(N189&lt;&gt;"",M189&lt;&gt;"",N189&lt;M189),"Акт составлен до устранения замечаний. ","")&amp;IF(AND(K189="Нет",N189&lt;&gt;"",U189=""),"Направьте копию акта заказчику. ","")&amp;IF(AND(K189="Нет",N189&lt;&gt;"",U189&lt;&gt;"",U189-N189&gt;3),"Копия направлена позже 3 дней. ","")&amp;IF(AND(V189&lt;&gt;"",X189&lt;&gt;"Подписан",V189&lt;=TODAY()+3),"Последующие работы начнутся в ближайшие дни или уже идут, а акт не подписан. ","")))</f>
        <v/>
      </c>
      <c r="Z189" s="13" t="n"/>
    </row>
    <row r="190">
      <c r="A190" s="13" t="n"/>
      <c r="B190" s="13" t="n"/>
      <c r="C190" s="13" t="n"/>
      <c r="D190" s="13" t="n"/>
      <c r="E190" s="13" t="n"/>
      <c r="F190" s="14" t="n"/>
      <c r="G190" s="14" t="n"/>
      <c r="H190" s="14" t="n"/>
      <c r="I190" s="15">
        <f>IF(OR(G190="",H190=""),"",NETWORKDAYS(G190,H190,'Праздники'!$A$2:$A$80)-1)</f>
        <v/>
      </c>
      <c r="J190" s="16">
        <f>IF(I190="","",IF(I190&gt;=3,"В срок","Меньше 3 рабочих дней"))</f>
        <v/>
      </c>
      <c r="K190" s="13" t="n"/>
      <c r="L190" s="13" t="n"/>
      <c r="M190" s="14" t="n"/>
      <c r="N190" s="14" t="n"/>
      <c r="O190" s="13" t="n"/>
      <c r="P190" s="13" t="n"/>
      <c r="Q190" s="13" t="n"/>
      <c r="R190" s="13" t="n"/>
      <c r="S190" s="13" t="n"/>
      <c r="T190" s="13" t="n"/>
      <c r="U190" s="14" t="n"/>
      <c r="V190" s="14" t="n"/>
      <c r="W190" s="16">
        <f>IF(OR(H190="",V190=""),"",IF(V190&gt;EDATE(H190,6),"Нужна повторная проверка","—"))</f>
        <v/>
      </c>
      <c r="X190" s="16">
        <f>IF(B190="","",IF(OR(H190="",AND(K190="",L190="",N190="")),"Ждёт освидетельствования",IF(AND(L190="Да",M190=""),"Замечания",IF(AND(N190&lt;&gt;"",T190="Да",COUNTIF(O190:S190,"Да")+COUNTIF(O190:S190,"Не требуется")=5),"Подписан","На подписи"))))</f>
        <v/>
      </c>
      <c r="Y190" s="16">
        <f>IF(B190="","",TRIM(IF(AND(N190&lt;&gt;"",F190&lt;&gt;"",N190&lt;F190),"Дата акта раньше окончания работ. ","")&amp;IF(AND(N190&lt;&gt;"",H190&lt;&gt;"",N190&lt;H190),"Дата акта раньше осмотра. ","")&amp;IF(AND(N190&lt;&gt;"",M190&lt;&gt;"",N190&lt;M190),"Акт составлен до устранения замечаний. ","")&amp;IF(AND(K190="Нет",N190&lt;&gt;"",U190=""),"Направьте копию акта заказчику. ","")&amp;IF(AND(K190="Нет",N190&lt;&gt;"",U190&lt;&gt;"",U190-N190&gt;3),"Копия направлена позже 3 дней. ","")&amp;IF(AND(V190&lt;&gt;"",X190&lt;&gt;"Подписан",V190&lt;=TODAY()+3),"Последующие работы начнутся в ближайшие дни или уже идут, а акт не подписан. ","")))</f>
        <v/>
      </c>
      <c r="Z190" s="13" t="n"/>
    </row>
    <row r="191">
      <c r="A191" s="13" t="n"/>
      <c r="B191" s="13" t="n"/>
      <c r="C191" s="13" t="n"/>
      <c r="D191" s="13" t="n"/>
      <c r="E191" s="13" t="n"/>
      <c r="F191" s="14" t="n"/>
      <c r="G191" s="14" t="n"/>
      <c r="H191" s="14" t="n"/>
      <c r="I191" s="15">
        <f>IF(OR(G191="",H191=""),"",NETWORKDAYS(G191,H191,'Праздники'!$A$2:$A$80)-1)</f>
        <v/>
      </c>
      <c r="J191" s="16">
        <f>IF(I191="","",IF(I191&gt;=3,"В срок","Меньше 3 рабочих дней"))</f>
        <v/>
      </c>
      <c r="K191" s="13" t="n"/>
      <c r="L191" s="13" t="n"/>
      <c r="M191" s="14" t="n"/>
      <c r="N191" s="14" t="n"/>
      <c r="O191" s="13" t="n"/>
      <c r="P191" s="13" t="n"/>
      <c r="Q191" s="13" t="n"/>
      <c r="R191" s="13" t="n"/>
      <c r="S191" s="13" t="n"/>
      <c r="T191" s="13" t="n"/>
      <c r="U191" s="14" t="n"/>
      <c r="V191" s="14" t="n"/>
      <c r="W191" s="16">
        <f>IF(OR(H191="",V191=""),"",IF(V191&gt;EDATE(H191,6),"Нужна повторная проверка","—"))</f>
        <v/>
      </c>
      <c r="X191" s="16">
        <f>IF(B191="","",IF(OR(H191="",AND(K191="",L191="",N191="")),"Ждёт освидетельствования",IF(AND(L191="Да",M191=""),"Замечания",IF(AND(N191&lt;&gt;"",T191="Да",COUNTIF(O191:S191,"Да")+COUNTIF(O191:S191,"Не требуется")=5),"Подписан","На подписи"))))</f>
        <v/>
      </c>
      <c r="Y191" s="16">
        <f>IF(B191="","",TRIM(IF(AND(N191&lt;&gt;"",F191&lt;&gt;"",N191&lt;F191),"Дата акта раньше окончания работ. ","")&amp;IF(AND(N191&lt;&gt;"",H191&lt;&gt;"",N191&lt;H191),"Дата акта раньше осмотра. ","")&amp;IF(AND(N191&lt;&gt;"",M191&lt;&gt;"",N191&lt;M191),"Акт составлен до устранения замечаний. ","")&amp;IF(AND(K191="Нет",N191&lt;&gt;"",U191=""),"Направьте копию акта заказчику. ","")&amp;IF(AND(K191="Нет",N191&lt;&gt;"",U191&lt;&gt;"",U191-N191&gt;3),"Копия направлена позже 3 дней. ","")&amp;IF(AND(V191&lt;&gt;"",X191&lt;&gt;"Подписан",V191&lt;=TODAY()+3),"Последующие работы начнутся в ближайшие дни или уже идут, а акт не подписан. ","")))</f>
        <v/>
      </c>
      <c r="Z191" s="13" t="n"/>
    </row>
    <row r="192">
      <c r="A192" s="13" t="n"/>
      <c r="B192" s="13" t="n"/>
      <c r="C192" s="13" t="n"/>
      <c r="D192" s="13" t="n"/>
      <c r="E192" s="13" t="n"/>
      <c r="F192" s="14" t="n"/>
      <c r="G192" s="14" t="n"/>
      <c r="H192" s="14" t="n"/>
      <c r="I192" s="15">
        <f>IF(OR(G192="",H192=""),"",NETWORKDAYS(G192,H192,'Праздники'!$A$2:$A$80)-1)</f>
        <v/>
      </c>
      <c r="J192" s="16">
        <f>IF(I192="","",IF(I192&gt;=3,"В срок","Меньше 3 рабочих дней"))</f>
        <v/>
      </c>
      <c r="K192" s="13" t="n"/>
      <c r="L192" s="13" t="n"/>
      <c r="M192" s="14" t="n"/>
      <c r="N192" s="14" t="n"/>
      <c r="O192" s="13" t="n"/>
      <c r="P192" s="13" t="n"/>
      <c r="Q192" s="13" t="n"/>
      <c r="R192" s="13" t="n"/>
      <c r="S192" s="13" t="n"/>
      <c r="T192" s="13" t="n"/>
      <c r="U192" s="14" t="n"/>
      <c r="V192" s="14" t="n"/>
      <c r="W192" s="16">
        <f>IF(OR(H192="",V192=""),"",IF(V192&gt;EDATE(H192,6),"Нужна повторная проверка","—"))</f>
        <v/>
      </c>
      <c r="X192" s="16">
        <f>IF(B192="","",IF(OR(H192="",AND(K192="",L192="",N192="")),"Ждёт освидетельствования",IF(AND(L192="Да",M192=""),"Замечания",IF(AND(N192&lt;&gt;"",T192="Да",COUNTIF(O192:S192,"Да")+COUNTIF(O192:S192,"Не требуется")=5),"Подписан","На подписи"))))</f>
        <v/>
      </c>
      <c r="Y192" s="16">
        <f>IF(B192="","",TRIM(IF(AND(N192&lt;&gt;"",F192&lt;&gt;"",N192&lt;F192),"Дата акта раньше окончания работ. ","")&amp;IF(AND(N192&lt;&gt;"",H192&lt;&gt;"",N192&lt;H192),"Дата акта раньше осмотра. ","")&amp;IF(AND(N192&lt;&gt;"",M192&lt;&gt;"",N192&lt;M192),"Акт составлен до устранения замечаний. ","")&amp;IF(AND(K192="Нет",N192&lt;&gt;"",U192=""),"Направьте копию акта заказчику. ","")&amp;IF(AND(K192="Нет",N192&lt;&gt;"",U192&lt;&gt;"",U192-N192&gt;3),"Копия направлена позже 3 дней. ","")&amp;IF(AND(V192&lt;&gt;"",X192&lt;&gt;"Подписан",V192&lt;=TODAY()+3),"Последующие работы начнутся в ближайшие дни или уже идут, а акт не подписан. ","")))</f>
        <v/>
      </c>
      <c r="Z192" s="13" t="n"/>
    </row>
    <row r="193">
      <c r="A193" s="13" t="n"/>
      <c r="B193" s="13" t="n"/>
      <c r="C193" s="13" t="n"/>
      <c r="D193" s="13" t="n"/>
      <c r="E193" s="13" t="n"/>
      <c r="F193" s="14" t="n"/>
      <c r="G193" s="14" t="n"/>
      <c r="H193" s="14" t="n"/>
      <c r="I193" s="15">
        <f>IF(OR(G193="",H193=""),"",NETWORKDAYS(G193,H193,'Праздники'!$A$2:$A$80)-1)</f>
        <v/>
      </c>
      <c r="J193" s="16">
        <f>IF(I193="","",IF(I193&gt;=3,"В срок","Меньше 3 рабочих дней"))</f>
        <v/>
      </c>
      <c r="K193" s="13" t="n"/>
      <c r="L193" s="13" t="n"/>
      <c r="M193" s="14" t="n"/>
      <c r="N193" s="14" t="n"/>
      <c r="O193" s="13" t="n"/>
      <c r="P193" s="13" t="n"/>
      <c r="Q193" s="13" t="n"/>
      <c r="R193" s="13" t="n"/>
      <c r="S193" s="13" t="n"/>
      <c r="T193" s="13" t="n"/>
      <c r="U193" s="14" t="n"/>
      <c r="V193" s="14" t="n"/>
      <c r="W193" s="16">
        <f>IF(OR(H193="",V193=""),"",IF(V193&gt;EDATE(H193,6),"Нужна повторная проверка","—"))</f>
        <v/>
      </c>
      <c r="X193" s="16">
        <f>IF(B193="","",IF(OR(H193="",AND(K193="",L193="",N193="")),"Ждёт освидетельствования",IF(AND(L193="Да",M193=""),"Замечания",IF(AND(N193&lt;&gt;"",T193="Да",COUNTIF(O193:S193,"Да")+COUNTIF(O193:S193,"Не требуется")=5),"Подписан","На подписи"))))</f>
        <v/>
      </c>
      <c r="Y193" s="16">
        <f>IF(B193="","",TRIM(IF(AND(N193&lt;&gt;"",F193&lt;&gt;"",N193&lt;F193),"Дата акта раньше окончания работ. ","")&amp;IF(AND(N193&lt;&gt;"",H193&lt;&gt;"",N193&lt;H193),"Дата акта раньше осмотра. ","")&amp;IF(AND(N193&lt;&gt;"",M193&lt;&gt;"",N193&lt;M193),"Акт составлен до устранения замечаний. ","")&amp;IF(AND(K193="Нет",N193&lt;&gt;"",U193=""),"Направьте копию акта заказчику. ","")&amp;IF(AND(K193="Нет",N193&lt;&gt;"",U193&lt;&gt;"",U193-N193&gt;3),"Копия направлена позже 3 дней. ","")&amp;IF(AND(V193&lt;&gt;"",X193&lt;&gt;"Подписан",V193&lt;=TODAY()+3),"Последующие работы начнутся в ближайшие дни или уже идут, а акт не подписан. ","")))</f>
        <v/>
      </c>
      <c r="Z193" s="13" t="n"/>
    </row>
    <row r="194">
      <c r="A194" s="13" t="n"/>
      <c r="B194" s="13" t="n"/>
      <c r="C194" s="13" t="n"/>
      <c r="D194" s="13" t="n"/>
      <c r="E194" s="13" t="n"/>
      <c r="F194" s="14" t="n"/>
      <c r="G194" s="14" t="n"/>
      <c r="H194" s="14" t="n"/>
      <c r="I194" s="15">
        <f>IF(OR(G194="",H194=""),"",NETWORKDAYS(G194,H194,'Праздники'!$A$2:$A$80)-1)</f>
        <v/>
      </c>
      <c r="J194" s="16">
        <f>IF(I194="","",IF(I194&gt;=3,"В срок","Меньше 3 рабочих дней"))</f>
        <v/>
      </c>
      <c r="K194" s="13" t="n"/>
      <c r="L194" s="13" t="n"/>
      <c r="M194" s="14" t="n"/>
      <c r="N194" s="14" t="n"/>
      <c r="O194" s="13" t="n"/>
      <c r="P194" s="13" t="n"/>
      <c r="Q194" s="13" t="n"/>
      <c r="R194" s="13" t="n"/>
      <c r="S194" s="13" t="n"/>
      <c r="T194" s="13" t="n"/>
      <c r="U194" s="14" t="n"/>
      <c r="V194" s="14" t="n"/>
      <c r="W194" s="16">
        <f>IF(OR(H194="",V194=""),"",IF(V194&gt;EDATE(H194,6),"Нужна повторная проверка","—"))</f>
        <v/>
      </c>
      <c r="X194" s="16">
        <f>IF(B194="","",IF(OR(H194="",AND(K194="",L194="",N194="")),"Ждёт освидетельствования",IF(AND(L194="Да",M194=""),"Замечания",IF(AND(N194&lt;&gt;"",T194="Да",COUNTIF(O194:S194,"Да")+COUNTIF(O194:S194,"Не требуется")=5),"Подписан","На подписи"))))</f>
        <v/>
      </c>
      <c r="Y194" s="16">
        <f>IF(B194="","",TRIM(IF(AND(N194&lt;&gt;"",F194&lt;&gt;"",N194&lt;F194),"Дата акта раньше окончания работ. ","")&amp;IF(AND(N194&lt;&gt;"",H194&lt;&gt;"",N194&lt;H194),"Дата акта раньше осмотра. ","")&amp;IF(AND(N194&lt;&gt;"",M194&lt;&gt;"",N194&lt;M194),"Акт составлен до устранения замечаний. ","")&amp;IF(AND(K194="Нет",N194&lt;&gt;"",U194=""),"Направьте копию акта заказчику. ","")&amp;IF(AND(K194="Нет",N194&lt;&gt;"",U194&lt;&gt;"",U194-N194&gt;3),"Копия направлена позже 3 дней. ","")&amp;IF(AND(V194&lt;&gt;"",X194&lt;&gt;"Подписан",V194&lt;=TODAY()+3),"Последующие работы начнутся в ближайшие дни или уже идут, а акт не подписан. ","")))</f>
        <v/>
      </c>
      <c r="Z194" s="13" t="n"/>
    </row>
    <row r="195">
      <c r="A195" s="13" t="n"/>
      <c r="B195" s="13" t="n"/>
      <c r="C195" s="13" t="n"/>
      <c r="D195" s="13" t="n"/>
      <c r="E195" s="13" t="n"/>
      <c r="F195" s="14" t="n"/>
      <c r="G195" s="14" t="n"/>
      <c r="H195" s="14" t="n"/>
      <c r="I195" s="15">
        <f>IF(OR(G195="",H195=""),"",NETWORKDAYS(G195,H195,'Праздники'!$A$2:$A$80)-1)</f>
        <v/>
      </c>
      <c r="J195" s="16">
        <f>IF(I195="","",IF(I195&gt;=3,"В срок","Меньше 3 рабочих дней"))</f>
        <v/>
      </c>
      <c r="K195" s="13" t="n"/>
      <c r="L195" s="13" t="n"/>
      <c r="M195" s="14" t="n"/>
      <c r="N195" s="14" t="n"/>
      <c r="O195" s="13" t="n"/>
      <c r="P195" s="13" t="n"/>
      <c r="Q195" s="13" t="n"/>
      <c r="R195" s="13" t="n"/>
      <c r="S195" s="13" t="n"/>
      <c r="T195" s="13" t="n"/>
      <c r="U195" s="14" t="n"/>
      <c r="V195" s="14" t="n"/>
      <c r="W195" s="16">
        <f>IF(OR(H195="",V195=""),"",IF(V195&gt;EDATE(H195,6),"Нужна повторная проверка","—"))</f>
        <v/>
      </c>
      <c r="X195" s="16">
        <f>IF(B195="","",IF(OR(H195="",AND(K195="",L195="",N195="")),"Ждёт освидетельствования",IF(AND(L195="Да",M195=""),"Замечания",IF(AND(N195&lt;&gt;"",T195="Да",COUNTIF(O195:S195,"Да")+COUNTIF(O195:S195,"Не требуется")=5),"Подписан","На подписи"))))</f>
        <v/>
      </c>
      <c r="Y195" s="16">
        <f>IF(B195="","",TRIM(IF(AND(N195&lt;&gt;"",F195&lt;&gt;"",N195&lt;F195),"Дата акта раньше окончания работ. ","")&amp;IF(AND(N195&lt;&gt;"",H195&lt;&gt;"",N195&lt;H195),"Дата акта раньше осмотра. ","")&amp;IF(AND(N195&lt;&gt;"",M195&lt;&gt;"",N195&lt;M195),"Акт составлен до устранения замечаний. ","")&amp;IF(AND(K195="Нет",N195&lt;&gt;"",U195=""),"Направьте копию акта заказчику. ","")&amp;IF(AND(K195="Нет",N195&lt;&gt;"",U195&lt;&gt;"",U195-N195&gt;3),"Копия направлена позже 3 дней. ","")&amp;IF(AND(V195&lt;&gt;"",X195&lt;&gt;"Подписан",V195&lt;=TODAY()+3),"Последующие работы начнутся в ближайшие дни или уже идут, а акт не подписан. ","")))</f>
        <v/>
      </c>
      <c r="Z195" s="13" t="n"/>
    </row>
    <row r="196">
      <c r="A196" s="13" t="n"/>
      <c r="B196" s="13" t="n"/>
      <c r="C196" s="13" t="n"/>
      <c r="D196" s="13" t="n"/>
      <c r="E196" s="13" t="n"/>
      <c r="F196" s="14" t="n"/>
      <c r="G196" s="14" t="n"/>
      <c r="H196" s="14" t="n"/>
      <c r="I196" s="15">
        <f>IF(OR(G196="",H196=""),"",NETWORKDAYS(G196,H196,'Праздники'!$A$2:$A$80)-1)</f>
        <v/>
      </c>
      <c r="J196" s="16">
        <f>IF(I196="","",IF(I196&gt;=3,"В срок","Меньше 3 рабочих дней"))</f>
        <v/>
      </c>
      <c r="K196" s="13" t="n"/>
      <c r="L196" s="13" t="n"/>
      <c r="M196" s="14" t="n"/>
      <c r="N196" s="14" t="n"/>
      <c r="O196" s="13" t="n"/>
      <c r="P196" s="13" t="n"/>
      <c r="Q196" s="13" t="n"/>
      <c r="R196" s="13" t="n"/>
      <c r="S196" s="13" t="n"/>
      <c r="T196" s="13" t="n"/>
      <c r="U196" s="14" t="n"/>
      <c r="V196" s="14" t="n"/>
      <c r="W196" s="16">
        <f>IF(OR(H196="",V196=""),"",IF(V196&gt;EDATE(H196,6),"Нужна повторная проверка","—"))</f>
        <v/>
      </c>
      <c r="X196" s="16">
        <f>IF(B196="","",IF(OR(H196="",AND(K196="",L196="",N196="")),"Ждёт освидетельствования",IF(AND(L196="Да",M196=""),"Замечания",IF(AND(N196&lt;&gt;"",T196="Да",COUNTIF(O196:S196,"Да")+COUNTIF(O196:S196,"Не требуется")=5),"Подписан","На подписи"))))</f>
        <v/>
      </c>
      <c r="Y196" s="16">
        <f>IF(B196="","",TRIM(IF(AND(N196&lt;&gt;"",F196&lt;&gt;"",N196&lt;F196),"Дата акта раньше окончания работ. ","")&amp;IF(AND(N196&lt;&gt;"",H196&lt;&gt;"",N196&lt;H196),"Дата акта раньше осмотра. ","")&amp;IF(AND(N196&lt;&gt;"",M196&lt;&gt;"",N196&lt;M196),"Акт составлен до устранения замечаний. ","")&amp;IF(AND(K196="Нет",N196&lt;&gt;"",U196=""),"Направьте копию акта заказчику. ","")&amp;IF(AND(K196="Нет",N196&lt;&gt;"",U196&lt;&gt;"",U196-N196&gt;3),"Копия направлена позже 3 дней. ","")&amp;IF(AND(V196&lt;&gt;"",X196&lt;&gt;"Подписан",V196&lt;=TODAY()+3),"Последующие работы начнутся в ближайшие дни или уже идут, а акт не подписан. ","")))</f>
        <v/>
      </c>
      <c r="Z196" s="13" t="n"/>
    </row>
    <row r="197">
      <c r="A197" s="13" t="n"/>
      <c r="B197" s="13" t="n"/>
      <c r="C197" s="13" t="n"/>
      <c r="D197" s="13" t="n"/>
      <c r="E197" s="13" t="n"/>
      <c r="F197" s="14" t="n"/>
      <c r="G197" s="14" t="n"/>
      <c r="H197" s="14" t="n"/>
      <c r="I197" s="15">
        <f>IF(OR(G197="",H197=""),"",NETWORKDAYS(G197,H197,'Праздники'!$A$2:$A$80)-1)</f>
        <v/>
      </c>
      <c r="J197" s="16">
        <f>IF(I197="","",IF(I197&gt;=3,"В срок","Меньше 3 рабочих дней"))</f>
        <v/>
      </c>
      <c r="K197" s="13" t="n"/>
      <c r="L197" s="13" t="n"/>
      <c r="M197" s="14" t="n"/>
      <c r="N197" s="14" t="n"/>
      <c r="O197" s="13" t="n"/>
      <c r="P197" s="13" t="n"/>
      <c r="Q197" s="13" t="n"/>
      <c r="R197" s="13" t="n"/>
      <c r="S197" s="13" t="n"/>
      <c r="T197" s="13" t="n"/>
      <c r="U197" s="14" t="n"/>
      <c r="V197" s="14" t="n"/>
      <c r="W197" s="16">
        <f>IF(OR(H197="",V197=""),"",IF(V197&gt;EDATE(H197,6),"Нужна повторная проверка","—"))</f>
        <v/>
      </c>
      <c r="X197" s="16">
        <f>IF(B197="","",IF(OR(H197="",AND(K197="",L197="",N197="")),"Ждёт освидетельствования",IF(AND(L197="Да",M197=""),"Замечания",IF(AND(N197&lt;&gt;"",T197="Да",COUNTIF(O197:S197,"Да")+COUNTIF(O197:S197,"Не требуется")=5),"Подписан","На подписи"))))</f>
        <v/>
      </c>
      <c r="Y197" s="16">
        <f>IF(B197="","",TRIM(IF(AND(N197&lt;&gt;"",F197&lt;&gt;"",N197&lt;F197),"Дата акта раньше окончания работ. ","")&amp;IF(AND(N197&lt;&gt;"",H197&lt;&gt;"",N197&lt;H197),"Дата акта раньше осмотра. ","")&amp;IF(AND(N197&lt;&gt;"",M197&lt;&gt;"",N197&lt;M197),"Акт составлен до устранения замечаний. ","")&amp;IF(AND(K197="Нет",N197&lt;&gt;"",U197=""),"Направьте копию акта заказчику. ","")&amp;IF(AND(K197="Нет",N197&lt;&gt;"",U197&lt;&gt;"",U197-N197&gt;3),"Копия направлена позже 3 дней. ","")&amp;IF(AND(V197&lt;&gt;"",X197&lt;&gt;"Подписан",V197&lt;=TODAY()+3),"Последующие работы начнутся в ближайшие дни или уже идут, а акт не подписан. ","")))</f>
        <v/>
      </c>
      <c r="Z197" s="13" t="n"/>
    </row>
    <row r="198">
      <c r="A198" s="13" t="n"/>
      <c r="B198" s="13" t="n"/>
      <c r="C198" s="13" t="n"/>
      <c r="D198" s="13" t="n"/>
      <c r="E198" s="13" t="n"/>
      <c r="F198" s="14" t="n"/>
      <c r="G198" s="14" t="n"/>
      <c r="H198" s="14" t="n"/>
      <c r="I198" s="15">
        <f>IF(OR(G198="",H198=""),"",NETWORKDAYS(G198,H198,'Праздники'!$A$2:$A$80)-1)</f>
        <v/>
      </c>
      <c r="J198" s="16">
        <f>IF(I198="","",IF(I198&gt;=3,"В срок","Меньше 3 рабочих дней"))</f>
        <v/>
      </c>
      <c r="K198" s="13" t="n"/>
      <c r="L198" s="13" t="n"/>
      <c r="M198" s="14" t="n"/>
      <c r="N198" s="14" t="n"/>
      <c r="O198" s="13" t="n"/>
      <c r="P198" s="13" t="n"/>
      <c r="Q198" s="13" t="n"/>
      <c r="R198" s="13" t="n"/>
      <c r="S198" s="13" t="n"/>
      <c r="T198" s="13" t="n"/>
      <c r="U198" s="14" t="n"/>
      <c r="V198" s="14" t="n"/>
      <c r="W198" s="16">
        <f>IF(OR(H198="",V198=""),"",IF(V198&gt;EDATE(H198,6),"Нужна повторная проверка","—"))</f>
        <v/>
      </c>
      <c r="X198" s="16">
        <f>IF(B198="","",IF(OR(H198="",AND(K198="",L198="",N198="")),"Ждёт освидетельствования",IF(AND(L198="Да",M198=""),"Замечания",IF(AND(N198&lt;&gt;"",T198="Да",COUNTIF(O198:S198,"Да")+COUNTIF(O198:S198,"Не требуется")=5),"Подписан","На подписи"))))</f>
        <v/>
      </c>
      <c r="Y198" s="16">
        <f>IF(B198="","",TRIM(IF(AND(N198&lt;&gt;"",F198&lt;&gt;"",N198&lt;F198),"Дата акта раньше окончания работ. ","")&amp;IF(AND(N198&lt;&gt;"",H198&lt;&gt;"",N198&lt;H198),"Дата акта раньше осмотра. ","")&amp;IF(AND(N198&lt;&gt;"",M198&lt;&gt;"",N198&lt;M198),"Акт составлен до устранения замечаний. ","")&amp;IF(AND(K198="Нет",N198&lt;&gt;"",U198=""),"Направьте копию акта заказчику. ","")&amp;IF(AND(K198="Нет",N198&lt;&gt;"",U198&lt;&gt;"",U198-N198&gt;3),"Копия направлена позже 3 дней. ","")&amp;IF(AND(V198&lt;&gt;"",X198&lt;&gt;"Подписан",V198&lt;=TODAY()+3),"Последующие работы начнутся в ближайшие дни или уже идут, а акт не подписан. ","")))</f>
        <v/>
      </c>
      <c r="Z198" s="13" t="n"/>
    </row>
    <row r="199">
      <c r="A199" s="13" t="n"/>
      <c r="B199" s="13" t="n"/>
      <c r="C199" s="13" t="n"/>
      <c r="D199" s="13" t="n"/>
      <c r="E199" s="13" t="n"/>
      <c r="F199" s="14" t="n"/>
      <c r="G199" s="14" t="n"/>
      <c r="H199" s="14" t="n"/>
      <c r="I199" s="15">
        <f>IF(OR(G199="",H199=""),"",NETWORKDAYS(G199,H199,'Праздники'!$A$2:$A$80)-1)</f>
        <v/>
      </c>
      <c r="J199" s="16">
        <f>IF(I199="","",IF(I199&gt;=3,"В срок","Меньше 3 рабочих дней"))</f>
        <v/>
      </c>
      <c r="K199" s="13" t="n"/>
      <c r="L199" s="13" t="n"/>
      <c r="M199" s="14" t="n"/>
      <c r="N199" s="14" t="n"/>
      <c r="O199" s="13" t="n"/>
      <c r="P199" s="13" t="n"/>
      <c r="Q199" s="13" t="n"/>
      <c r="R199" s="13" t="n"/>
      <c r="S199" s="13" t="n"/>
      <c r="T199" s="13" t="n"/>
      <c r="U199" s="14" t="n"/>
      <c r="V199" s="14" t="n"/>
      <c r="W199" s="16">
        <f>IF(OR(H199="",V199=""),"",IF(V199&gt;EDATE(H199,6),"Нужна повторная проверка","—"))</f>
        <v/>
      </c>
      <c r="X199" s="16">
        <f>IF(B199="","",IF(OR(H199="",AND(K199="",L199="",N199="")),"Ждёт освидетельствования",IF(AND(L199="Да",M199=""),"Замечания",IF(AND(N199&lt;&gt;"",T199="Да",COUNTIF(O199:S199,"Да")+COUNTIF(O199:S199,"Не требуется")=5),"Подписан","На подписи"))))</f>
        <v/>
      </c>
      <c r="Y199" s="16">
        <f>IF(B199="","",TRIM(IF(AND(N199&lt;&gt;"",F199&lt;&gt;"",N199&lt;F199),"Дата акта раньше окончания работ. ","")&amp;IF(AND(N199&lt;&gt;"",H199&lt;&gt;"",N199&lt;H199),"Дата акта раньше осмотра. ","")&amp;IF(AND(N199&lt;&gt;"",M199&lt;&gt;"",N199&lt;M199),"Акт составлен до устранения замечаний. ","")&amp;IF(AND(K199="Нет",N199&lt;&gt;"",U199=""),"Направьте копию акта заказчику. ","")&amp;IF(AND(K199="Нет",N199&lt;&gt;"",U199&lt;&gt;"",U199-N199&gt;3),"Копия направлена позже 3 дней. ","")&amp;IF(AND(V199&lt;&gt;"",X199&lt;&gt;"Подписан",V199&lt;=TODAY()+3),"Последующие работы начнутся в ближайшие дни или уже идут, а акт не подписан. ","")))</f>
        <v/>
      </c>
      <c r="Z199" s="13" t="n"/>
    </row>
    <row r="200">
      <c r="A200" s="13" t="n"/>
      <c r="B200" s="13" t="n"/>
      <c r="C200" s="13" t="n"/>
      <c r="D200" s="13" t="n"/>
      <c r="E200" s="13" t="n"/>
      <c r="F200" s="14" t="n"/>
      <c r="G200" s="14" t="n"/>
      <c r="H200" s="14" t="n"/>
      <c r="I200" s="15">
        <f>IF(OR(G200="",H200=""),"",NETWORKDAYS(G200,H200,'Праздники'!$A$2:$A$80)-1)</f>
        <v/>
      </c>
      <c r="J200" s="16">
        <f>IF(I200="","",IF(I200&gt;=3,"В срок","Меньше 3 рабочих дней"))</f>
        <v/>
      </c>
      <c r="K200" s="13" t="n"/>
      <c r="L200" s="13" t="n"/>
      <c r="M200" s="14" t="n"/>
      <c r="N200" s="14" t="n"/>
      <c r="O200" s="13" t="n"/>
      <c r="P200" s="13" t="n"/>
      <c r="Q200" s="13" t="n"/>
      <c r="R200" s="13" t="n"/>
      <c r="S200" s="13" t="n"/>
      <c r="T200" s="13" t="n"/>
      <c r="U200" s="14" t="n"/>
      <c r="V200" s="14" t="n"/>
      <c r="W200" s="16">
        <f>IF(OR(H200="",V200=""),"",IF(V200&gt;EDATE(H200,6),"Нужна повторная проверка","—"))</f>
        <v/>
      </c>
      <c r="X200" s="16">
        <f>IF(B200="","",IF(OR(H200="",AND(K200="",L200="",N200="")),"Ждёт освидетельствования",IF(AND(L200="Да",M200=""),"Замечания",IF(AND(N200&lt;&gt;"",T200="Да",COUNTIF(O200:S200,"Да")+COUNTIF(O200:S200,"Не требуется")=5),"Подписан","На подписи"))))</f>
        <v/>
      </c>
      <c r="Y200" s="16">
        <f>IF(B200="","",TRIM(IF(AND(N200&lt;&gt;"",F200&lt;&gt;"",N200&lt;F200),"Дата акта раньше окончания работ. ","")&amp;IF(AND(N200&lt;&gt;"",H200&lt;&gt;"",N200&lt;H200),"Дата акта раньше осмотра. ","")&amp;IF(AND(N200&lt;&gt;"",M200&lt;&gt;"",N200&lt;M200),"Акт составлен до устранения замечаний. ","")&amp;IF(AND(K200="Нет",N200&lt;&gt;"",U200=""),"Направьте копию акта заказчику. ","")&amp;IF(AND(K200="Нет",N200&lt;&gt;"",U200&lt;&gt;"",U200-N200&gt;3),"Копия направлена позже 3 дней. ","")&amp;IF(AND(V200&lt;&gt;"",X200&lt;&gt;"Подписан",V200&lt;=TODAY()+3),"Последующие работы начнутся в ближайшие дни или уже идут, а акт не подписан. ","")))</f>
        <v/>
      </c>
      <c r="Z200" s="13" t="n"/>
    </row>
    <row r="201">
      <c r="A201" s="13" t="n"/>
      <c r="B201" s="13" t="n"/>
      <c r="C201" s="13" t="n"/>
      <c r="D201" s="13" t="n"/>
      <c r="E201" s="13" t="n"/>
      <c r="F201" s="14" t="n"/>
      <c r="G201" s="14" t="n"/>
      <c r="H201" s="14" t="n"/>
      <c r="I201" s="15">
        <f>IF(OR(G201="",H201=""),"",NETWORKDAYS(G201,H201,'Праздники'!$A$2:$A$80)-1)</f>
        <v/>
      </c>
      <c r="J201" s="16">
        <f>IF(I201="","",IF(I201&gt;=3,"В срок","Меньше 3 рабочих дней"))</f>
        <v/>
      </c>
      <c r="K201" s="13" t="n"/>
      <c r="L201" s="13" t="n"/>
      <c r="M201" s="14" t="n"/>
      <c r="N201" s="14" t="n"/>
      <c r="O201" s="13" t="n"/>
      <c r="P201" s="13" t="n"/>
      <c r="Q201" s="13" t="n"/>
      <c r="R201" s="13" t="n"/>
      <c r="S201" s="13" t="n"/>
      <c r="T201" s="13" t="n"/>
      <c r="U201" s="14" t="n"/>
      <c r="V201" s="14" t="n"/>
      <c r="W201" s="16">
        <f>IF(OR(H201="",V201=""),"",IF(V201&gt;EDATE(H201,6),"Нужна повторная проверка","—"))</f>
        <v/>
      </c>
      <c r="X201" s="16">
        <f>IF(B201="","",IF(OR(H201="",AND(K201="",L201="",N201="")),"Ждёт освидетельствования",IF(AND(L201="Да",M201=""),"Замечания",IF(AND(N201&lt;&gt;"",T201="Да",COUNTIF(O201:S201,"Да")+COUNTIF(O201:S201,"Не требуется")=5),"Подписан","На подписи"))))</f>
        <v/>
      </c>
      <c r="Y201" s="16">
        <f>IF(B201="","",TRIM(IF(AND(N201&lt;&gt;"",F201&lt;&gt;"",N201&lt;F201),"Дата акта раньше окончания работ. ","")&amp;IF(AND(N201&lt;&gt;"",H201&lt;&gt;"",N201&lt;H201),"Дата акта раньше осмотра. ","")&amp;IF(AND(N201&lt;&gt;"",M201&lt;&gt;"",N201&lt;M201),"Акт составлен до устранения замечаний. ","")&amp;IF(AND(K201="Нет",N201&lt;&gt;"",U201=""),"Направьте копию акта заказчику. ","")&amp;IF(AND(K201="Нет",N201&lt;&gt;"",U201&lt;&gt;"",U201-N201&gt;3),"Копия направлена позже 3 дней. ","")&amp;IF(AND(V201&lt;&gt;"",X201&lt;&gt;"Подписан",V201&lt;=TODAY()+3),"Последующие работы начнутся в ближайшие дни или уже идут, а акт не подписан. ","")))</f>
        <v/>
      </c>
      <c r="Z201" s="13" t="n"/>
    </row>
    <row r="202">
      <c r="A202" s="13" t="n"/>
      <c r="B202" s="13" t="n"/>
      <c r="C202" s="13" t="n"/>
      <c r="D202" s="13" t="n"/>
      <c r="E202" s="13" t="n"/>
      <c r="F202" s="14" t="n"/>
      <c r="G202" s="14" t="n"/>
      <c r="H202" s="14" t="n"/>
      <c r="I202" s="15">
        <f>IF(OR(G202="",H202=""),"",NETWORKDAYS(G202,H202,'Праздники'!$A$2:$A$80)-1)</f>
        <v/>
      </c>
      <c r="J202" s="16">
        <f>IF(I202="","",IF(I202&gt;=3,"В срок","Меньше 3 рабочих дней"))</f>
        <v/>
      </c>
      <c r="K202" s="13" t="n"/>
      <c r="L202" s="13" t="n"/>
      <c r="M202" s="14" t="n"/>
      <c r="N202" s="14" t="n"/>
      <c r="O202" s="13" t="n"/>
      <c r="P202" s="13" t="n"/>
      <c r="Q202" s="13" t="n"/>
      <c r="R202" s="13" t="n"/>
      <c r="S202" s="13" t="n"/>
      <c r="T202" s="13" t="n"/>
      <c r="U202" s="14" t="n"/>
      <c r="V202" s="14" t="n"/>
      <c r="W202" s="16">
        <f>IF(OR(H202="",V202=""),"",IF(V202&gt;EDATE(H202,6),"Нужна повторная проверка","—"))</f>
        <v/>
      </c>
      <c r="X202" s="16">
        <f>IF(B202="","",IF(OR(H202="",AND(K202="",L202="",N202="")),"Ждёт освидетельствования",IF(AND(L202="Да",M202=""),"Замечания",IF(AND(N202&lt;&gt;"",T202="Да",COUNTIF(O202:S202,"Да")+COUNTIF(O202:S202,"Не требуется")=5),"Подписан","На подписи"))))</f>
        <v/>
      </c>
      <c r="Y202" s="16">
        <f>IF(B202="","",TRIM(IF(AND(N202&lt;&gt;"",F202&lt;&gt;"",N202&lt;F202),"Дата акта раньше окончания работ. ","")&amp;IF(AND(N202&lt;&gt;"",H202&lt;&gt;"",N202&lt;H202),"Дата акта раньше осмотра. ","")&amp;IF(AND(N202&lt;&gt;"",M202&lt;&gt;"",N202&lt;M202),"Акт составлен до устранения замечаний. ","")&amp;IF(AND(K202="Нет",N202&lt;&gt;"",U202=""),"Направьте копию акта заказчику. ","")&amp;IF(AND(K202="Нет",N202&lt;&gt;"",U202&lt;&gt;"",U202-N202&gt;3),"Копия направлена позже 3 дней. ","")&amp;IF(AND(V202&lt;&gt;"",X202&lt;&gt;"Подписан",V202&lt;=TODAY()+3),"Последующие работы начнутся в ближайшие дни или уже идут, а акт не подписан. ","")))</f>
        <v/>
      </c>
      <c r="Z202" s="13" t="n"/>
    </row>
    <row r="203">
      <c r="A203" s="13" t="n"/>
      <c r="B203" s="13" t="n"/>
      <c r="C203" s="13" t="n"/>
      <c r="D203" s="13" t="n"/>
      <c r="E203" s="13" t="n"/>
      <c r="F203" s="14" t="n"/>
      <c r="G203" s="14" t="n"/>
      <c r="H203" s="14" t="n"/>
      <c r="I203" s="15">
        <f>IF(OR(G203="",H203=""),"",NETWORKDAYS(G203,H203,'Праздники'!$A$2:$A$80)-1)</f>
        <v/>
      </c>
      <c r="J203" s="16">
        <f>IF(I203="","",IF(I203&gt;=3,"В срок","Меньше 3 рабочих дней"))</f>
        <v/>
      </c>
      <c r="K203" s="13" t="n"/>
      <c r="L203" s="13" t="n"/>
      <c r="M203" s="14" t="n"/>
      <c r="N203" s="14" t="n"/>
      <c r="O203" s="13" t="n"/>
      <c r="P203" s="13" t="n"/>
      <c r="Q203" s="13" t="n"/>
      <c r="R203" s="13" t="n"/>
      <c r="S203" s="13" t="n"/>
      <c r="T203" s="13" t="n"/>
      <c r="U203" s="14" t="n"/>
      <c r="V203" s="14" t="n"/>
      <c r="W203" s="16">
        <f>IF(OR(H203="",V203=""),"",IF(V203&gt;EDATE(H203,6),"Нужна повторная проверка","—"))</f>
        <v/>
      </c>
      <c r="X203" s="16">
        <f>IF(B203="","",IF(OR(H203="",AND(K203="",L203="",N203="")),"Ждёт освидетельствования",IF(AND(L203="Да",M203=""),"Замечания",IF(AND(N203&lt;&gt;"",T203="Да",COUNTIF(O203:S203,"Да")+COUNTIF(O203:S203,"Не требуется")=5),"Подписан","На подписи"))))</f>
        <v/>
      </c>
      <c r="Y203" s="16">
        <f>IF(B203="","",TRIM(IF(AND(N203&lt;&gt;"",F203&lt;&gt;"",N203&lt;F203),"Дата акта раньше окончания работ. ","")&amp;IF(AND(N203&lt;&gt;"",H203&lt;&gt;"",N203&lt;H203),"Дата акта раньше осмотра. ","")&amp;IF(AND(N203&lt;&gt;"",M203&lt;&gt;"",N203&lt;M203),"Акт составлен до устранения замечаний. ","")&amp;IF(AND(K203="Нет",N203&lt;&gt;"",U203=""),"Направьте копию акта заказчику. ","")&amp;IF(AND(K203="Нет",N203&lt;&gt;"",U203&lt;&gt;"",U203-N203&gt;3),"Копия направлена позже 3 дней. ","")&amp;IF(AND(V203&lt;&gt;"",X203&lt;&gt;"Подписан",V203&lt;=TODAY()+3),"Последующие работы начнутся в ближайшие дни или уже идут, а акт не подписан. ","")))</f>
        <v/>
      </c>
      <c r="Z203" s="13" t="n"/>
    </row>
    <row r="204">
      <c r="A204" s="13" t="n"/>
      <c r="B204" s="13" t="n"/>
      <c r="C204" s="13" t="n"/>
      <c r="D204" s="13" t="n"/>
      <c r="E204" s="13" t="n"/>
      <c r="F204" s="14" t="n"/>
      <c r="G204" s="14" t="n"/>
      <c r="H204" s="14" t="n"/>
      <c r="I204" s="15">
        <f>IF(OR(G204="",H204=""),"",NETWORKDAYS(G204,H204,'Праздники'!$A$2:$A$80)-1)</f>
        <v/>
      </c>
      <c r="J204" s="16">
        <f>IF(I204="","",IF(I204&gt;=3,"В срок","Меньше 3 рабочих дней"))</f>
        <v/>
      </c>
      <c r="K204" s="13" t="n"/>
      <c r="L204" s="13" t="n"/>
      <c r="M204" s="14" t="n"/>
      <c r="N204" s="14" t="n"/>
      <c r="O204" s="13" t="n"/>
      <c r="P204" s="13" t="n"/>
      <c r="Q204" s="13" t="n"/>
      <c r="R204" s="13" t="n"/>
      <c r="S204" s="13" t="n"/>
      <c r="T204" s="13" t="n"/>
      <c r="U204" s="14" t="n"/>
      <c r="V204" s="14" t="n"/>
      <c r="W204" s="16">
        <f>IF(OR(H204="",V204=""),"",IF(V204&gt;EDATE(H204,6),"Нужна повторная проверка","—"))</f>
        <v/>
      </c>
      <c r="X204" s="16">
        <f>IF(B204="","",IF(OR(H204="",AND(K204="",L204="",N204="")),"Ждёт освидетельствования",IF(AND(L204="Да",M204=""),"Замечания",IF(AND(N204&lt;&gt;"",T204="Да",COUNTIF(O204:S204,"Да")+COUNTIF(O204:S204,"Не требуется")=5),"Подписан","На подписи"))))</f>
        <v/>
      </c>
      <c r="Y204" s="16">
        <f>IF(B204="","",TRIM(IF(AND(N204&lt;&gt;"",F204&lt;&gt;"",N204&lt;F204),"Дата акта раньше окончания работ. ","")&amp;IF(AND(N204&lt;&gt;"",H204&lt;&gt;"",N204&lt;H204),"Дата акта раньше осмотра. ","")&amp;IF(AND(N204&lt;&gt;"",M204&lt;&gt;"",N204&lt;M204),"Акт составлен до устранения замечаний. ","")&amp;IF(AND(K204="Нет",N204&lt;&gt;"",U204=""),"Направьте копию акта заказчику. ","")&amp;IF(AND(K204="Нет",N204&lt;&gt;"",U204&lt;&gt;"",U204-N204&gt;3),"Копия направлена позже 3 дней. ","")&amp;IF(AND(V204&lt;&gt;"",X204&lt;&gt;"Подписан",V204&lt;=TODAY()+3),"Последующие работы начнутся в ближайшие дни или уже идут, а акт не подписан. ","")))</f>
        <v/>
      </c>
      <c r="Z204" s="13" t="n"/>
    </row>
    <row r="205">
      <c r="A205" s="13" t="n"/>
      <c r="B205" s="13" t="n"/>
      <c r="C205" s="13" t="n"/>
      <c r="D205" s="13" t="n"/>
      <c r="E205" s="13" t="n"/>
      <c r="F205" s="14" t="n"/>
      <c r="G205" s="14" t="n"/>
      <c r="H205" s="14" t="n"/>
      <c r="I205" s="15">
        <f>IF(OR(G205="",H205=""),"",NETWORKDAYS(G205,H205,'Праздники'!$A$2:$A$80)-1)</f>
        <v/>
      </c>
      <c r="J205" s="16">
        <f>IF(I205="","",IF(I205&gt;=3,"В срок","Меньше 3 рабочих дней"))</f>
        <v/>
      </c>
      <c r="K205" s="13" t="n"/>
      <c r="L205" s="13" t="n"/>
      <c r="M205" s="14" t="n"/>
      <c r="N205" s="14" t="n"/>
      <c r="O205" s="13" t="n"/>
      <c r="P205" s="13" t="n"/>
      <c r="Q205" s="13" t="n"/>
      <c r="R205" s="13" t="n"/>
      <c r="S205" s="13" t="n"/>
      <c r="T205" s="13" t="n"/>
      <c r="U205" s="14" t="n"/>
      <c r="V205" s="14" t="n"/>
      <c r="W205" s="16">
        <f>IF(OR(H205="",V205=""),"",IF(V205&gt;EDATE(H205,6),"Нужна повторная проверка","—"))</f>
        <v/>
      </c>
      <c r="X205" s="16">
        <f>IF(B205="","",IF(OR(H205="",AND(K205="",L205="",N205="")),"Ждёт освидетельствования",IF(AND(L205="Да",M205=""),"Замечания",IF(AND(N205&lt;&gt;"",T205="Да",COUNTIF(O205:S205,"Да")+COUNTIF(O205:S205,"Не требуется")=5),"Подписан","На подписи"))))</f>
        <v/>
      </c>
      <c r="Y205" s="16">
        <f>IF(B205="","",TRIM(IF(AND(N205&lt;&gt;"",F205&lt;&gt;"",N205&lt;F205),"Дата акта раньше окончания работ. ","")&amp;IF(AND(N205&lt;&gt;"",H205&lt;&gt;"",N205&lt;H205),"Дата акта раньше осмотра. ","")&amp;IF(AND(N205&lt;&gt;"",M205&lt;&gt;"",N205&lt;M205),"Акт составлен до устранения замечаний. ","")&amp;IF(AND(K205="Нет",N205&lt;&gt;"",U205=""),"Направьте копию акта заказчику. ","")&amp;IF(AND(K205="Нет",N205&lt;&gt;"",U205&lt;&gt;"",U205-N205&gt;3),"Копия направлена позже 3 дней. ","")&amp;IF(AND(V205&lt;&gt;"",X205&lt;&gt;"Подписан",V205&lt;=TODAY()+3),"Последующие работы начнутся в ближайшие дни или уже идут, а акт не подписан. ","")))</f>
        <v/>
      </c>
      <c r="Z205" s="13" t="n"/>
    </row>
    <row r="206">
      <c r="A206" s="13" t="n"/>
      <c r="B206" s="13" t="n"/>
      <c r="C206" s="13" t="n"/>
      <c r="D206" s="13" t="n"/>
      <c r="E206" s="13" t="n"/>
      <c r="F206" s="14" t="n"/>
      <c r="G206" s="14" t="n"/>
      <c r="H206" s="14" t="n"/>
      <c r="I206" s="15">
        <f>IF(OR(G206="",H206=""),"",NETWORKDAYS(G206,H206,'Праздники'!$A$2:$A$80)-1)</f>
        <v/>
      </c>
      <c r="J206" s="16">
        <f>IF(I206="","",IF(I206&gt;=3,"В срок","Меньше 3 рабочих дней"))</f>
        <v/>
      </c>
      <c r="K206" s="13" t="n"/>
      <c r="L206" s="13" t="n"/>
      <c r="M206" s="14" t="n"/>
      <c r="N206" s="14" t="n"/>
      <c r="O206" s="13" t="n"/>
      <c r="P206" s="13" t="n"/>
      <c r="Q206" s="13" t="n"/>
      <c r="R206" s="13" t="n"/>
      <c r="S206" s="13" t="n"/>
      <c r="T206" s="13" t="n"/>
      <c r="U206" s="14" t="n"/>
      <c r="V206" s="14" t="n"/>
      <c r="W206" s="16">
        <f>IF(OR(H206="",V206=""),"",IF(V206&gt;EDATE(H206,6),"Нужна повторная проверка","—"))</f>
        <v/>
      </c>
      <c r="X206" s="16">
        <f>IF(B206="","",IF(OR(H206="",AND(K206="",L206="",N206="")),"Ждёт освидетельствования",IF(AND(L206="Да",M206=""),"Замечания",IF(AND(N206&lt;&gt;"",T206="Да",COUNTIF(O206:S206,"Да")+COUNTIF(O206:S206,"Не требуется")=5),"Подписан","На подписи"))))</f>
        <v/>
      </c>
      <c r="Y206" s="16">
        <f>IF(B206="","",TRIM(IF(AND(N206&lt;&gt;"",F206&lt;&gt;"",N206&lt;F206),"Дата акта раньше окончания работ. ","")&amp;IF(AND(N206&lt;&gt;"",H206&lt;&gt;"",N206&lt;H206),"Дата акта раньше осмотра. ","")&amp;IF(AND(N206&lt;&gt;"",M206&lt;&gt;"",N206&lt;M206),"Акт составлен до устранения замечаний. ","")&amp;IF(AND(K206="Нет",N206&lt;&gt;"",U206=""),"Направьте копию акта заказчику. ","")&amp;IF(AND(K206="Нет",N206&lt;&gt;"",U206&lt;&gt;"",U206-N206&gt;3),"Копия направлена позже 3 дней. ","")&amp;IF(AND(V206&lt;&gt;"",X206&lt;&gt;"Подписан",V206&lt;=TODAY()+3),"Последующие работы начнутся в ближайшие дни или уже идут, а акт не подписан. ","")))</f>
        <v/>
      </c>
      <c r="Z206" s="13" t="n"/>
    </row>
    <row r="207">
      <c r="A207" s="13" t="n"/>
      <c r="B207" s="13" t="n"/>
      <c r="C207" s="13" t="n"/>
      <c r="D207" s="13" t="n"/>
      <c r="E207" s="13" t="n"/>
      <c r="F207" s="14" t="n"/>
      <c r="G207" s="14" t="n"/>
      <c r="H207" s="14" t="n"/>
      <c r="I207" s="15">
        <f>IF(OR(G207="",H207=""),"",NETWORKDAYS(G207,H207,'Праздники'!$A$2:$A$80)-1)</f>
        <v/>
      </c>
      <c r="J207" s="16">
        <f>IF(I207="","",IF(I207&gt;=3,"В срок","Меньше 3 рабочих дней"))</f>
        <v/>
      </c>
      <c r="K207" s="13" t="n"/>
      <c r="L207" s="13" t="n"/>
      <c r="M207" s="14" t="n"/>
      <c r="N207" s="14" t="n"/>
      <c r="O207" s="13" t="n"/>
      <c r="P207" s="13" t="n"/>
      <c r="Q207" s="13" t="n"/>
      <c r="R207" s="13" t="n"/>
      <c r="S207" s="13" t="n"/>
      <c r="T207" s="13" t="n"/>
      <c r="U207" s="14" t="n"/>
      <c r="V207" s="14" t="n"/>
      <c r="W207" s="16">
        <f>IF(OR(H207="",V207=""),"",IF(V207&gt;EDATE(H207,6),"Нужна повторная проверка","—"))</f>
        <v/>
      </c>
      <c r="X207" s="16">
        <f>IF(B207="","",IF(OR(H207="",AND(K207="",L207="",N207="")),"Ждёт освидетельствования",IF(AND(L207="Да",M207=""),"Замечания",IF(AND(N207&lt;&gt;"",T207="Да",COUNTIF(O207:S207,"Да")+COUNTIF(O207:S207,"Не требуется")=5),"Подписан","На подписи"))))</f>
        <v/>
      </c>
      <c r="Y207" s="16">
        <f>IF(B207="","",TRIM(IF(AND(N207&lt;&gt;"",F207&lt;&gt;"",N207&lt;F207),"Дата акта раньше окончания работ. ","")&amp;IF(AND(N207&lt;&gt;"",H207&lt;&gt;"",N207&lt;H207),"Дата акта раньше осмотра. ","")&amp;IF(AND(N207&lt;&gt;"",M207&lt;&gt;"",N207&lt;M207),"Акт составлен до устранения замечаний. ","")&amp;IF(AND(K207="Нет",N207&lt;&gt;"",U207=""),"Направьте копию акта заказчику. ","")&amp;IF(AND(K207="Нет",N207&lt;&gt;"",U207&lt;&gt;"",U207-N207&gt;3),"Копия направлена позже 3 дней. ","")&amp;IF(AND(V207&lt;&gt;"",X207&lt;&gt;"Подписан",V207&lt;=TODAY()+3),"Последующие работы начнутся в ближайшие дни или уже идут, а акт не подписан. ","")))</f>
        <v/>
      </c>
      <c r="Z207" s="13" t="n"/>
    </row>
    <row r="208">
      <c r="A208" s="13" t="n"/>
      <c r="B208" s="13" t="n"/>
      <c r="C208" s="13" t="n"/>
      <c r="D208" s="13" t="n"/>
      <c r="E208" s="13" t="n"/>
      <c r="F208" s="14" t="n"/>
      <c r="G208" s="14" t="n"/>
      <c r="H208" s="14" t="n"/>
      <c r="I208" s="15">
        <f>IF(OR(G208="",H208=""),"",NETWORKDAYS(G208,H208,'Праздники'!$A$2:$A$80)-1)</f>
        <v/>
      </c>
      <c r="J208" s="16">
        <f>IF(I208="","",IF(I208&gt;=3,"В срок","Меньше 3 рабочих дней"))</f>
        <v/>
      </c>
      <c r="K208" s="13" t="n"/>
      <c r="L208" s="13" t="n"/>
      <c r="M208" s="14" t="n"/>
      <c r="N208" s="14" t="n"/>
      <c r="O208" s="13" t="n"/>
      <c r="P208" s="13" t="n"/>
      <c r="Q208" s="13" t="n"/>
      <c r="R208" s="13" t="n"/>
      <c r="S208" s="13" t="n"/>
      <c r="T208" s="13" t="n"/>
      <c r="U208" s="14" t="n"/>
      <c r="V208" s="14" t="n"/>
      <c r="W208" s="16">
        <f>IF(OR(H208="",V208=""),"",IF(V208&gt;EDATE(H208,6),"Нужна повторная проверка","—"))</f>
        <v/>
      </c>
      <c r="X208" s="16">
        <f>IF(B208="","",IF(OR(H208="",AND(K208="",L208="",N208="")),"Ждёт освидетельствования",IF(AND(L208="Да",M208=""),"Замечания",IF(AND(N208&lt;&gt;"",T208="Да",COUNTIF(O208:S208,"Да")+COUNTIF(O208:S208,"Не требуется")=5),"Подписан","На подписи"))))</f>
        <v/>
      </c>
      <c r="Y208" s="16">
        <f>IF(B208="","",TRIM(IF(AND(N208&lt;&gt;"",F208&lt;&gt;"",N208&lt;F208),"Дата акта раньше окончания работ. ","")&amp;IF(AND(N208&lt;&gt;"",H208&lt;&gt;"",N208&lt;H208),"Дата акта раньше осмотра. ","")&amp;IF(AND(N208&lt;&gt;"",M208&lt;&gt;"",N208&lt;M208),"Акт составлен до устранения замечаний. ","")&amp;IF(AND(K208="Нет",N208&lt;&gt;"",U208=""),"Направьте копию акта заказчику. ","")&amp;IF(AND(K208="Нет",N208&lt;&gt;"",U208&lt;&gt;"",U208-N208&gt;3),"Копия направлена позже 3 дней. ","")&amp;IF(AND(V208&lt;&gt;"",X208&lt;&gt;"Подписан",V208&lt;=TODAY()+3),"Последующие работы начнутся в ближайшие дни или уже идут, а акт не подписан. ","")))</f>
        <v/>
      </c>
      <c r="Z208" s="13" t="n"/>
    </row>
    <row r="209">
      <c r="A209" s="13" t="n"/>
      <c r="B209" s="13" t="n"/>
      <c r="C209" s="13" t="n"/>
      <c r="D209" s="13" t="n"/>
      <c r="E209" s="13" t="n"/>
      <c r="F209" s="14" t="n"/>
      <c r="G209" s="14" t="n"/>
      <c r="H209" s="14" t="n"/>
      <c r="I209" s="15">
        <f>IF(OR(G209="",H209=""),"",NETWORKDAYS(G209,H209,'Праздники'!$A$2:$A$80)-1)</f>
        <v/>
      </c>
      <c r="J209" s="16">
        <f>IF(I209="","",IF(I209&gt;=3,"В срок","Меньше 3 рабочих дней"))</f>
        <v/>
      </c>
      <c r="K209" s="13" t="n"/>
      <c r="L209" s="13" t="n"/>
      <c r="M209" s="14" t="n"/>
      <c r="N209" s="14" t="n"/>
      <c r="O209" s="13" t="n"/>
      <c r="P209" s="13" t="n"/>
      <c r="Q209" s="13" t="n"/>
      <c r="R209" s="13" t="n"/>
      <c r="S209" s="13" t="n"/>
      <c r="T209" s="13" t="n"/>
      <c r="U209" s="14" t="n"/>
      <c r="V209" s="14" t="n"/>
      <c r="W209" s="16">
        <f>IF(OR(H209="",V209=""),"",IF(V209&gt;EDATE(H209,6),"Нужна повторная проверка","—"))</f>
        <v/>
      </c>
      <c r="X209" s="16">
        <f>IF(B209="","",IF(OR(H209="",AND(K209="",L209="",N209="")),"Ждёт освидетельствования",IF(AND(L209="Да",M209=""),"Замечания",IF(AND(N209&lt;&gt;"",T209="Да",COUNTIF(O209:S209,"Да")+COUNTIF(O209:S209,"Не требуется")=5),"Подписан","На подписи"))))</f>
        <v/>
      </c>
      <c r="Y209" s="16">
        <f>IF(B209="","",TRIM(IF(AND(N209&lt;&gt;"",F209&lt;&gt;"",N209&lt;F209),"Дата акта раньше окончания работ. ","")&amp;IF(AND(N209&lt;&gt;"",H209&lt;&gt;"",N209&lt;H209),"Дата акта раньше осмотра. ","")&amp;IF(AND(N209&lt;&gt;"",M209&lt;&gt;"",N209&lt;M209),"Акт составлен до устранения замечаний. ","")&amp;IF(AND(K209="Нет",N209&lt;&gt;"",U209=""),"Направьте копию акта заказчику. ","")&amp;IF(AND(K209="Нет",N209&lt;&gt;"",U209&lt;&gt;"",U209-N209&gt;3),"Копия направлена позже 3 дней. ","")&amp;IF(AND(V209&lt;&gt;"",X209&lt;&gt;"Подписан",V209&lt;=TODAY()+3),"Последующие работы начнутся в ближайшие дни или уже идут, а акт не подписан. ","")))</f>
        <v/>
      </c>
      <c r="Z209" s="13" t="n"/>
    </row>
    <row r="210">
      <c r="A210" s="13" t="n"/>
      <c r="B210" s="13" t="n"/>
      <c r="C210" s="13" t="n"/>
      <c r="D210" s="13" t="n"/>
      <c r="E210" s="13" t="n"/>
      <c r="F210" s="14" t="n"/>
      <c r="G210" s="14" t="n"/>
      <c r="H210" s="14" t="n"/>
      <c r="I210" s="15">
        <f>IF(OR(G210="",H210=""),"",NETWORKDAYS(G210,H210,'Праздники'!$A$2:$A$80)-1)</f>
        <v/>
      </c>
      <c r="J210" s="16">
        <f>IF(I210="","",IF(I210&gt;=3,"В срок","Меньше 3 рабочих дней"))</f>
        <v/>
      </c>
      <c r="K210" s="13" t="n"/>
      <c r="L210" s="13" t="n"/>
      <c r="M210" s="14" t="n"/>
      <c r="N210" s="14" t="n"/>
      <c r="O210" s="13" t="n"/>
      <c r="P210" s="13" t="n"/>
      <c r="Q210" s="13" t="n"/>
      <c r="R210" s="13" t="n"/>
      <c r="S210" s="13" t="n"/>
      <c r="T210" s="13" t="n"/>
      <c r="U210" s="14" t="n"/>
      <c r="V210" s="14" t="n"/>
      <c r="W210" s="16">
        <f>IF(OR(H210="",V210=""),"",IF(V210&gt;EDATE(H210,6),"Нужна повторная проверка","—"))</f>
        <v/>
      </c>
      <c r="X210" s="16">
        <f>IF(B210="","",IF(OR(H210="",AND(K210="",L210="",N210="")),"Ждёт освидетельствования",IF(AND(L210="Да",M210=""),"Замечания",IF(AND(N210&lt;&gt;"",T210="Да",COUNTIF(O210:S210,"Да")+COUNTIF(O210:S210,"Не требуется")=5),"Подписан","На подписи"))))</f>
        <v/>
      </c>
      <c r="Y210" s="16">
        <f>IF(B210="","",TRIM(IF(AND(N210&lt;&gt;"",F210&lt;&gt;"",N210&lt;F210),"Дата акта раньше окончания работ. ","")&amp;IF(AND(N210&lt;&gt;"",H210&lt;&gt;"",N210&lt;H210),"Дата акта раньше осмотра. ","")&amp;IF(AND(N210&lt;&gt;"",M210&lt;&gt;"",N210&lt;M210),"Акт составлен до устранения замечаний. ","")&amp;IF(AND(K210="Нет",N210&lt;&gt;"",U210=""),"Направьте копию акта заказчику. ","")&amp;IF(AND(K210="Нет",N210&lt;&gt;"",U210&lt;&gt;"",U210-N210&gt;3),"Копия направлена позже 3 дней. ","")&amp;IF(AND(V210&lt;&gt;"",X210&lt;&gt;"Подписан",V210&lt;=TODAY()+3),"Последующие работы начнутся в ближайшие дни или уже идут, а акт не подписан. ","")))</f>
        <v/>
      </c>
      <c r="Z210" s="13" t="n"/>
    </row>
    <row r="211">
      <c r="A211" s="13" t="n"/>
      <c r="B211" s="13" t="n"/>
      <c r="C211" s="13" t="n"/>
      <c r="D211" s="13" t="n"/>
      <c r="E211" s="13" t="n"/>
      <c r="F211" s="14" t="n"/>
      <c r="G211" s="14" t="n"/>
      <c r="H211" s="14" t="n"/>
      <c r="I211" s="15">
        <f>IF(OR(G211="",H211=""),"",NETWORKDAYS(G211,H211,'Праздники'!$A$2:$A$80)-1)</f>
        <v/>
      </c>
      <c r="J211" s="16">
        <f>IF(I211="","",IF(I211&gt;=3,"В срок","Меньше 3 рабочих дней"))</f>
        <v/>
      </c>
      <c r="K211" s="13" t="n"/>
      <c r="L211" s="13" t="n"/>
      <c r="M211" s="14" t="n"/>
      <c r="N211" s="14" t="n"/>
      <c r="O211" s="13" t="n"/>
      <c r="P211" s="13" t="n"/>
      <c r="Q211" s="13" t="n"/>
      <c r="R211" s="13" t="n"/>
      <c r="S211" s="13" t="n"/>
      <c r="T211" s="13" t="n"/>
      <c r="U211" s="14" t="n"/>
      <c r="V211" s="14" t="n"/>
      <c r="W211" s="16">
        <f>IF(OR(H211="",V211=""),"",IF(V211&gt;EDATE(H211,6),"Нужна повторная проверка","—"))</f>
        <v/>
      </c>
      <c r="X211" s="16">
        <f>IF(B211="","",IF(OR(H211="",AND(K211="",L211="",N211="")),"Ждёт освидетельствования",IF(AND(L211="Да",M211=""),"Замечания",IF(AND(N211&lt;&gt;"",T211="Да",COUNTIF(O211:S211,"Да")+COUNTIF(O211:S211,"Не требуется")=5),"Подписан","На подписи"))))</f>
        <v/>
      </c>
      <c r="Y211" s="16">
        <f>IF(B211="","",TRIM(IF(AND(N211&lt;&gt;"",F211&lt;&gt;"",N211&lt;F211),"Дата акта раньше окончания работ. ","")&amp;IF(AND(N211&lt;&gt;"",H211&lt;&gt;"",N211&lt;H211),"Дата акта раньше осмотра. ","")&amp;IF(AND(N211&lt;&gt;"",M211&lt;&gt;"",N211&lt;M211),"Акт составлен до устранения замечаний. ","")&amp;IF(AND(K211="Нет",N211&lt;&gt;"",U211=""),"Направьте копию акта заказчику. ","")&amp;IF(AND(K211="Нет",N211&lt;&gt;"",U211&lt;&gt;"",U211-N211&gt;3),"Копия направлена позже 3 дней. ","")&amp;IF(AND(V211&lt;&gt;"",X211&lt;&gt;"Подписан",V211&lt;=TODAY()+3),"Последующие работы начнутся в ближайшие дни или уже идут, а акт не подписан. ","")))</f>
        <v/>
      </c>
      <c r="Z211" s="13" t="n"/>
    </row>
    <row r="212">
      <c r="A212" s="13" t="n"/>
      <c r="B212" s="13" t="n"/>
      <c r="C212" s="13" t="n"/>
      <c r="D212" s="13" t="n"/>
      <c r="E212" s="13" t="n"/>
      <c r="F212" s="14" t="n"/>
      <c r="G212" s="14" t="n"/>
      <c r="H212" s="14" t="n"/>
      <c r="I212" s="15">
        <f>IF(OR(G212="",H212=""),"",NETWORKDAYS(G212,H212,'Праздники'!$A$2:$A$80)-1)</f>
        <v/>
      </c>
      <c r="J212" s="16">
        <f>IF(I212="","",IF(I212&gt;=3,"В срок","Меньше 3 рабочих дней"))</f>
        <v/>
      </c>
      <c r="K212" s="13" t="n"/>
      <c r="L212" s="13" t="n"/>
      <c r="M212" s="14" t="n"/>
      <c r="N212" s="14" t="n"/>
      <c r="O212" s="13" t="n"/>
      <c r="P212" s="13" t="n"/>
      <c r="Q212" s="13" t="n"/>
      <c r="R212" s="13" t="n"/>
      <c r="S212" s="13" t="n"/>
      <c r="T212" s="13" t="n"/>
      <c r="U212" s="14" t="n"/>
      <c r="V212" s="14" t="n"/>
      <c r="W212" s="16">
        <f>IF(OR(H212="",V212=""),"",IF(V212&gt;EDATE(H212,6),"Нужна повторная проверка","—"))</f>
        <v/>
      </c>
      <c r="X212" s="16">
        <f>IF(B212="","",IF(OR(H212="",AND(K212="",L212="",N212="")),"Ждёт освидетельствования",IF(AND(L212="Да",M212=""),"Замечания",IF(AND(N212&lt;&gt;"",T212="Да",COUNTIF(O212:S212,"Да")+COUNTIF(O212:S212,"Не требуется")=5),"Подписан","На подписи"))))</f>
        <v/>
      </c>
      <c r="Y212" s="16">
        <f>IF(B212="","",TRIM(IF(AND(N212&lt;&gt;"",F212&lt;&gt;"",N212&lt;F212),"Дата акта раньше окончания работ. ","")&amp;IF(AND(N212&lt;&gt;"",H212&lt;&gt;"",N212&lt;H212),"Дата акта раньше осмотра. ","")&amp;IF(AND(N212&lt;&gt;"",M212&lt;&gt;"",N212&lt;M212),"Акт составлен до устранения замечаний. ","")&amp;IF(AND(K212="Нет",N212&lt;&gt;"",U212=""),"Направьте копию акта заказчику. ","")&amp;IF(AND(K212="Нет",N212&lt;&gt;"",U212&lt;&gt;"",U212-N212&gt;3),"Копия направлена позже 3 дней. ","")&amp;IF(AND(V212&lt;&gt;"",X212&lt;&gt;"Подписан",V212&lt;=TODAY()+3),"Последующие работы начнутся в ближайшие дни или уже идут, а акт не подписан. ","")))</f>
        <v/>
      </c>
      <c r="Z212" s="13" t="n"/>
    </row>
    <row r="213">
      <c r="A213" s="13" t="n"/>
      <c r="B213" s="13" t="n"/>
      <c r="C213" s="13" t="n"/>
      <c r="D213" s="13" t="n"/>
      <c r="E213" s="13" t="n"/>
      <c r="F213" s="14" t="n"/>
      <c r="G213" s="14" t="n"/>
      <c r="H213" s="14" t="n"/>
      <c r="I213" s="15">
        <f>IF(OR(G213="",H213=""),"",NETWORKDAYS(G213,H213,'Праздники'!$A$2:$A$80)-1)</f>
        <v/>
      </c>
      <c r="J213" s="16">
        <f>IF(I213="","",IF(I213&gt;=3,"В срок","Меньше 3 рабочих дней"))</f>
        <v/>
      </c>
      <c r="K213" s="13" t="n"/>
      <c r="L213" s="13" t="n"/>
      <c r="M213" s="14" t="n"/>
      <c r="N213" s="14" t="n"/>
      <c r="O213" s="13" t="n"/>
      <c r="P213" s="13" t="n"/>
      <c r="Q213" s="13" t="n"/>
      <c r="R213" s="13" t="n"/>
      <c r="S213" s="13" t="n"/>
      <c r="T213" s="13" t="n"/>
      <c r="U213" s="14" t="n"/>
      <c r="V213" s="14" t="n"/>
      <c r="W213" s="16">
        <f>IF(OR(H213="",V213=""),"",IF(V213&gt;EDATE(H213,6),"Нужна повторная проверка","—"))</f>
        <v/>
      </c>
      <c r="X213" s="16">
        <f>IF(B213="","",IF(OR(H213="",AND(K213="",L213="",N213="")),"Ждёт освидетельствования",IF(AND(L213="Да",M213=""),"Замечания",IF(AND(N213&lt;&gt;"",T213="Да",COUNTIF(O213:S213,"Да")+COUNTIF(O213:S213,"Не требуется")=5),"Подписан","На подписи"))))</f>
        <v/>
      </c>
      <c r="Y213" s="16">
        <f>IF(B213="","",TRIM(IF(AND(N213&lt;&gt;"",F213&lt;&gt;"",N213&lt;F213),"Дата акта раньше окончания работ. ","")&amp;IF(AND(N213&lt;&gt;"",H213&lt;&gt;"",N213&lt;H213),"Дата акта раньше осмотра. ","")&amp;IF(AND(N213&lt;&gt;"",M213&lt;&gt;"",N213&lt;M213),"Акт составлен до устранения замечаний. ","")&amp;IF(AND(K213="Нет",N213&lt;&gt;"",U213=""),"Направьте копию акта заказчику. ","")&amp;IF(AND(K213="Нет",N213&lt;&gt;"",U213&lt;&gt;"",U213-N213&gt;3),"Копия направлена позже 3 дней. ","")&amp;IF(AND(V213&lt;&gt;"",X213&lt;&gt;"Подписан",V213&lt;=TODAY()+3),"Последующие работы начнутся в ближайшие дни или уже идут, а акт не подписан. ","")))</f>
        <v/>
      </c>
      <c r="Z213" s="13" t="n"/>
    </row>
    <row r="214">
      <c r="A214" s="13" t="n"/>
      <c r="B214" s="13" t="n"/>
      <c r="C214" s="13" t="n"/>
      <c r="D214" s="13" t="n"/>
      <c r="E214" s="13" t="n"/>
      <c r="F214" s="14" t="n"/>
      <c r="G214" s="14" t="n"/>
      <c r="H214" s="14" t="n"/>
      <c r="I214" s="15">
        <f>IF(OR(G214="",H214=""),"",NETWORKDAYS(G214,H214,'Праздники'!$A$2:$A$80)-1)</f>
        <v/>
      </c>
      <c r="J214" s="16">
        <f>IF(I214="","",IF(I214&gt;=3,"В срок","Меньше 3 рабочих дней"))</f>
        <v/>
      </c>
      <c r="K214" s="13" t="n"/>
      <c r="L214" s="13" t="n"/>
      <c r="M214" s="14" t="n"/>
      <c r="N214" s="14" t="n"/>
      <c r="O214" s="13" t="n"/>
      <c r="P214" s="13" t="n"/>
      <c r="Q214" s="13" t="n"/>
      <c r="R214" s="13" t="n"/>
      <c r="S214" s="13" t="n"/>
      <c r="T214" s="13" t="n"/>
      <c r="U214" s="14" t="n"/>
      <c r="V214" s="14" t="n"/>
      <c r="W214" s="16">
        <f>IF(OR(H214="",V214=""),"",IF(V214&gt;EDATE(H214,6),"Нужна повторная проверка","—"))</f>
        <v/>
      </c>
      <c r="X214" s="16">
        <f>IF(B214="","",IF(OR(H214="",AND(K214="",L214="",N214="")),"Ждёт освидетельствования",IF(AND(L214="Да",M214=""),"Замечания",IF(AND(N214&lt;&gt;"",T214="Да",COUNTIF(O214:S214,"Да")+COUNTIF(O214:S214,"Не требуется")=5),"Подписан","На подписи"))))</f>
        <v/>
      </c>
      <c r="Y214" s="16">
        <f>IF(B214="","",TRIM(IF(AND(N214&lt;&gt;"",F214&lt;&gt;"",N214&lt;F214),"Дата акта раньше окончания работ. ","")&amp;IF(AND(N214&lt;&gt;"",H214&lt;&gt;"",N214&lt;H214),"Дата акта раньше осмотра. ","")&amp;IF(AND(N214&lt;&gt;"",M214&lt;&gt;"",N214&lt;M214),"Акт составлен до устранения замечаний. ","")&amp;IF(AND(K214="Нет",N214&lt;&gt;"",U214=""),"Направьте копию акта заказчику. ","")&amp;IF(AND(K214="Нет",N214&lt;&gt;"",U214&lt;&gt;"",U214-N214&gt;3),"Копия направлена позже 3 дней. ","")&amp;IF(AND(V214&lt;&gt;"",X214&lt;&gt;"Подписан",V214&lt;=TODAY()+3),"Последующие работы начнутся в ближайшие дни или уже идут, а акт не подписан. ","")))</f>
        <v/>
      </c>
      <c r="Z214" s="13" t="n"/>
    </row>
    <row r="215">
      <c r="A215" s="13" t="n"/>
      <c r="B215" s="13" t="n"/>
      <c r="C215" s="13" t="n"/>
      <c r="D215" s="13" t="n"/>
      <c r="E215" s="13" t="n"/>
      <c r="F215" s="14" t="n"/>
      <c r="G215" s="14" t="n"/>
      <c r="H215" s="14" t="n"/>
      <c r="I215" s="15">
        <f>IF(OR(G215="",H215=""),"",NETWORKDAYS(G215,H215,'Праздники'!$A$2:$A$80)-1)</f>
        <v/>
      </c>
      <c r="J215" s="16">
        <f>IF(I215="","",IF(I215&gt;=3,"В срок","Меньше 3 рабочих дней"))</f>
        <v/>
      </c>
      <c r="K215" s="13" t="n"/>
      <c r="L215" s="13" t="n"/>
      <c r="M215" s="14" t="n"/>
      <c r="N215" s="14" t="n"/>
      <c r="O215" s="13" t="n"/>
      <c r="P215" s="13" t="n"/>
      <c r="Q215" s="13" t="n"/>
      <c r="R215" s="13" t="n"/>
      <c r="S215" s="13" t="n"/>
      <c r="T215" s="13" t="n"/>
      <c r="U215" s="14" t="n"/>
      <c r="V215" s="14" t="n"/>
      <c r="W215" s="16">
        <f>IF(OR(H215="",V215=""),"",IF(V215&gt;EDATE(H215,6),"Нужна повторная проверка","—"))</f>
        <v/>
      </c>
      <c r="X215" s="16">
        <f>IF(B215="","",IF(OR(H215="",AND(K215="",L215="",N215="")),"Ждёт освидетельствования",IF(AND(L215="Да",M215=""),"Замечания",IF(AND(N215&lt;&gt;"",T215="Да",COUNTIF(O215:S215,"Да")+COUNTIF(O215:S215,"Не требуется")=5),"Подписан","На подписи"))))</f>
        <v/>
      </c>
      <c r="Y215" s="16">
        <f>IF(B215="","",TRIM(IF(AND(N215&lt;&gt;"",F215&lt;&gt;"",N215&lt;F215),"Дата акта раньше окончания работ. ","")&amp;IF(AND(N215&lt;&gt;"",H215&lt;&gt;"",N215&lt;H215),"Дата акта раньше осмотра. ","")&amp;IF(AND(N215&lt;&gt;"",M215&lt;&gt;"",N215&lt;M215),"Акт составлен до устранения замечаний. ","")&amp;IF(AND(K215="Нет",N215&lt;&gt;"",U215=""),"Направьте копию акта заказчику. ","")&amp;IF(AND(K215="Нет",N215&lt;&gt;"",U215&lt;&gt;"",U215-N215&gt;3),"Копия направлена позже 3 дней. ","")&amp;IF(AND(V215&lt;&gt;"",X215&lt;&gt;"Подписан",V215&lt;=TODAY()+3),"Последующие работы начнутся в ближайшие дни или уже идут, а акт не подписан. ","")))</f>
        <v/>
      </c>
      <c r="Z215" s="13" t="n"/>
    </row>
    <row r="216">
      <c r="A216" s="13" t="n"/>
      <c r="B216" s="13" t="n"/>
      <c r="C216" s="13" t="n"/>
      <c r="D216" s="13" t="n"/>
      <c r="E216" s="13" t="n"/>
      <c r="F216" s="14" t="n"/>
      <c r="G216" s="14" t="n"/>
      <c r="H216" s="14" t="n"/>
      <c r="I216" s="15">
        <f>IF(OR(G216="",H216=""),"",NETWORKDAYS(G216,H216,'Праздники'!$A$2:$A$80)-1)</f>
        <v/>
      </c>
      <c r="J216" s="16">
        <f>IF(I216="","",IF(I216&gt;=3,"В срок","Меньше 3 рабочих дней"))</f>
        <v/>
      </c>
      <c r="K216" s="13" t="n"/>
      <c r="L216" s="13" t="n"/>
      <c r="M216" s="14" t="n"/>
      <c r="N216" s="14" t="n"/>
      <c r="O216" s="13" t="n"/>
      <c r="P216" s="13" t="n"/>
      <c r="Q216" s="13" t="n"/>
      <c r="R216" s="13" t="n"/>
      <c r="S216" s="13" t="n"/>
      <c r="T216" s="13" t="n"/>
      <c r="U216" s="14" t="n"/>
      <c r="V216" s="14" t="n"/>
      <c r="W216" s="16">
        <f>IF(OR(H216="",V216=""),"",IF(V216&gt;EDATE(H216,6),"Нужна повторная проверка","—"))</f>
        <v/>
      </c>
      <c r="X216" s="16">
        <f>IF(B216="","",IF(OR(H216="",AND(K216="",L216="",N216="")),"Ждёт освидетельствования",IF(AND(L216="Да",M216=""),"Замечания",IF(AND(N216&lt;&gt;"",T216="Да",COUNTIF(O216:S216,"Да")+COUNTIF(O216:S216,"Не требуется")=5),"Подписан","На подписи"))))</f>
        <v/>
      </c>
      <c r="Y216" s="16">
        <f>IF(B216="","",TRIM(IF(AND(N216&lt;&gt;"",F216&lt;&gt;"",N216&lt;F216),"Дата акта раньше окончания работ. ","")&amp;IF(AND(N216&lt;&gt;"",H216&lt;&gt;"",N216&lt;H216),"Дата акта раньше осмотра. ","")&amp;IF(AND(N216&lt;&gt;"",M216&lt;&gt;"",N216&lt;M216),"Акт составлен до устранения замечаний. ","")&amp;IF(AND(K216="Нет",N216&lt;&gt;"",U216=""),"Направьте копию акта заказчику. ","")&amp;IF(AND(K216="Нет",N216&lt;&gt;"",U216&lt;&gt;"",U216-N216&gt;3),"Копия направлена позже 3 дней. ","")&amp;IF(AND(V216&lt;&gt;"",X216&lt;&gt;"Подписан",V216&lt;=TODAY()+3),"Последующие работы начнутся в ближайшие дни или уже идут, а акт не подписан. ","")))</f>
        <v/>
      </c>
      <c r="Z216" s="13" t="n"/>
    </row>
    <row r="217">
      <c r="A217" s="13" t="n"/>
      <c r="B217" s="13" t="n"/>
      <c r="C217" s="13" t="n"/>
      <c r="D217" s="13" t="n"/>
      <c r="E217" s="13" t="n"/>
      <c r="F217" s="14" t="n"/>
      <c r="G217" s="14" t="n"/>
      <c r="H217" s="14" t="n"/>
      <c r="I217" s="15">
        <f>IF(OR(G217="",H217=""),"",NETWORKDAYS(G217,H217,'Праздники'!$A$2:$A$80)-1)</f>
        <v/>
      </c>
      <c r="J217" s="16">
        <f>IF(I217="","",IF(I217&gt;=3,"В срок","Меньше 3 рабочих дней"))</f>
        <v/>
      </c>
      <c r="K217" s="13" t="n"/>
      <c r="L217" s="13" t="n"/>
      <c r="M217" s="14" t="n"/>
      <c r="N217" s="14" t="n"/>
      <c r="O217" s="13" t="n"/>
      <c r="P217" s="13" t="n"/>
      <c r="Q217" s="13" t="n"/>
      <c r="R217" s="13" t="n"/>
      <c r="S217" s="13" t="n"/>
      <c r="T217" s="13" t="n"/>
      <c r="U217" s="14" t="n"/>
      <c r="V217" s="14" t="n"/>
      <c r="W217" s="16">
        <f>IF(OR(H217="",V217=""),"",IF(V217&gt;EDATE(H217,6),"Нужна повторная проверка","—"))</f>
        <v/>
      </c>
      <c r="X217" s="16">
        <f>IF(B217="","",IF(OR(H217="",AND(K217="",L217="",N217="")),"Ждёт освидетельствования",IF(AND(L217="Да",M217=""),"Замечания",IF(AND(N217&lt;&gt;"",T217="Да",COUNTIF(O217:S217,"Да")+COUNTIF(O217:S217,"Не требуется")=5),"Подписан","На подписи"))))</f>
        <v/>
      </c>
      <c r="Y217" s="16">
        <f>IF(B217="","",TRIM(IF(AND(N217&lt;&gt;"",F217&lt;&gt;"",N217&lt;F217),"Дата акта раньше окончания работ. ","")&amp;IF(AND(N217&lt;&gt;"",H217&lt;&gt;"",N217&lt;H217),"Дата акта раньше осмотра. ","")&amp;IF(AND(N217&lt;&gt;"",M217&lt;&gt;"",N217&lt;M217),"Акт составлен до устранения замечаний. ","")&amp;IF(AND(K217="Нет",N217&lt;&gt;"",U217=""),"Направьте копию акта заказчику. ","")&amp;IF(AND(K217="Нет",N217&lt;&gt;"",U217&lt;&gt;"",U217-N217&gt;3),"Копия направлена позже 3 дней. ","")&amp;IF(AND(V217&lt;&gt;"",X217&lt;&gt;"Подписан",V217&lt;=TODAY()+3),"Последующие работы начнутся в ближайшие дни или уже идут, а акт не подписан. ","")))</f>
        <v/>
      </c>
      <c r="Z217" s="13" t="n"/>
    </row>
    <row r="218">
      <c r="A218" s="13" t="n"/>
      <c r="B218" s="13" t="n"/>
      <c r="C218" s="13" t="n"/>
      <c r="D218" s="13" t="n"/>
      <c r="E218" s="13" t="n"/>
      <c r="F218" s="14" t="n"/>
      <c r="G218" s="14" t="n"/>
      <c r="H218" s="14" t="n"/>
      <c r="I218" s="15">
        <f>IF(OR(G218="",H218=""),"",NETWORKDAYS(G218,H218,'Праздники'!$A$2:$A$80)-1)</f>
        <v/>
      </c>
      <c r="J218" s="16">
        <f>IF(I218="","",IF(I218&gt;=3,"В срок","Меньше 3 рабочих дней"))</f>
        <v/>
      </c>
      <c r="K218" s="13" t="n"/>
      <c r="L218" s="13" t="n"/>
      <c r="M218" s="14" t="n"/>
      <c r="N218" s="14" t="n"/>
      <c r="O218" s="13" t="n"/>
      <c r="P218" s="13" t="n"/>
      <c r="Q218" s="13" t="n"/>
      <c r="R218" s="13" t="n"/>
      <c r="S218" s="13" t="n"/>
      <c r="T218" s="13" t="n"/>
      <c r="U218" s="14" t="n"/>
      <c r="V218" s="14" t="n"/>
      <c r="W218" s="16">
        <f>IF(OR(H218="",V218=""),"",IF(V218&gt;EDATE(H218,6),"Нужна повторная проверка","—"))</f>
        <v/>
      </c>
      <c r="X218" s="16">
        <f>IF(B218="","",IF(OR(H218="",AND(K218="",L218="",N218="")),"Ждёт освидетельствования",IF(AND(L218="Да",M218=""),"Замечания",IF(AND(N218&lt;&gt;"",T218="Да",COUNTIF(O218:S218,"Да")+COUNTIF(O218:S218,"Не требуется")=5),"Подписан","На подписи"))))</f>
        <v/>
      </c>
      <c r="Y218" s="16">
        <f>IF(B218="","",TRIM(IF(AND(N218&lt;&gt;"",F218&lt;&gt;"",N218&lt;F218),"Дата акта раньше окончания работ. ","")&amp;IF(AND(N218&lt;&gt;"",H218&lt;&gt;"",N218&lt;H218),"Дата акта раньше осмотра. ","")&amp;IF(AND(N218&lt;&gt;"",M218&lt;&gt;"",N218&lt;M218),"Акт составлен до устранения замечаний. ","")&amp;IF(AND(K218="Нет",N218&lt;&gt;"",U218=""),"Направьте копию акта заказчику. ","")&amp;IF(AND(K218="Нет",N218&lt;&gt;"",U218&lt;&gt;"",U218-N218&gt;3),"Копия направлена позже 3 дней. ","")&amp;IF(AND(V218&lt;&gt;"",X218&lt;&gt;"Подписан",V218&lt;=TODAY()+3),"Последующие работы начнутся в ближайшие дни или уже идут, а акт не подписан. ","")))</f>
        <v/>
      </c>
      <c r="Z218" s="13" t="n"/>
    </row>
    <row r="219">
      <c r="A219" s="13" t="n"/>
      <c r="B219" s="13" t="n"/>
      <c r="C219" s="13" t="n"/>
      <c r="D219" s="13" t="n"/>
      <c r="E219" s="13" t="n"/>
      <c r="F219" s="14" t="n"/>
      <c r="G219" s="14" t="n"/>
      <c r="H219" s="14" t="n"/>
      <c r="I219" s="15">
        <f>IF(OR(G219="",H219=""),"",NETWORKDAYS(G219,H219,'Праздники'!$A$2:$A$80)-1)</f>
        <v/>
      </c>
      <c r="J219" s="16">
        <f>IF(I219="","",IF(I219&gt;=3,"В срок","Меньше 3 рабочих дней"))</f>
        <v/>
      </c>
      <c r="K219" s="13" t="n"/>
      <c r="L219" s="13" t="n"/>
      <c r="M219" s="14" t="n"/>
      <c r="N219" s="14" t="n"/>
      <c r="O219" s="13" t="n"/>
      <c r="P219" s="13" t="n"/>
      <c r="Q219" s="13" t="n"/>
      <c r="R219" s="13" t="n"/>
      <c r="S219" s="13" t="n"/>
      <c r="T219" s="13" t="n"/>
      <c r="U219" s="14" t="n"/>
      <c r="V219" s="14" t="n"/>
      <c r="W219" s="16">
        <f>IF(OR(H219="",V219=""),"",IF(V219&gt;EDATE(H219,6),"Нужна повторная проверка","—"))</f>
        <v/>
      </c>
      <c r="X219" s="16">
        <f>IF(B219="","",IF(OR(H219="",AND(K219="",L219="",N219="")),"Ждёт освидетельствования",IF(AND(L219="Да",M219=""),"Замечания",IF(AND(N219&lt;&gt;"",T219="Да",COUNTIF(O219:S219,"Да")+COUNTIF(O219:S219,"Не требуется")=5),"Подписан","На подписи"))))</f>
        <v/>
      </c>
      <c r="Y219" s="16">
        <f>IF(B219="","",TRIM(IF(AND(N219&lt;&gt;"",F219&lt;&gt;"",N219&lt;F219),"Дата акта раньше окончания работ. ","")&amp;IF(AND(N219&lt;&gt;"",H219&lt;&gt;"",N219&lt;H219),"Дата акта раньше осмотра. ","")&amp;IF(AND(N219&lt;&gt;"",M219&lt;&gt;"",N219&lt;M219),"Акт составлен до устранения замечаний. ","")&amp;IF(AND(K219="Нет",N219&lt;&gt;"",U219=""),"Направьте копию акта заказчику. ","")&amp;IF(AND(K219="Нет",N219&lt;&gt;"",U219&lt;&gt;"",U219-N219&gt;3),"Копия направлена позже 3 дней. ","")&amp;IF(AND(V219&lt;&gt;"",X219&lt;&gt;"Подписан",V219&lt;=TODAY()+3),"Последующие работы начнутся в ближайшие дни или уже идут, а акт не подписан. ","")))</f>
        <v/>
      </c>
      <c r="Z219" s="13" t="n"/>
    </row>
    <row r="220">
      <c r="A220" s="13" t="n"/>
      <c r="B220" s="13" t="n"/>
      <c r="C220" s="13" t="n"/>
      <c r="D220" s="13" t="n"/>
      <c r="E220" s="13" t="n"/>
      <c r="F220" s="14" t="n"/>
      <c r="G220" s="14" t="n"/>
      <c r="H220" s="14" t="n"/>
      <c r="I220" s="15">
        <f>IF(OR(G220="",H220=""),"",NETWORKDAYS(G220,H220,'Праздники'!$A$2:$A$80)-1)</f>
        <v/>
      </c>
      <c r="J220" s="16">
        <f>IF(I220="","",IF(I220&gt;=3,"В срок","Меньше 3 рабочих дней"))</f>
        <v/>
      </c>
      <c r="K220" s="13" t="n"/>
      <c r="L220" s="13" t="n"/>
      <c r="M220" s="14" t="n"/>
      <c r="N220" s="14" t="n"/>
      <c r="O220" s="13" t="n"/>
      <c r="P220" s="13" t="n"/>
      <c r="Q220" s="13" t="n"/>
      <c r="R220" s="13" t="n"/>
      <c r="S220" s="13" t="n"/>
      <c r="T220" s="13" t="n"/>
      <c r="U220" s="14" t="n"/>
      <c r="V220" s="14" t="n"/>
      <c r="W220" s="16">
        <f>IF(OR(H220="",V220=""),"",IF(V220&gt;EDATE(H220,6),"Нужна повторная проверка","—"))</f>
        <v/>
      </c>
      <c r="X220" s="16">
        <f>IF(B220="","",IF(OR(H220="",AND(K220="",L220="",N220="")),"Ждёт освидетельствования",IF(AND(L220="Да",M220=""),"Замечания",IF(AND(N220&lt;&gt;"",T220="Да",COUNTIF(O220:S220,"Да")+COUNTIF(O220:S220,"Не требуется")=5),"Подписан","На подписи"))))</f>
        <v/>
      </c>
      <c r="Y220" s="16">
        <f>IF(B220="","",TRIM(IF(AND(N220&lt;&gt;"",F220&lt;&gt;"",N220&lt;F220),"Дата акта раньше окончания работ. ","")&amp;IF(AND(N220&lt;&gt;"",H220&lt;&gt;"",N220&lt;H220),"Дата акта раньше осмотра. ","")&amp;IF(AND(N220&lt;&gt;"",M220&lt;&gt;"",N220&lt;M220),"Акт составлен до устранения замечаний. ","")&amp;IF(AND(K220="Нет",N220&lt;&gt;"",U220=""),"Направьте копию акта заказчику. ","")&amp;IF(AND(K220="Нет",N220&lt;&gt;"",U220&lt;&gt;"",U220-N220&gt;3),"Копия направлена позже 3 дней. ","")&amp;IF(AND(V220&lt;&gt;"",X220&lt;&gt;"Подписан",V220&lt;=TODAY()+3),"Последующие работы начнутся в ближайшие дни или уже идут, а акт не подписан. ","")))</f>
        <v/>
      </c>
      <c r="Z220" s="13" t="n"/>
    </row>
    <row r="221">
      <c r="A221" s="13" t="n"/>
      <c r="B221" s="13" t="n"/>
      <c r="C221" s="13" t="n"/>
      <c r="D221" s="13" t="n"/>
      <c r="E221" s="13" t="n"/>
      <c r="F221" s="14" t="n"/>
      <c r="G221" s="14" t="n"/>
      <c r="H221" s="14" t="n"/>
      <c r="I221" s="15">
        <f>IF(OR(G221="",H221=""),"",NETWORKDAYS(G221,H221,'Праздники'!$A$2:$A$80)-1)</f>
        <v/>
      </c>
      <c r="J221" s="16">
        <f>IF(I221="","",IF(I221&gt;=3,"В срок","Меньше 3 рабочих дней"))</f>
        <v/>
      </c>
      <c r="K221" s="13" t="n"/>
      <c r="L221" s="13" t="n"/>
      <c r="M221" s="14" t="n"/>
      <c r="N221" s="14" t="n"/>
      <c r="O221" s="13" t="n"/>
      <c r="P221" s="13" t="n"/>
      <c r="Q221" s="13" t="n"/>
      <c r="R221" s="13" t="n"/>
      <c r="S221" s="13" t="n"/>
      <c r="T221" s="13" t="n"/>
      <c r="U221" s="14" t="n"/>
      <c r="V221" s="14" t="n"/>
      <c r="W221" s="16">
        <f>IF(OR(H221="",V221=""),"",IF(V221&gt;EDATE(H221,6),"Нужна повторная проверка","—"))</f>
        <v/>
      </c>
      <c r="X221" s="16">
        <f>IF(B221="","",IF(OR(H221="",AND(K221="",L221="",N221="")),"Ждёт освидетельствования",IF(AND(L221="Да",M221=""),"Замечания",IF(AND(N221&lt;&gt;"",T221="Да",COUNTIF(O221:S221,"Да")+COUNTIF(O221:S221,"Не требуется")=5),"Подписан","На подписи"))))</f>
        <v/>
      </c>
      <c r="Y221" s="16">
        <f>IF(B221="","",TRIM(IF(AND(N221&lt;&gt;"",F221&lt;&gt;"",N221&lt;F221),"Дата акта раньше окончания работ. ","")&amp;IF(AND(N221&lt;&gt;"",H221&lt;&gt;"",N221&lt;H221),"Дата акта раньше осмотра. ","")&amp;IF(AND(N221&lt;&gt;"",M221&lt;&gt;"",N221&lt;M221),"Акт составлен до устранения замечаний. ","")&amp;IF(AND(K221="Нет",N221&lt;&gt;"",U221=""),"Направьте копию акта заказчику. ","")&amp;IF(AND(K221="Нет",N221&lt;&gt;"",U221&lt;&gt;"",U221-N221&gt;3),"Копия направлена позже 3 дней. ","")&amp;IF(AND(V221&lt;&gt;"",X221&lt;&gt;"Подписан",V221&lt;=TODAY()+3),"Последующие работы начнутся в ближайшие дни или уже идут, а акт не подписан. ","")))</f>
        <v/>
      </c>
      <c r="Z221" s="13" t="n"/>
    </row>
    <row r="222">
      <c r="A222" s="13" t="n"/>
      <c r="B222" s="13" t="n"/>
      <c r="C222" s="13" t="n"/>
      <c r="D222" s="13" t="n"/>
      <c r="E222" s="13" t="n"/>
      <c r="F222" s="14" t="n"/>
      <c r="G222" s="14" t="n"/>
      <c r="H222" s="14" t="n"/>
      <c r="I222" s="15">
        <f>IF(OR(G222="",H222=""),"",NETWORKDAYS(G222,H222,'Праздники'!$A$2:$A$80)-1)</f>
        <v/>
      </c>
      <c r="J222" s="16">
        <f>IF(I222="","",IF(I222&gt;=3,"В срок","Меньше 3 рабочих дней"))</f>
        <v/>
      </c>
      <c r="K222" s="13" t="n"/>
      <c r="L222" s="13" t="n"/>
      <c r="M222" s="14" t="n"/>
      <c r="N222" s="14" t="n"/>
      <c r="O222" s="13" t="n"/>
      <c r="P222" s="13" t="n"/>
      <c r="Q222" s="13" t="n"/>
      <c r="R222" s="13" t="n"/>
      <c r="S222" s="13" t="n"/>
      <c r="T222" s="13" t="n"/>
      <c r="U222" s="14" t="n"/>
      <c r="V222" s="14" t="n"/>
      <c r="W222" s="16">
        <f>IF(OR(H222="",V222=""),"",IF(V222&gt;EDATE(H222,6),"Нужна повторная проверка","—"))</f>
        <v/>
      </c>
      <c r="X222" s="16">
        <f>IF(B222="","",IF(OR(H222="",AND(K222="",L222="",N222="")),"Ждёт освидетельствования",IF(AND(L222="Да",M222=""),"Замечания",IF(AND(N222&lt;&gt;"",T222="Да",COUNTIF(O222:S222,"Да")+COUNTIF(O222:S222,"Не требуется")=5),"Подписан","На подписи"))))</f>
        <v/>
      </c>
      <c r="Y222" s="16">
        <f>IF(B222="","",TRIM(IF(AND(N222&lt;&gt;"",F222&lt;&gt;"",N222&lt;F222),"Дата акта раньше окончания работ. ","")&amp;IF(AND(N222&lt;&gt;"",H222&lt;&gt;"",N222&lt;H222),"Дата акта раньше осмотра. ","")&amp;IF(AND(N222&lt;&gt;"",M222&lt;&gt;"",N222&lt;M222),"Акт составлен до устранения замечаний. ","")&amp;IF(AND(K222="Нет",N222&lt;&gt;"",U222=""),"Направьте копию акта заказчику. ","")&amp;IF(AND(K222="Нет",N222&lt;&gt;"",U222&lt;&gt;"",U222-N222&gt;3),"Копия направлена позже 3 дней. ","")&amp;IF(AND(V222&lt;&gt;"",X222&lt;&gt;"Подписан",V222&lt;=TODAY()+3),"Последующие работы начнутся в ближайшие дни или уже идут, а акт не подписан. ","")))</f>
        <v/>
      </c>
      <c r="Z222" s="13" t="n"/>
    </row>
    <row r="223">
      <c r="A223" s="13" t="n"/>
      <c r="B223" s="13" t="n"/>
      <c r="C223" s="13" t="n"/>
      <c r="D223" s="13" t="n"/>
      <c r="E223" s="13" t="n"/>
      <c r="F223" s="14" t="n"/>
      <c r="G223" s="14" t="n"/>
      <c r="H223" s="14" t="n"/>
      <c r="I223" s="15">
        <f>IF(OR(G223="",H223=""),"",NETWORKDAYS(G223,H223,'Праздники'!$A$2:$A$80)-1)</f>
        <v/>
      </c>
      <c r="J223" s="16">
        <f>IF(I223="","",IF(I223&gt;=3,"В срок","Меньше 3 рабочих дней"))</f>
        <v/>
      </c>
      <c r="K223" s="13" t="n"/>
      <c r="L223" s="13" t="n"/>
      <c r="M223" s="14" t="n"/>
      <c r="N223" s="14" t="n"/>
      <c r="O223" s="13" t="n"/>
      <c r="P223" s="13" t="n"/>
      <c r="Q223" s="13" t="n"/>
      <c r="R223" s="13" t="n"/>
      <c r="S223" s="13" t="n"/>
      <c r="T223" s="13" t="n"/>
      <c r="U223" s="14" t="n"/>
      <c r="V223" s="14" t="n"/>
      <c r="W223" s="16">
        <f>IF(OR(H223="",V223=""),"",IF(V223&gt;EDATE(H223,6),"Нужна повторная проверка","—"))</f>
        <v/>
      </c>
      <c r="X223" s="16">
        <f>IF(B223="","",IF(OR(H223="",AND(K223="",L223="",N223="")),"Ждёт освидетельствования",IF(AND(L223="Да",M223=""),"Замечания",IF(AND(N223&lt;&gt;"",T223="Да",COUNTIF(O223:S223,"Да")+COUNTIF(O223:S223,"Не требуется")=5),"Подписан","На подписи"))))</f>
        <v/>
      </c>
      <c r="Y223" s="16">
        <f>IF(B223="","",TRIM(IF(AND(N223&lt;&gt;"",F223&lt;&gt;"",N223&lt;F223),"Дата акта раньше окончания работ. ","")&amp;IF(AND(N223&lt;&gt;"",H223&lt;&gt;"",N223&lt;H223),"Дата акта раньше осмотра. ","")&amp;IF(AND(N223&lt;&gt;"",M223&lt;&gt;"",N223&lt;M223),"Акт составлен до устранения замечаний. ","")&amp;IF(AND(K223="Нет",N223&lt;&gt;"",U223=""),"Направьте копию акта заказчику. ","")&amp;IF(AND(K223="Нет",N223&lt;&gt;"",U223&lt;&gt;"",U223-N223&gt;3),"Копия направлена позже 3 дней. ","")&amp;IF(AND(V223&lt;&gt;"",X223&lt;&gt;"Подписан",V223&lt;=TODAY()+3),"Последующие работы начнутся в ближайшие дни или уже идут, а акт не подписан. ","")))</f>
        <v/>
      </c>
      <c r="Z223" s="13" t="n"/>
    </row>
    <row r="224">
      <c r="A224" s="13" t="n"/>
      <c r="B224" s="13" t="n"/>
      <c r="C224" s="13" t="n"/>
      <c r="D224" s="13" t="n"/>
      <c r="E224" s="13" t="n"/>
      <c r="F224" s="14" t="n"/>
      <c r="G224" s="14" t="n"/>
      <c r="H224" s="14" t="n"/>
      <c r="I224" s="15">
        <f>IF(OR(G224="",H224=""),"",NETWORKDAYS(G224,H224,'Праздники'!$A$2:$A$80)-1)</f>
        <v/>
      </c>
      <c r="J224" s="16">
        <f>IF(I224="","",IF(I224&gt;=3,"В срок","Меньше 3 рабочих дней"))</f>
        <v/>
      </c>
      <c r="K224" s="13" t="n"/>
      <c r="L224" s="13" t="n"/>
      <c r="M224" s="14" t="n"/>
      <c r="N224" s="14" t="n"/>
      <c r="O224" s="13" t="n"/>
      <c r="P224" s="13" t="n"/>
      <c r="Q224" s="13" t="n"/>
      <c r="R224" s="13" t="n"/>
      <c r="S224" s="13" t="n"/>
      <c r="T224" s="13" t="n"/>
      <c r="U224" s="14" t="n"/>
      <c r="V224" s="14" t="n"/>
      <c r="W224" s="16">
        <f>IF(OR(H224="",V224=""),"",IF(V224&gt;EDATE(H224,6),"Нужна повторная проверка","—"))</f>
        <v/>
      </c>
      <c r="X224" s="16">
        <f>IF(B224="","",IF(OR(H224="",AND(K224="",L224="",N224="")),"Ждёт освидетельствования",IF(AND(L224="Да",M224=""),"Замечания",IF(AND(N224&lt;&gt;"",T224="Да",COUNTIF(O224:S224,"Да")+COUNTIF(O224:S224,"Не требуется")=5),"Подписан","На подписи"))))</f>
        <v/>
      </c>
      <c r="Y224" s="16">
        <f>IF(B224="","",TRIM(IF(AND(N224&lt;&gt;"",F224&lt;&gt;"",N224&lt;F224),"Дата акта раньше окончания работ. ","")&amp;IF(AND(N224&lt;&gt;"",H224&lt;&gt;"",N224&lt;H224),"Дата акта раньше осмотра. ","")&amp;IF(AND(N224&lt;&gt;"",M224&lt;&gt;"",N224&lt;M224),"Акт составлен до устранения замечаний. ","")&amp;IF(AND(K224="Нет",N224&lt;&gt;"",U224=""),"Направьте копию акта заказчику. ","")&amp;IF(AND(K224="Нет",N224&lt;&gt;"",U224&lt;&gt;"",U224-N224&gt;3),"Копия направлена позже 3 дней. ","")&amp;IF(AND(V224&lt;&gt;"",X224&lt;&gt;"Подписан",V224&lt;=TODAY()+3),"Последующие работы начнутся в ближайшие дни или уже идут, а акт не подписан. ","")))</f>
        <v/>
      </c>
      <c r="Z224" s="13" t="n"/>
    </row>
    <row r="225">
      <c r="A225" s="13" t="n"/>
      <c r="B225" s="13" t="n"/>
      <c r="C225" s="13" t="n"/>
      <c r="D225" s="13" t="n"/>
      <c r="E225" s="13" t="n"/>
      <c r="F225" s="14" t="n"/>
      <c r="G225" s="14" t="n"/>
      <c r="H225" s="14" t="n"/>
      <c r="I225" s="15">
        <f>IF(OR(G225="",H225=""),"",NETWORKDAYS(G225,H225,'Праздники'!$A$2:$A$80)-1)</f>
        <v/>
      </c>
      <c r="J225" s="16">
        <f>IF(I225="","",IF(I225&gt;=3,"В срок","Меньше 3 рабочих дней"))</f>
        <v/>
      </c>
      <c r="K225" s="13" t="n"/>
      <c r="L225" s="13" t="n"/>
      <c r="M225" s="14" t="n"/>
      <c r="N225" s="14" t="n"/>
      <c r="O225" s="13" t="n"/>
      <c r="P225" s="13" t="n"/>
      <c r="Q225" s="13" t="n"/>
      <c r="R225" s="13" t="n"/>
      <c r="S225" s="13" t="n"/>
      <c r="T225" s="13" t="n"/>
      <c r="U225" s="14" t="n"/>
      <c r="V225" s="14" t="n"/>
      <c r="W225" s="16">
        <f>IF(OR(H225="",V225=""),"",IF(V225&gt;EDATE(H225,6),"Нужна повторная проверка","—"))</f>
        <v/>
      </c>
      <c r="X225" s="16">
        <f>IF(B225="","",IF(OR(H225="",AND(K225="",L225="",N225="")),"Ждёт освидетельствования",IF(AND(L225="Да",M225=""),"Замечания",IF(AND(N225&lt;&gt;"",T225="Да",COUNTIF(O225:S225,"Да")+COUNTIF(O225:S225,"Не требуется")=5),"Подписан","На подписи"))))</f>
        <v/>
      </c>
      <c r="Y225" s="16">
        <f>IF(B225="","",TRIM(IF(AND(N225&lt;&gt;"",F225&lt;&gt;"",N225&lt;F225),"Дата акта раньше окончания работ. ","")&amp;IF(AND(N225&lt;&gt;"",H225&lt;&gt;"",N225&lt;H225),"Дата акта раньше осмотра. ","")&amp;IF(AND(N225&lt;&gt;"",M225&lt;&gt;"",N225&lt;M225),"Акт составлен до устранения замечаний. ","")&amp;IF(AND(K225="Нет",N225&lt;&gt;"",U225=""),"Направьте копию акта заказчику. ","")&amp;IF(AND(K225="Нет",N225&lt;&gt;"",U225&lt;&gt;"",U225-N225&gt;3),"Копия направлена позже 3 дней. ","")&amp;IF(AND(V225&lt;&gt;"",X225&lt;&gt;"Подписан",V225&lt;=TODAY()+3),"Последующие работы начнутся в ближайшие дни или уже идут, а акт не подписан. ","")))</f>
        <v/>
      </c>
      <c r="Z225" s="13" t="n"/>
    </row>
    <row r="226">
      <c r="A226" s="13" t="n"/>
      <c r="B226" s="13" t="n"/>
      <c r="C226" s="13" t="n"/>
      <c r="D226" s="13" t="n"/>
      <c r="E226" s="13" t="n"/>
      <c r="F226" s="14" t="n"/>
      <c r="G226" s="14" t="n"/>
      <c r="H226" s="14" t="n"/>
      <c r="I226" s="15">
        <f>IF(OR(G226="",H226=""),"",NETWORKDAYS(G226,H226,'Праздники'!$A$2:$A$80)-1)</f>
        <v/>
      </c>
      <c r="J226" s="16">
        <f>IF(I226="","",IF(I226&gt;=3,"В срок","Меньше 3 рабочих дней"))</f>
        <v/>
      </c>
      <c r="K226" s="13" t="n"/>
      <c r="L226" s="13" t="n"/>
      <c r="M226" s="14" t="n"/>
      <c r="N226" s="14" t="n"/>
      <c r="O226" s="13" t="n"/>
      <c r="P226" s="13" t="n"/>
      <c r="Q226" s="13" t="n"/>
      <c r="R226" s="13" t="n"/>
      <c r="S226" s="13" t="n"/>
      <c r="T226" s="13" t="n"/>
      <c r="U226" s="14" t="n"/>
      <c r="V226" s="14" t="n"/>
      <c r="W226" s="16">
        <f>IF(OR(H226="",V226=""),"",IF(V226&gt;EDATE(H226,6),"Нужна повторная проверка","—"))</f>
        <v/>
      </c>
      <c r="X226" s="16">
        <f>IF(B226="","",IF(OR(H226="",AND(K226="",L226="",N226="")),"Ждёт освидетельствования",IF(AND(L226="Да",M226=""),"Замечания",IF(AND(N226&lt;&gt;"",T226="Да",COUNTIF(O226:S226,"Да")+COUNTIF(O226:S226,"Не требуется")=5),"Подписан","На подписи"))))</f>
        <v/>
      </c>
      <c r="Y226" s="16">
        <f>IF(B226="","",TRIM(IF(AND(N226&lt;&gt;"",F226&lt;&gt;"",N226&lt;F226),"Дата акта раньше окончания работ. ","")&amp;IF(AND(N226&lt;&gt;"",H226&lt;&gt;"",N226&lt;H226),"Дата акта раньше осмотра. ","")&amp;IF(AND(N226&lt;&gt;"",M226&lt;&gt;"",N226&lt;M226),"Акт составлен до устранения замечаний. ","")&amp;IF(AND(K226="Нет",N226&lt;&gt;"",U226=""),"Направьте копию акта заказчику. ","")&amp;IF(AND(K226="Нет",N226&lt;&gt;"",U226&lt;&gt;"",U226-N226&gt;3),"Копия направлена позже 3 дней. ","")&amp;IF(AND(V226&lt;&gt;"",X226&lt;&gt;"Подписан",V226&lt;=TODAY()+3),"Последующие работы начнутся в ближайшие дни или уже идут, а акт не подписан. ","")))</f>
        <v/>
      </c>
      <c r="Z226" s="13" t="n"/>
    </row>
    <row r="227">
      <c r="A227" s="13" t="n"/>
      <c r="B227" s="13" t="n"/>
      <c r="C227" s="13" t="n"/>
      <c r="D227" s="13" t="n"/>
      <c r="E227" s="13" t="n"/>
      <c r="F227" s="14" t="n"/>
      <c r="G227" s="14" t="n"/>
      <c r="H227" s="14" t="n"/>
      <c r="I227" s="15">
        <f>IF(OR(G227="",H227=""),"",NETWORKDAYS(G227,H227,'Праздники'!$A$2:$A$80)-1)</f>
        <v/>
      </c>
      <c r="J227" s="16">
        <f>IF(I227="","",IF(I227&gt;=3,"В срок","Меньше 3 рабочих дней"))</f>
        <v/>
      </c>
      <c r="K227" s="13" t="n"/>
      <c r="L227" s="13" t="n"/>
      <c r="M227" s="14" t="n"/>
      <c r="N227" s="14" t="n"/>
      <c r="O227" s="13" t="n"/>
      <c r="P227" s="13" t="n"/>
      <c r="Q227" s="13" t="n"/>
      <c r="R227" s="13" t="n"/>
      <c r="S227" s="13" t="n"/>
      <c r="T227" s="13" t="n"/>
      <c r="U227" s="14" t="n"/>
      <c r="V227" s="14" t="n"/>
      <c r="W227" s="16">
        <f>IF(OR(H227="",V227=""),"",IF(V227&gt;EDATE(H227,6),"Нужна повторная проверка","—"))</f>
        <v/>
      </c>
      <c r="X227" s="16">
        <f>IF(B227="","",IF(OR(H227="",AND(K227="",L227="",N227="")),"Ждёт освидетельствования",IF(AND(L227="Да",M227=""),"Замечания",IF(AND(N227&lt;&gt;"",T227="Да",COUNTIF(O227:S227,"Да")+COUNTIF(O227:S227,"Не требуется")=5),"Подписан","На подписи"))))</f>
        <v/>
      </c>
      <c r="Y227" s="16">
        <f>IF(B227="","",TRIM(IF(AND(N227&lt;&gt;"",F227&lt;&gt;"",N227&lt;F227),"Дата акта раньше окончания работ. ","")&amp;IF(AND(N227&lt;&gt;"",H227&lt;&gt;"",N227&lt;H227),"Дата акта раньше осмотра. ","")&amp;IF(AND(N227&lt;&gt;"",M227&lt;&gt;"",N227&lt;M227),"Акт составлен до устранения замечаний. ","")&amp;IF(AND(K227="Нет",N227&lt;&gt;"",U227=""),"Направьте копию акта заказчику. ","")&amp;IF(AND(K227="Нет",N227&lt;&gt;"",U227&lt;&gt;"",U227-N227&gt;3),"Копия направлена позже 3 дней. ","")&amp;IF(AND(V227&lt;&gt;"",X227&lt;&gt;"Подписан",V227&lt;=TODAY()+3),"Последующие работы начнутся в ближайшие дни или уже идут, а акт не подписан. ","")))</f>
        <v/>
      </c>
      <c r="Z227" s="13" t="n"/>
    </row>
    <row r="228">
      <c r="A228" s="13" t="n"/>
      <c r="B228" s="13" t="n"/>
      <c r="C228" s="13" t="n"/>
      <c r="D228" s="13" t="n"/>
      <c r="E228" s="13" t="n"/>
      <c r="F228" s="14" t="n"/>
      <c r="G228" s="14" t="n"/>
      <c r="H228" s="14" t="n"/>
      <c r="I228" s="15">
        <f>IF(OR(G228="",H228=""),"",NETWORKDAYS(G228,H228,'Праздники'!$A$2:$A$80)-1)</f>
        <v/>
      </c>
      <c r="J228" s="16">
        <f>IF(I228="","",IF(I228&gt;=3,"В срок","Меньше 3 рабочих дней"))</f>
        <v/>
      </c>
      <c r="K228" s="13" t="n"/>
      <c r="L228" s="13" t="n"/>
      <c r="M228" s="14" t="n"/>
      <c r="N228" s="14" t="n"/>
      <c r="O228" s="13" t="n"/>
      <c r="P228" s="13" t="n"/>
      <c r="Q228" s="13" t="n"/>
      <c r="R228" s="13" t="n"/>
      <c r="S228" s="13" t="n"/>
      <c r="T228" s="13" t="n"/>
      <c r="U228" s="14" t="n"/>
      <c r="V228" s="14" t="n"/>
      <c r="W228" s="16">
        <f>IF(OR(H228="",V228=""),"",IF(V228&gt;EDATE(H228,6),"Нужна повторная проверка","—"))</f>
        <v/>
      </c>
      <c r="X228" s="16">
        <f>IF(B228="","",IF(OR(H228="",AND(K228="",L228="",N228="")),"Ждёт освидетельствования",IF(AND(L228="Да",M228=""),"Замечания",IF(AND(N228&lt;&gt;"",T228="Да",COUNTIF(O228:S228,"Да")+COUNTIF(O228:S228,"Не требуется")=5),"Подписан","На подписи"))))</f>
        <v/>
      </c>
      <c r="Y228" s="16">
        <f>IF(B228="","",TRIM(IF(AND(N228&lt;&gt;"",F228&lt;&gt;"",N228&lt;F228),"Дата акта раньше окончания работ. ","")&amp;IF(AND(N228&lt;&gt;"",H228&lt;&gt;"",N228&lt;H228),"Дата акта раньше осмотра. ","")&amp;IF(AND(N228&lt;&gt;"",M228&lt;&gt;"",N228&lt;M228),"Акт составлен до устранения замечаний. ","")&amp;IF(AND(K228="Нет",N228&lt;&gt;"",U228=""),"Направьте копию акта заказчику. ","")&amp;IF(AND(K228="Нет",N228&lt;&gt;"",U228&lt;&gt;"",U228-N228&gt;3),"Копия направлена позже 3 дней. ","")&amp;IF(AND(V228&lt;&gt;"",X228&lt;&gt;"Подписан",V228&lt;=TODAY()+3),"Последующие работы начнутся в ближайшие дни или уже идут, а акт не подписан. ","")))</f>
        <v/>
      </c>
      <c r="Z228" s="13" t="n"/>
    </row>
    <row r="229">
      <c r="A229" s="13" t="n"/>
      <c r="B229" s="13" t="n"/>
      <c r="C229" s="13" t="n"/>
      <c r="D229" s="13" t="n"/>
      <c r="E229" s="13" t="n"/>
      <c r="F229" s="14" t="n"/>
      <c r="G229" s="14" t="n"/>
      <c r="H229" s="14" t="n"/>
      <c r="I229" s="15">
        <f>IF(OR(G229="",H229=""),"",NETWORKDAYS(G229,H229,'Праздники'!$A$2:$A$80)-1)</f>
        <v/>
      </c>
      <c r="J229" s="16">
        <f>IF(I229="","",IF(I229&gt;=3,"В срок","Меньше 3 рабочих дней"))</f>
        <v/>
      </c>
      <c r="K229" s="13" t="n"/>
      <c r="L229" s="13" t="n"/>
      <c r="M229" s="14" t="n"/>
      <c r="N229" s="14" t="n"/>
      <c r="O229" s="13" t="n"/>
      <c r="P229" s="13" t="n"/>
      <c r="Q229" s="13" t="n"/>
      <c r="R229" s="13" t="n"/>
      <c r="S229" s="13" t="n"/>
      <c r="T229" s="13" t="n"/>
      <c r="U229" s="14" t="n"/>
      <c r="V229" s="14" t="n"/>
      <c r="W229" s="16">
        <f>IF(OR(H229="",V229=""),"",IF(V229&gt;EDATE(H229,6),"Нужна повторная проверка","—"))</f>
        <v/>
      </c>
      <c r="X229" s="16">
        <f>IF(B229="","",IF(OR(H229="",AND(K229="",L229="",N229="")),"Ждёт освидетельствования",IF(AND(L229="Да",M229=""),"Замечания",IF(AND(N229&lt;&gt;"",T229="Да",COUNTIF(O229:S229,"Да")+COUNTIF(O229:S229,"Не требуется")=5),"Подписан","На подписи"))))</f>
        <v/>
      </c>
      <c r="Y229" s="16">
        <f>IF(B229="","",TRIM(IF(AND(N229&lt;&gt;"",F229&lt;&gt;"",N229&lt;F229),"Дата акта раньше окончания работ. ","")&amp;IF(AND(N229&lt;&gt;"",H229&lt;&gt;"",N229&lt;H229),"Дата акта раньше осмотра. ","")&amp;IF(AND(N229&lt;&gt;"",M229&lt;&gt;"",N229&lt;M229),"Акт составлен до устранения замечаний. ","")&amp;IF(AND(K229="Нет",N229&lt;&gt;"",U229=""),"Направьте копию акта заказчику. ","")&amp;IF(AND(K229="Нет",N229&lt;&gt;"",U229&lt;&gt;"",U229-N229&gt;3),"Копия направлена позже 3 дней. ","")&amp;IF(AND(V229&lt;&gt;"",X229&lt;&gt;"Подписан",V229&lt;=TODAY()+3),"Последующие работы начнутся в ближайшие дни или уже идут, а акт не подписан. ","")))</f>
        <v/>
      </c>
      <c r="Z229" s="13" t="n"/>
    </row>
    <row r="230">
      <c r="A230" s="13" t="n"/>
      <c r="B230" s="13" t="n"/>
      <c r="C230" s="13" t="n"/>
      <c r="D230" s="13" t="n"/>
      <c r="E230" s="13" t="n"/>
      <c r="F230" s="14" t="n"/>
      <c r="G230" s="14" t="n"/>
      <c r="H230" s="14" t="n"/>
      <c r="I230" s="15">
        <f>IF(OR(G230="",H230=""),"",NETWORKDAYS(G230,H230,'Праздники'!$A$2:$A$80)-1)</f>
        <v/>
      </c>
      <c r="J230" s="16">
        <f>IF(I230="","",IF(I230&gt;=3,"В срок","Меньше 3 рабочих дней"))</f>
        <v/>
      </c>
      <c r="K230" s="13" t="n"/>
      <c r="L230" s="13" t="n"/>
      <c r="M230" s="14" t="n"/>
      <c r="N230" s="14" t="n"/>
      <c r="O230" s="13" t="n"/>
      <c r="P230" s="13" t="n"/>
      <c r="Q230" s="13" t="n"/>
      <c r="R230" s="13" t="n"/>
      <c r="S230" s="13" t="n"/>
      <c r="T230" s="13" t="n"/>
      <c r="U230" s="14" t="n"/>
      <c r="V230" s="14" t="n"/>
      <c r="W230" s="16">
        <f>IF(OR(H230="",V230=""),"",IF(V230&gt;EDATE(H230,6),"Нужна повторная проверка","—"))</f>
        <v/>
      </c>
      <c r="X230" s="16">
        <f>IF(B230="","",IF(OR(H230="",AND(K230="",L230="",N230="")),"Ждёт освидетельствования",IF(AND(L230="Да",M230=""),"Замечания",IF(AND(N230&lt;&gt;"",T230="Да",COUNTIF(O230:S230,"Да")+COUNTIF(O230:S230,"Не требуется")=5),"Подписан","На подписи"))))</f>
        <v/>
      </c>
      <c r="Y230" s="16">
        <f>IF(B230="","",TRIM(IF(AND(N230&lt;&gt;"",F230&lt;&gt;"",N230&lt;F230),"Дата акта раньше окончания работ. ","")&amp;IF(AND(N230&lt;&gt;"",H230&lt;&gt;"",N230&lt;H230),"Дата акта раньше осмотра. ","")&amp;IF(AND(N230&lt;&gt;"",M230&lt;&gt;"",N230&lt;M230),"Акт составлен до устранения замечаний. ","")&amp;IF(AND(K230="Нет",N230&lt;&gt;"",U230=""),"Направьте копию акта заказчику. ","")&amp;IF(AND(K230="Нет",N230&lt;&gt;"",U230&lt;&gt;"",U230-N230&gt;3),"Копия направлена позже 3 дней. ","")&amp;IF(AND(V230&lt;&gt;"",X230&lt;&gt;"Подписан",V230&lt;=TODAY()+3),"Последующие работы начнутся в ближайшие дни или уже идут, а акт не подписан. ","")))</f>
        <v/>
      </c>
      <c r="Z230" s="13" t="n"/>
    </row>
    <row r="231">
      <c r="A231" s="13" t="n"/>
      <c r="B231" s="13" t="n"/>
      <c r="C231" s="13" t="n"/>
      <c r="D231" s="13" t="n"/>
      <c r="E231" s="13" t="n"/>
      <c r="F231" s="14" t="n"/>
      <c r="G231" s="14" t="n"/>
      <c r="H231" s="14" t="n"/>
      <c r="I231" s="15">
        <f>IF(OR(G231="",H231=""),"",NETWORKDAYS(G231,H231,'Праздники'!$A$2:$A$80)-1)</f>
        <v/>
      </c>
      <c r="J231" s="16">
        <f>IF(I231="","",IF(I231&gt;=3,"В срок","Меньше 3 рабочих дней"))</f>
        <v/>
      </c>
      <c r="K231" s="13" t="n"/>
      <c r="L231" s="13" t="n"/>
      <c r="M231" s="14" t="n"/>
      <c r="N231" s="14" t="n"/>
      <c r="O231" s="13" t="n"/>
      <c r="P231" s="13" t="n"/>
      <c r="Q231" s="13" t="n"/>
      <c r="R231" s="13" t="n"/>
      <c r="S231" s="13" t="n"/>
      <c r="T231" s="13" t="n"/>
      <c r="U231" s="14" t="n"/>
      <c r="V231" s="14" t="n"/>
      <c r="W231" s="16">
        <f>IF(OR(H231="",V231=""),"",IF(V231&gt;EDATE(H231,6),"Нужна повторная проверка","—"))</f>
        <v/>
      </c>
      <c r="X231" s="16">
        <f>IF(B231="","",IF(OR(H231="",AND(K231="",L231="",N231="")),"Ждёт освидетельствования",IF(AND(L231="Да",M231=""),"Замечания",IF(AND(N231&lt;&gt;"",T231="Да",COUNTIF(O231:S231,"Да")+COUNTIF(O231:S231,"Не требуется")=5),"Подписан","На подписи"))))</f>
        <v/>
      </c>
      <c r="Y231" s="16">
        <f>IF(B231="","",TRIM(IF(AND(N231&lt;&gt;"",F231&lt;&gt;"",N231&lt;F231),"Дата акта раньше окончания работ. ","")&amp;IF(AND(N231&lt;&gt;"",H231&lt;&gt;"",N231&lt;H231),"Дата акта раньше осмотра. ","")&amp;IF(AND(N231&lt;&gt;"",M231&lt;&gt;"",N231&lt;M231),"Акт составлен до устранения замечаний. ","")&amp;IF(AND(K231="Нет",N231&lt;&gt;"",U231=""),"Направьте копию акта заказчику. ","")&amp;IF(AND(K231="Нет",N231&lt;&gt;"",U231&lt;&gt;"",U231-N231&gt;3),"Копия направлена позже 3 дней. ","")&amp;IF(AND(V231&lt;&gt;"",X231&lt;&gt;"Подписан",V231&lt;=TODAY()+3),"Последующие работы начнутся в ближайшие дни или уже идут, а акт не подписан. ","")))</f>
        <v/>
      </c>
      <c r="Z231" s="13" t="n"/>
    </row>
    <row r="232">
      <c r="A232" s="13" t="n"/>
      <c r="B232" s="13" t="n"/>
      <c r="C232" s="13" t="n"/>
      <c r="D232" s="13" t="n"/>
      <c r="E232" s="13" t="n"/>
      <c r="F232" s="14" t="n"/>
      <c r="G232" s="14" t="n"/>
      <c r="H232" s="14" t="n"/>
      <c r="I232" s="15">
        <f>IF(OR(G232="",H232=""),"",NETWORKDAYS(G232,H232,'Праздники'!$A$2:$A$80)-1)</f>
        <v/>
      </c>
      <c r="J232" s="16">
        <f>IF(I232="","",IF(I232&gt;=3,"В срок","Меньше 3 рабочих дней"))</f>
        <v/>
      </c>
      <c r="K232" s="13" t="n"/>
      <c r="L232" s="13" t="n"/>
      <c r="M232" s="14" t="n"/>
      <c r="N232" s="14" t="n"/>
      <c r="O232" s="13" t="n"/>
      <c r="P232" s="13" t="n"/>
      <c r="Q232" s="13" t="n"/>
      <c r="R232" s="13" t="n"/>
      <c r="S232" s="13" t="n"/>
      <c r="T232" s="13" t="n"/>
      <c r="U232" s="14" t="n"/>
      <c r="V232" s="14" t="n"/>
      <c r="W232" s="16">
        <f>IF(OR(H232="",V232=""),"",IF(V232&gt;EDATE(H232,6),"Нужна повторная проверка","—"))</f>
        <v/>
      </c>
      <c r="X232" s="16">
        <f>IF(B232="","",IF(OR(H232="",AND(K232="",L232="",N232="")),"Ждёт освидетельствования",IF(AND(L232="Да",M232=""),"Замечания",IF(AND(N232&lt;&gt;"",T232="Да",COUNTIF(O232:S232,"Да")+COUNTIF(O232:S232,"Не требуется")=5),"Подписан","На подписи"))))</f>
        <v/>
      </c>
      <c r="Y232" s="16">
        <f>IF(B232="","",TRIM(IF(AND(N232&lt;&gt;"",F232&lt;&gt;"",N232&lt;F232),"Дата акта раньше окончания работ. ","")&amp;IF(AND(N232&lt;&gt;"",H232&lt;&gt;"",N232&lt;H232),"Дата акта раньше осмотра. ","")&amp;IF(AND(N232&lt;&gt;"",M232&lt;&gt;"",N232&lt;M232),"Акт составлен до устранения замечаний. ","")&amp;IF(AND(K232="Нет",N232&lt;&gt;"",U232=""),"Направьте копию акта заказчику. ","")&amp;IF(AND(K232="Нет",N232&lt;&gt;"",U232&lt;&gt;"",U232-N232&gt;3),"Копия направлена позже 3 дней. ","")&amp;IF(AND(V232&lt;&gt;"",X232&lt;&gt;"Подписан",V232&lt;=TODAY()+3),"Последующие работы начнутся в ближайшие дни или уже идут, а акт не подписан. ","")))</f>
        <v/>
      </c>
      <c r="Z232" s="13" t="n"/>
    </row>
    <row r="233">
      <c r="A233" s="13" t="n"/>
      <c r="B233" s="13" t="n"/>
      <c r="C233" s="13" t="n"/>
      <c r="D233" s="13" t="n"/>
      <c r="E233" s="13" t="n"/>
      <c r="F233" s="14" t="n"/>
      <c r="G233" s="14" t="n"/>
      <c r="H233" s="14" t="n"/>
      <c r="I233" s="15">
        <f>IF(OR(G233="",H233=""),"",NETWORKDAYS(G233,H233,'Праздники'!$A$2:$A$80)-1)</f>
        <v/>
      </c>
      <c r="J233" s="16">
        <f>IF(I233="","",IF(I233&gt;=3,"В срок","Меньше 3 рабочих дней"))</f>
        <v/>
      </c>
      <c r="K233" s="13" t="n"/>
      <c r="L233" s="13" t="n"/>
      <c r="M233" s="14" t="n"/>
      <c r="N233" s="14" t="n"/>
      <c r="O233" s="13" t="n"/>
      <c r="P233" s="13" t="n"/>
      <c r="Q233" s="13" t="n"/>
      <c r="R233" s="13" t="n"/>
      <c r="S233" s="13" t="n"/>
      <c r="T233" s="13" t="n"/>
      <c r="U233" s="14" t="n"/>
      <c r="V233" s="14" t="n"/>
      <c r="W233" s="16">
        <f>IF(OR(H233="",V233=""),"",IF(V233&gt;EDATE(H233,6),"Нужна повторная проверка","—"))</f>
        <v/>
      </c>
      <c r="X233" s="16">
        <f>IF(B233="","",IF(OR(H233="",AND(K233="",L233="",N233="")),"Ждёт освидетельствования",IF(AND(L233="Да",M233=""),"Замечания",IF(AND(N233&lt;&gt;"",T233="Да",COUNTIF(O233:S233,"Да")+COUNTIF(O233:S233,"Не требуется")=5),"Подписан","На подписи"))))</f>
        <v/>
      </c>
      <c r="Y233" s="16">
        <f>IF(B233="","",TRIM(IF(AND(N233&lt;&gt;"",F233&lt;&gt;"",N233&lt;F233),"Дата акта раньше окончания работ. ","")&amp;IF(AND(N233&lt;&gt;"",H233&lt;&gt;"",N233&lt;H233),"Дата акта раньше осмотра. ","")&amp;IF(AND(N233&lt;&gt;"",M233&lt;&gt;"",N233&lt;M233),"Акт составлен до устранения замечаний. ","")&amp;IF(AND(K233="Нет",N233&lt;&gt;"",U233=""),"Направьте копию акта заказчику. ","")&amp;IF(AND(K233="Нет",N233&lt;&gt;"",U233&lt;&gt;"",U233-N233&gt;3),"Копия направлена позже 3 дней. ","")&amp;IF(AND(V233&lt;&gt;"",X233&lt;&gt;"Подписан",V233&lt;=TODAY()+3),"Последующие работы начнутся в ближайшие дни или уже идут, а акт не подписан. ","")))</f>
        <v/>
      </c>
      <c r="Z233" s="13" t="n"/>
    </row>
    <row r="234">
      <c r="A234" s="13" t="n"/>
      <c r="B234" s="13" t="n"/>
      <c r="C234" s="13" t="n"/>
      <c r="D234" s="13" t="n"/>
      <c r="E234" s="13" t="n"/>
      <c r="F234" s="14" t="n"/>
      <c r="G234" s="14" t="n"/>
      <c r="H234" s="14" t="n"/>
      <c r="I234" s="15">
        <f>IF(OR(G234="",H234=""),"",NETWORKDAYS(G234,H234,'Праздники'!$A$2:$A$80)-1)</f>
        <v/>
      </c>
      <c r="J234" s="16">
        <f>IF(I234="","",IF(I234&gt;=3,"В срок","Меньше 3 рабочих дней"))</f>
        <v/>
      </c>
      <c r="K234" s="13" t="n"/>
      <c r="L234" s="13" t="n"/>
      <c r="M234" s="14" t="n"/>
      <c r="N234" s="14" t="n"/>
      <c r="O234" s="13" t="n"/>
      <c r="P234" s="13" t="n"/>
      <c r="Q234" s="13" t="n"/>
      <c r="R234" s="13" t="n"/>
      <c r="S234" s="13" t="n"/>
      <c r="T234" s="13" t="n"/>
      <c r="U234" s="14" t="n"/>
      <c r="V234" s="14" t="n"/>
      <c r="W234" s="16">
        <f>IF(OR(H234="",V234=""),"",IF(V234&gt;EDATE(H234,6),"Нужна повторная проверка","—"))</f>
        <v/>
      </c>
      <c r="X234" s="16">
        <f>IF(B234="","",IF(OR(H234="",AND(K234="",L234="",N234="")),"Ждёт освидетельствования",IF(AND(L234="Да",M234=""),"Замечания",IF(AND(N234&lt;&gt;"",T234="Да",COUNTIF(O234:S234,"Да")+COUNTIF(O234:S234,"Не требуется")=5),"Подписан","На подписи"))))</f>
        <v/>
      </c>
      <c r="Y234" s="16">
        <f>IF(B234="","",TRIM(IF(AND(N234&lt;&gt;"",F234&lt;&gt;"",N234&lt;F234),"Дата акта раньше окончания работ. ","")&amp;IF(AND(N234&lt;&gt;"",H234&lt;&gt;"",N234&lt;H234),"Дата акта раньше осмотра. ","")&amp;IF(AND(N234&lt;&gt;"",M234&lt;&gt;"",N234&lt;M234),"Акт составлен до устранения замечаний. ","")&amp;IF(AND(K234="Нет",N234&lt;&gt;"",U234=""),"Направьте копию акта заказчику. ","")&amp;IF(AND(K234="Нет",N234&lt;&gt;"",U234&lt;&gt;"",U234-N234&gt;3),"Копия направлена позже 3 дней. ","")&amp;IF(AND(V234&lt;&gt;"",X234&lt;&gt;"Подписан",V234&lt;=TODAY()+3),"Последующие работы начнутся в ближайшие дни или уже идут, а акт не подписан. ","")))</f>
        <v/>
      </c>
      <c r="Z234" s="13" t="n"/>
    </row>
    <row r="235">
      <c r="A235" s="13" t="n"/>
      <c r="B235" s="13" t="n"/>
      <c r="C235" s="13" t="n"/>
      <c r="D235" s="13" t="n"/>
      <c r="E235" s="13" t="n"/>
      <c r="F235" s="14" t="n"/>
      <c r="G235" s="14" t="n"/>
      <c r="H235" s="14" t="n"/>
      <c r="I235" s="15">
        <f>IF(OR(G235="",H235=""),"",NETWORKDAYS(G235,H235,'Праздники'!$A$2:$A$80)-1)</f>
        <v/>
      </c>
      <c r="J235" s="16">
        <f>IF(I235="","",IF(I235&gt;=3,"В срок","Меньше 3 рабочих дней"))</f>
        <v/>
      </c>
      <c r="K235" s="13" t="n"/>
      <c r="L235" s="13" t="n"/>
      <c r="M235" s="14" t="n"/>
      <c r="N235" s="14" t="n"/>
      <c r="O235" s="13" t="n"/>
      <c r="P235" s="13" t="n"/>
      <c r="Q235" s="13" t="n"/>
      <c r="R235" s="13" t="n"/>
      <c r="S235" s="13" t="n"/>
      <c r="T235" s="13" t="n"/>
      <c r="U235" s="14" t="n"/>
      <c r="V235" s="14" t="n"/>
      <c r="W235" s="16">
        <f>IF(OR(H235="",V235=""),"",IF(V235&gt;EDATE(H235,6),"Нужна повторная проверка","—"))</f>
        <v/>
      </c>
      <c r="X235" s="16">
        <f>IF(B235="","",IF(OR(H235="",AND(K235="",L235="",N235="")),"Ждёт освидетельствования",IF(AND(L235="Да",M235=""),"Замечания",IF(AND(N235&lt;&gt;"",T235="Да",COUNTIF(O235:S235,"Да")+COUNTIF(O235:S235,"Не требуется")=5),"Подписан","На подписи"))))</f>
        <v/>
      </c>
      <c r="Y235" s="16">
        <f>IF(B235="","",TRIM(IF(AND(N235&lt;&gt;"",F235&lt;&gt;"",N235&lt;F235),"Дата акта раньше окончания работ. ","")&amp;IF(AND(N235&lt;&gt;"",H235&lt;&gt;"",N235&lt;H235),"Дата акта раньше осмотра. ","")&amp;IF(AND(N235&lt;&gt;"",M235&lt;&gt;"",N235&lt;M235),"Акт составлен до устранения замечаний. ","")&amp;IF(AND(K235="Нет",N235&lt;&gt;"",U235=""),"Направьте копию акта заказчику. ","")&amp;IF(AND(K235="Нет",N235&lt;&gt;"",U235&lt;&gt;"",U235-N235&gt;3),"Копия направлена позже 3 дней. ","")&amp;IF(AND(V235&lt;&gt;"",X235&lt;&gt;"Подписан",V235&lt;=TODAY()+3),"Последующие работы начнутся в ближайшие дни или уже идут, а акт не подписан. ","")))</f>
        <v/>
      </c>
      <c r="Z235" s="13" t="n"/>
    </row>
    <row r="236">
      <c r="A236" s="13" t="n"/>
      <c r="B236" s="13" t="n"/>
      <c r="C236" s="13" t="n"/>
      <c r="D236" s="13" t="n"/>
      <c r="E236" s="13" t="n"/>
      <c r="F236" s="14" t="n"/>
      <c r="G236" s="14" t="n"/>
      <c r="H236" s="14" t="n"/>
      <c r="I236" s="15">
        <f>IF(OR(G236="",H236=""),"",NETWORKDAYS(G236,H236,'Праздники'!$A$2:$A$80)-1)</f>
        <v/>
      </c>
      <c r="J236" s="16">
        <f>IF(I236="","",IF(I236&gt;=3,"В срок","Меньше 3 рабочих дней"))</f>
        <v/>
      </c>
      <c r="K236" s="13" t="n"/>
      <c r="L236" s="13" t="n"/>
      <c r="M236" s="14" t="n"/>
      <c r="N236" s="14" t="n"/>
      <c r="O236" s="13" t="n"/>
      <c r="P236" s="13" t="n"/>
      <c r="Q236" s="13" t="n"/>
      <c r="R236" s="13" t="n"/>
      <c r="S236" s="13" t="n"/>
      <c r="T236" s="13" t="n"/>
      <c r="U236" s="14" t="n"/>
      <c r="V236" s="14" t="n"/>
      <c r="W236" s="16">
        <f>IF(OR(H236="",V236=""),"",IF(V236&gt;EDATE(H236,6),"Нужна повторная проверка","—"))</f>
        <v/>
      </c>
      <c r="X236" s="16">
        <f>IF(B236="","",IF(OR(H236="",AND(K236="",L236="",N236="")),"Ждёт освидетельствования",IF(AND(L236="Да",M236=""),"Замечания",IF(AND(N236&lt;&gt;"",T236="Да",COUNTIF(O236:S236,"Да")+COUNTIF(O236:S236,"Не требуется")=5),"Подписан","На подписи"))))</f>
        <v/>
      </c>
      <c r="Y236" s="16">
        <f>IF(B236="","",TRIM(IF(AND(N236&lt;&gt;"",F236&lt;&gt;"",N236&lt;F236),"Дата акта раньше окончания работ. ","")&amp;IF(AND(N236&lt;&gt;"",H236&lt;&gt;"",N236&lt;H236),"Дата акта раньше осмотра. ","")&amp;IF(AND(N236&lt;&gt;"",M236&lt;&gt;"",N236&lt;M236),"Акт составлен до устранения замечаний. ","")&amp;IF(AND(K236="Нет",N236&lt;&gt;"",U236=""),"Направьте копию акта заказчику. ","")&amp;IF(AND(K236="Нет",N236&lt;&gt;"",U236&lt;&gt;"",U236-N236&gt;3),"Копия направлена позже 3 дней. ","")&amp;IF(AND(V236&lt;&gt;"",X236&lt;&gt;"Подписан",V236&lt;=TODAY()+3),"Последующие работы начнутся в ближайшие дни или уже идут, а акт не подписан. ","")))</f>
        <v/>
      </c>
      <c r="Z236" s="13" t="n"/>
    </row>
    <row r="237">
      <c r="A237" s="13" t="n"/>
      <c r="B237" s="13" t="n"/>
      <c r="C237" s="13" t="n"/>
      <c r="D237" s="13" t="n"/>
      <c r="E237" s="13" t="n"/>
      <c r="F237" s="14" t="n"/>
      <c r="G237" s="14" t="n"/>
      <c r="H237" s="14" t="n"/>
      <c r="I237" s="15">
        <f>IF(OR(G237="",H237=""),"",NETWORKDAYS(G237,H237,'Праздники'!$A$2:$A$80)-1)</f>
        <v/>
      </c>
      <c r="J237" s="16">
        <f>IF(I237="","",IF(I237&gt;=3,"В срок","Меньше 3 рабочих дней"))</f>
        <v/>
      </c>
      <c r="K237" s="13" t="n"/>
      <c r="L237" s="13" t="n"/>
      <c r="M237" s="14" t="n"/>
      <c r="N237" s="14" t="n"/>
      <c r="O237" s="13" t="n"/>
      <c r="P237" s="13" t="n"/>
      <c r="Q237" s="13" t="n"/>
      <c r="R237" s="13" t="n"/>
      <c r="S237" s="13" t="n"/>
      <c r="T237" s="13" t="n"/>
      <c r="U237" s="14" t="n"/>
      <c r="V237" s="14" t="n"/>
      <c r="W237" s="16">
        <f>IF(OR(H237="",V237=""),"",IF(V237&gt;EDATE(H237,6),"Нужна повторная проверка","—"))</f>
        <v/>
      </c>
      <c r="X237" s="16">
        <f>IF(B237="","",IF(OR(H237="",AND(K237="",L237="",N237="")),"Ждёт освидетельствования",IF(AND(L237="Да",M237=""),"Замечания",IF(AND(N237&lt;&gt;"",T237="Да",COUNTIF(O237:S237,"Да")+COUNTIF(O237:S237,"Не требуется")=5),"Подписан","На подписи"))))</f>
        <v/>
      </c>
      <c r="Y237" s="16">
        <f>IF(B237="","",TRIM(IF(AND(N237&lt;&gt;"",F237&lt;&gt;"",N237&lt;F237),"Дата акта раньше окончания работ. ","")&amp;IF(AND(N237&lt;&gt;"",H237&lt;&gt;"",N237&lt;H237),"Дата акта раньше осмотра. ","")&amp;IF(AND(N237&lt;&gt;"",M237&lt;&gt;"",N237&lt;M237),"Акт составлен до устранения замечаний. ","")&amp;IF(AND(K237="Нет",N237&lt;&gt;"",U237=""),"Направьте копию акта заказчику. ","")&amp;IF(AND(K237="Нет",N237&lt;&gt;"",U237&lt;&gt;"",U237-N237&gt;3),"Копия направлена позже 3 дней. ","")&amp;IF(AND(V237&lt;&gt;"",X237&lt;&gt;"Подписан",V237&lt;=TODAY()+3),"Последующие работы начнутся в ближайшие дни или уже идут, а акт не подписан. ","")))</f>
        <v/>
      </c>
      <c r="Z237" s="13" t="n"/>
    </row>
    <row r="238">
      <c r="A238" s="13" t="n"/>
      <c r="B238" s="13" t="n"/>
      <c r="C238" s="13" t="n"/>
      <c r="D238" s="13" t="n"/>
      <c r="E238" s="13" t="n"/>
      <c r="F238" s="14" t="n"/>
      <c r="G238" s="14" t="n"/>
      <c r="H238" s="14" t="n"/>
      <c r="I238" s="15">
        <f>IF(OR(G238="",H238=""),"",NETWORKDAYS(G238,H238,'Праздники'!$A$2:$A$80)-1)</f>
        <v/>
      </c>
      <c r="J238" s="16">
        <f>IF(I238="","",IF(I238&gt;=3,"В срок","Меньше 3 рабочих дней"))</f>
        <v/>
      </c>
      <c r="K238" s="13" t="n"/>
      <c r="L238" s="13" t="n"/>
      <c r="M238" s="14" t="n"/>
      <c r="N238" s="14" t="n"/>
      <c r="O238" s="13" t="n"/>
      <c r="P238" s="13" t="n"/>
      <c r="Q238" s="13" t="n"/>
      <c r="R238" s="13" t="n"/>
      <c r="S238" s="13" t="n"/>
      <c r="T238" s="13" t="n"/>
      <c r="U238" s="14" t="n"/>
      <c r="V238" s="14" t="n"/>
      <c r="W238" s="16">
        <f>IF(OR(H238="",V238=""),"",IF(V238&gt;EDATE(H238,6),"Нужна повторная проверка","—"))</f>
        <v/>
      </c>
      <c r="X238" s="16">
        <f>IF(B238="","",IF(OR(H238="",AND(K238="",L238="",N238="")),"Ждёт освидетельствования",IF(AND(L238="Да",M238=""),"Замечания",IF(AND(N238&lt;&gt;"",T238="Да",COUNTIF(O238:S238,"Да")+COUNTIF(O238:S238,"Не требуется")=5),"Подписан","На подписи"))))</f>
        <v/>
      </c>
      <c r="Y238" s="16">
        <f>IF(B238="","",TRIM(IF(AND(N238&lt;&gt;"",F238&lt;&gt;"",N238&lt;F238),"Дата акта раньше окончания работ. ","")&amp;IF(AND(N238&lt;&gt;"",H238&lt;&gt;"",N238&lt;H238),"Дата акта раньше осмотра. ","")&amp;IF(AND(N238&lt;&gt;"",M238&lt;&gt;"",N238&lt;M238),"Акт составлен до устранения замечаний. ","")&amp;IF(AND(K238="Нет",N238&lt;&gt;"",U238=""),"Направьте копию акта заказчику. ","")&amp;IF(AND(K238="Нет",N238&lt;&gt;"",U238&lt;&gt;"",U238-N238&gt;3),"Копия направлена позже 3 дней. ","")&amp;IF(AND(V238&lt;&gt;"",X238&lt;&gt;"Подписан",V238&lt;=TODAY()+3),"Последующие работы начнутся в ближайшие дни или уже идут, а акт не подписан. ","")))</f>
        <v/>
      </c>
      <c r="Z238" s="13" t="n"/>
    </row>
    <row r="239">
      <c r="A239" s="13" t="n"/>
      <c r="B239" s="13" t="n"/>
      <c r="C239" s="13" t="n"/>
      <c r="D239" s="13" t="n"/>
      <c r="E239" s="13" t="n"/>
      <c r="F239" s="14" t="n"/>
      <c r="G239" s="14" t="n"/>
      <c r="H239" s="14" t="n"/>
      <c r="I239" s="15">
        <f>IF(OR(G239="",H239=""),"",NETWORKDAYS(G239,H239,'Праздники'!$A$2:$A$80)-1)</f>
        <v/>
      </c>
      <c r="J239" s="16">
        <f>IF(I239="","",IF(I239&gt;=3,"В срок","Меньше 3 рабочих дней"))</f>
        <v/>
      </c>
      <c r="K239" s="13" t="n"/>
      <c r="L239" s="13" t="n"/>
      <c r="M239" s="14" t="n"/>
      <c r="N239" s="14" t="n"/>
      <c r="O239" s="13" t="n"/>
      <c r="P239" s="13" t="n"/>
      <c r="Q239" s="13" t="n"/>
      <c r="R239" s="13" t="n"/>
      <c r="S239" s="13" t="n"/>
      <c r="T239" s="13" t="n"/>
      <c r="U239" s="14" t="n"/>
      <c r="V239" s="14" t="n"/>
      <c r="W239" s="16">
        <f>IF(OR(H239="",V239=""),"",IF(V239&gt;EDATE(H239,6),"Нужна повторная проверка","—"))</f>
        <v/>
      </c>
      <c r="X239" s="16">
        <f>IF(B239="","",IF(OR(H239="",AND(K239="",L239="",N239="")),"Ждёт освидетельствования",IF(AND(L239="Да",M239=""),"Замечания",IF(AND(N239&lt;&gt;"",T239="Да",COUNTIF(O239:S239,"Да")+COUNTIF(O239:S239,"Не требуется")=5),"Подписан","На подписи"))))</f>
        <v/>
      </c>
      <c r="Y239" s="16">
        <f>IF(B239="","",TRIM(IF(AND(N239&lt;&gt;"",F239&lt;&gt;"",N239&lt;F239),"Дата акта раньше окончания работ. ","")&amp;IF(AND(N239&lt;&gt;"",H239&lt;&gt;"",N239&lt;H239),"Дата акта раньше осмотра. ","")&amp;IF(AND(N239&lt;&gt;"",M239&lt;&gt;"",N239&lt;M239),"Акт составлен до устранения замечаний. ","")&amp;IF(AND(K239="Нет",N239&lt;&gt;"",U239=""),"Направьте копию акта заказчику. ","")&amp;IF(AND(K239="Нет",N239&lt;&gt;"",U239&lt;&gt;"",U239-N239&gt;3),"Копия направлена позже 3 дней. ","")&amp;IF(AND(V239&lt;&gt;"",X239&lt;&gt;"Подписан",V239&lt;=TODAY()+3),"Последующие работы начнутся в ближайшие дни или уже идут, а акт не подписан. ","")))</f>
        <v/>
      </c>
      <c r="Z239" s="13" t="n"/>
    </row>
    <row r="240">
      <c r="A240" s="13" t="n"/>
      <c r="B240" s="13" t="n"/>
      <c r="C240" s="13" t="n"/>
      <c r="D240" s="13" t="n"/>
      <c r="E240" s="13" t="n"/>
      <c r="F240" s="14" t="n"/>
      <c r="G240" s="14" t="n"/>
      <c r="H240" s="14" t="n"/>
      <c r="I240" s="15">
        <f>IF(OR(G240="",H240=""),"",NETWORKDAYS(G240,H240,'Праздники'!$A$2:$A$80)-1)</f>
        <v/>
      </c>
      <c r="J240" s="16">
        <f>IF(I240="","",IF(I240&gt;=3,"В срок","Меньше 3 рабочих дней"))</f>
        <v/>
      </c>
      <c r="K240" s="13" t="n"/>
      <c r="L240" s="13" t="n"/>
      <c r="M240" s="14" t="n"/>
      <c r="N240" s="14" t="n"/>
      <c r="O240" s="13" t="n"/>
      <c r="P240" s="13" t="n"/>
      <c r="Q240" s="13" t="n"/>
      <c r="R240" s="13" t="n"/>
      <c r="S240" s="13" t="n"/>
      <c r="T240" s="13" t="n"/>
      <c r="U240" s="14" t="n"/>
      <c r="V240" s="14" t="n"/>
      <c r="W240" s="16">
        <f>IF(OR(H240="",V240=""),"",IF(V240&gt;EDATE(H240,6),"Нужна повторная проверка","—"))</f>
        <v/>
      </c>
      <c r="X240" s="16">
        <f>IF(B240="","",IF(OR(H240="",AND(K240="",L240="",N240="")),"Ждёт освидетельствования",IF(AND(L240="Да",M240=""),"Замечания",IF(AND(N240&lt;&gt;"",T240="Да",COUNTIF(O240:S240,"Да")+COUNTIF(O240:S240,"Не требуется")=5),"Подписан","На подписи"))))</f>
        <v/>
      </c>
      <c r="Y240" s="16">
        <f>IF(B240="","",TRIM(IF(AND(N240&lt;&gt;"",F240&lt;&gt;"",N240&lt;F240),"Дата акта раньше окончания работ. ","")&amp;IF(AND(N240&lt;&gt;"",H240&lt;&gt;"",N240&lt;H240),"Дата акта раньше осмотра. ","")&amp;IF(AND(N240&lt;&gt;"",M240&lt;&gt;"",N240&lt;M240),"Акт составлен до устранения замечаний. ","")&amp;IF(AND(K240="Нет",N240&lt;&gt;"",U240=""),"Направьте копию акта заказчику. ","")&amp;IF(AND(K240="Нет",N240&lt;&gt;"",U240&lt;&gt;"",U240-N240&gt;3),"Копия направлена позже 3 дней. ","")&amp;IF(AND(V240&lt;&gt;"",X240&lt;&gt;"Подписан",V240&lt;=TODAY()+3),"Последующие работы начнутся в ближайшие дни или уже идут, а акт не подписан. ","")))</f>
        <v/>
      </c>
      <c r="Z240" s="13" t="n"/>
    </row>
    <row r="241">
      <c r="A241" s="13" t="n"/>
      <c r="B241" s="13" t="n"/>
      <c r="C241" s="13" t="n"/>
      <c r="D241" s="13" t="n"/>
      <c r="E241" s="13" t="n"/>
      <c r="F241" s="14" t="n"/>
      <c r="G241" s="14" t="n"/>
      <c r="H241" s="14" t="n"/>
      <c r="I241" s="15">
        <f>IF(OR(G241="",H241=""),"",NETWORKDAYS(G241,H241,'Праздники'!$A$2:$A$80)-1)</f>
        <v/>
      </c>
      <c r="J241" s="16">
        <f>IF(I241="","",IF(I241&gt;=3,"В срок","Меньше 3 рабочих дней"))</f>
        <v/>
      </c>
      <c r="K241" s="13" t="n"/>
      <c r="L241" s="13" t="n"/>
      <c r="M241" s="14" t="n"/>
      <c r="N241" s="14" t="n"/>
      <c r="O241" s="13" t="n"/>
      <c r="P241" s="13" t="n"/>
      <c r="Q241" s="13" t="n"/>
      <c r="R241" s="13" t="n"/>
      <c r="S241" s="13" t="n"/>
      <c r="T241" s="13" t="n"/>
      <c r="U241" s="14" t="n"/>
      <c r="V241" s="14" t="n"/>
      <c r="W241" s="16">
        <f>IF(OR(H241="",V241=""),"",IF(V241&gt;EDATE(H241,6),"Нужна повторная проверка","—"))</f>
        <v/>
      </c>
      <c r="X241" s="16">
        <f>IF(B241="","",IF(OR(H241="",AND(K241="",L241="",N241="")),"Ждёт освидетельствования",IF(AND(L241="Да",M241=""),"Замечания",IF(AND(N241&lt;&gt;"",T241="Да",COUNTIF(O241:S241,"Да")+COUNTIF(O241:S241,"Не требуется")=5),"Подписан","На подписи"))))</f>
        <v/>
      </c>
      <c r="Y241" s="16">
        <f>IF(B241="","",TRIM(IF(AND(N241&lt;&gt;"",F241&lt;&gt;"",N241&lt;F241),"Дата акта раньше окончания работ. ","")&amp;IF(AND(N241&lt;&gt;"",H241&lt;&gt;"",N241&lt;H241),"Дата акта раньше осмотра. ","")&amp;IF(AND(N241&lt;&gt;"",M241&lt;&gt;"",N241&lt;M241),"Акт составлен до устранения замечаний. ","")&amp;IF(AND(K241="Нет",N241&lt;&gt;"",U241=""),"Направьте копию акта заказчику. ","")&amp;IF(AND(K241="Нет",N241&lt;&gt;"",U241&lt;&gt;"",U241-N241&gt;3),"Копия направлена позже 3 дней. ","")&amp;IF(AND(V241&lt;&gt;"",X241&lt;&gt;"Подписан",V241&lt;=TODAY()+3),"Последующие работы начнутся в ближайшие дни или уже идут, а акт не подписан. ","")))</f>
        <v/>
      </c>
      <c r="Z241" s="13" t="n"/>
    </row>
    <row r="242">
      <c r="A242" s="13" t="n"/>
      <c r="B242" s="13" t="n"/>
      <c r="C242" s="13" t="n"/>
      <c r="D242" s="13" t="n"/>
      <c r="E242" s="13" t="n"/>
      <c r="F242" s="14" t="n"/>
      <c r="G242" s="14" t="n"/>
      <c r="H242" s="14" t="n"/>
      <c r="I242" s="15">
        <f>IF(OR(G242="",H242=""),"",NETWORKDAYS(G242,H242,'Праздники'!$A$2:$A$80)-1)</f>
        <v/>
      </c>
      <c r="J242" s="16">
        <f>IF(I242="","",IF(I242&gt;=3,"В срок","Меньше 3 рабочих дней"))</f>
        <v/>
      </c>
      <c r="K242" s="13" t="n"/>
      <c r="L242" s="13" t="n"/>
      <c r="M242" s="14" t="n"/>
      <c r="N242" s="14" t="n"/>
      <c r="O242" s="13" t="n"/>
      <c r="P242" s="13" t="n"/>
      <c r="Q242" s="13" t="n"/>
      <c r="R242" s="13" t="n"/>
      <c r="S242" s="13" t="n"/>
      <c r="T242" s="13" t="n"/>
      <c r="U242" s="14" t="n"/>
      <c r="V242" s="14" t="n"/>
      <c r="W242" s="16">
        <f>IF(OR(H242="",V242=""),"",IF(V242&gt;EDATE(H242,6),"Нужна повторная проверка","—"))</f>
        <v/>
      </c>
      <c r="X242" s="16">
        <f>IF(B242="","",IF(OR(H242="",AND(K242="",L242="",N242="")),"Ждёт освидетельствования",IF(AND(L242="Да",M242=""),"Замечания",IF(AND(N242&lt;&gt;"",T242="Да",COUNTIF(O242:S242,"Да")+COUNTIF(O242:S242,"Не требуется")=5),"Подписан","На подписи"))))</f>
        <v/>
      </c>
      <c r="Y242" s="16">
        <f>IF(B242="","",TRIM(IF(AND(N242&lt;&gt;"",F242&lt;&gt;"",N242&lt;F242),"Дата акта раньше окончания работ. ","")&amp;IF(AND(N242&lt;&gt;"",H242&lt;&gt;"",N242&lt;H242),"Дата акта раньше осмотра. ","")&amp;IF(AND(N242&lt;&gt;"",M242&lt;&gt;"",N242&lt;M242),"Акт составлен до устранения замечаний. ","")&amp;IF(AND(K242="Нет",N242&lt;&gt;"",U242=""),"Направьте копию акта заказчику. ","")&amp;IF(AND(K242="Нет",N242&lt;&gt;"",U242&lt;&gt;"",U242-N242&gt;3),"Копия направлена позже 3 дней. ","")&amp;IF(AND(V242&lt;&gt;"",X242&lt;&gt;"Подписан",V242&lt;=TODAY()+3),"Последующие работы начнутся в ближайшие дни или уже идут, а акт не подписан. ","")))</f>
        <v/>
      </c>
      <c r="Z242" s="13" t="n"/>
    </row>
    <row r="243">
      <c r="A243" s="13" t="n"/>
      <c r="B243" s="13" t="n"/>
      <c r="C243" s="13" t="n"/>
      <c r="D243" s="13" t="n"/>
      <c r="E243" s="13" t="n"/>
      <c r="F243" s="14" t="n"/>
      <c r="G243" s="14" t="n"/>
      <c r="H243" s="14" t="n"/>
      <c r="I243" s="15">
        <f>IF(OR(G243="",H243=""),"",NETWORKDAYS(G243,H243,'Праздники'!$A$2:$A$80)-1)</f>
        <v/>
      </c>
      <c r="J243" s="16">
        <f>IF(I243="","",IF(I243&gt;=3,"В срок","Меньше 3 рабочих дней"))</f>
        <v/>
      </c>
      <c r="K243" s="13" t="n"/>
      <c r="L243" s="13" t="n"/>
      <c r="M243" s="14" t="n"/>
      <c r="N243" s="14" t="n"/>
      <c r="O243" s="13" t="n"/>
      <c r="P243" s="13" t="n"/>
      <c r="Q243" s="13" t="n"/>
      <c r="R243" s="13" t="n"/>
      <c r="S243" s="13" t="n"/>
      <c r="T243" s="13" t="n"/>
      <c r="U243" s="14" t="n"/>
      <c r="V243" s="14" t="n"/>
      <c r="W243" s="16">
        <f>IF(OR(H243="",V243=""),"",IF(V243&gt;EDATE(H243,6),"Нужна повторная проверка","—"))</f>
        <v/>
      </c>
      <c r="X243" s="16">
        <f>IF(B243="","",IF(OR(H243="",AND(K243="",L243="",N243="")),"Ждёт освидетельствования",IF(AND(L243="Да",M243=""),"Замечания",IF(AND(N243&lt;&gt;"",T243="Да",COUNTIF(O243:S243,"Да")+COUNTIF(O243:S243,"Не требуется")=5),"Подписан","На подписи"))))</f>
        <v/>
      </c>
      <c r="Y243" s="16">
        <f>IF(B243="","",TRIM(IF(AND(N243&lt;&gt;"",F243&lt;&gt;"",N243&lt;F243),"Дата акта раньше окончания работ. ","")&amp;IF(AND(N243&lt;&gt;"",H243&lt;&gt;"",N243&lt;H243),"Дата акта раньше осмотра. ","")&amp;IF(AND(N243&lt;&gt;"",M243&lt;&gt;"",N243&lt;M243),"Акт составлен до устранения замечаний. ","")&amp;IF(AND(K243="Нет",N243&lt;&gt;"",U243=""),"Направьте копию акта заказчику. ","")&amp;IF(AND(K243="Нет",N243&lt;&gt;"",U243&lt;&gt;"",U243-N243&gt;3),"Копия направлена позже 3 дней. ","")&amp;IF(AND(V243&lt;&gt;"",X243&lt;&gt;"Подписан",V243&lt;=TODAY()+3),"Последующие работы начнутся в ближайшие дни или уже идут, а акт не подписан. ","")))</f>
        <v/>
      </c>
      <c r="Z243" s="13" t="n"/>
    </row>
    <row r="244">
      <c r="A244" s="13" t="n"/>
      <c r="B244" s="13" t="n"/>
      <c r="C244" s="13" t="n"/>
      <c r="D244" s="13" t="n"/>
      <c r="E244" s="13" t="n"/>
      <c r="F244" s="14" t="n"/>
      <c r="G244" s="14" t="n"/>
      <c r="H244" s="14" t="n"/>
      <c r="I244" s="15">
        <f>IF(OR(G244="",H244=""),"",NETWORKDAYS(G244,H244,'Праздники'!$A$2:$A$80)-1)</f>
        <v/>
      </c>
      <c r="J244" s="16">
        <f>IF(I244="","",IF(I244&gt;=3,"В срок","Меньше 3 рабочих дней"))</f>
        <v/>
      </c>
      <c r="K244" s="13" t="n"/>
      <c r="L244" s="13" t="n"/>
      <c r="M244" s="14" t="n"/>
      <c r="N244" s="14" t="n"/>
      <c r="O244" s="13" t="n"/>
      <c r="P244" s="13" t="n"/>
      <c r="Q244" s="13" t="n"/>
      <c r="R244" s="13" t="n"/>
      <c r="S244" s="13" t="n"/>
      <c r="T244" s="13" t="n"/>
      <c r="U244" s="14" t="n"/>
      <c r="V244" s="14" t="n"/>
      <c r="W244" s="16">
        <f>IF(OR(H244="",V244=""),"",IF(V244&gt;EDATE(H244,6),"Нужна повторная проверка","—"))</f>
        <v/>
      </c>
      <c r="X244" s="16">
        <f>IF(B244="","",IF(OR(H244="",AND(K244="",L244="",N244="")),"Ждёт освидетельствования",IF(AND(L244="Да",M244=""),"Замечания",IF(AND(N244&lt;&gt;"",T244="Да",COUNTIF(O244:S244,"Да")+COUNTIF(O244:S244,"Не требуется")=5),"Подписан","На подписи"))))</f>
        <v/>
      </c>
      <c r="Y244" s="16">
        <f>IF(B244="","",TRIM(IF(AND(N244&lt;&gt;"",F244&lt;&gt;"",N244&lt;F244),"Дата акта раньше окончания работ. ","")&amp;IF(AND(N244&lt;&gt;"",H244&lt;&gt;"",N244&lt;H244),"Дата акта раньше осмотра. ","")&amp;IF(AND(N244&lt;&gt;"",M244&lt;&gt;"",N244&lt;M244),"Акт составлен до устранения замечаний. ","")&amp;IF(AND(K244="Нет",N244&lt;&gt;"",U244=""),"Направьте копию акта заказчику. ","")&amp;IF(AND(K244="Нет",N244&lt;&gt;"",U244&lt;&gt;"",U244-N244&gt;3),"Копия направлена позже 3 дней. ","")&amp;IF(AND(V244&lt;&gt;"",X244&lt;&gt;"Подписан",V244&lt;=TODAY()+3),"Последующие работы начнутся в ближайшие дни или уже идут, а акт не подписан. ","")))</f>
        <v/>
      </c>
      <c r="Z244" s="13" t="n"/>
    </row>
    <row r="245">
      <c r="A245" s="13" t="n"/>
      <c r="B245" s="13" t="n"/>
      <c r="C245" s="13" t="n"/>
      <c r="D245" s="13" t="n"/>
      <c r="E245" s="13" t="n"/>
      <c r="F245" s="14" t="n"/>
      <c r="G245" s="14" t="n"/>
      <c r="H245" s="14" t="n"/>
      <c r="I245" s="15">
        <f>IF(OR(G245="",H245=""),"",NETWORKDAYS(G245,H245,'Праздники'!$A$2:$A$80)-1)</f>
        <v/>
      </c>
      <c r="J245" s="16">
        <f>IF(I245="","",IF(I245&gt;=3,"В срок","Меньше 3 рабочих дней"))</f>
        <v/>
      </c>
      <c r="K245" s="13" t="n"/>
      <c r="L245" s="13" t="n"/>
      <c r="M245" s="14" t="n"/>
      <c r="N245" s="14" t="n"/>
      <c r="O245" s="13" t="n"/>
      <c r="P245" s="13" t="n"/>
      <c r="Q245" s="13" t="n"/>
      <c r="R245" s="13" t="n"/>
      <c r="S245" s="13" t="n"/>
      <c r="T245" s="13" t="n"/>
      <c r="U245" s="14" t="n"/>
      <c r="V245" s="14" t="n"/>
      <c r="W245" s="16">
        <f>IF(OR(H245="",V245=""),"",IF(V245&gt;EDATE(H245,6),"Нужна повторная проверка","—"))</f>
        <v/>
      </c>
      <c r="X245" s="16">
        <f>IF(B245="","",IF(OR(H245="",AND(K245="",L245="",N245="")),"Ждёт освидетельствования",IF(AND(L245="Да",M245=""),"Замечания",IF(AND(N245&lt;&gt;"",T245="Да",COUNTIF(O245:S245,"Да")+COUNTIF(O245:S245,"Не требуется")=5),"Подписан","На подписи"))))</f>
        <v/>
      </c>
      <c r="Y245" s="16">
        <f>IF(B245="","",TRIM(IF(AND(N245&lt;&gt;"",F245&lt;&gt;"",N245&lt;F245),"Дата акта раньше окончания работ. ","")&amp;IF(AND(N245&lt;&gt;"",H245&lt;&gt;"",N245&lt;H245),"Дата акта раньше осмотра. ","")&amp;IF(AND(N245&lt;&gt;"",M245&lt;&gt;"",N245&lt;M245),"Акт составлен до устранения замечаний. ","")&amp;IF(AND(K245="Нет",N245&lt;&gt;"",U245=""),"Направьте копию акта заказчику. ","")&amp;IF(AND(K245="Нет",N245&lt;&gt;"",U245&lt;&gt;"",U245-N245&gt;3),"Копия направлена позже 3 дней. ","")&amp;IF(AND(V245&lt;&gt;"",X245&lt;&gt;"Подписан",V245&lt;=TODAY()+3),"Последующие работы начнутся в ближайшие дни или уже идут, а акт не подписан. ","")))</f>
        <v/>
      </c>
      <c r="Z245" s="13" t="n"/>
    </row>
    <row r="246">
      <c r="A246" s="13" t="n"/>
      <c r="B246" s="13" t="n"/>
      <c r="C246" s="13" t="n"/>
      <c r="D246" s="13" t="n"/>
      <c r="E246" s="13" t="n"/>
      <c r="F246" s="14" t="n"/>
      <c r="G246" s="14" t="n"/>
      <c r="H246" s="14" t="n"/>
      <c r="I246" s="15">
        <f>IF(OR(G246="",H246=""),"",NETWORKDAYS(G246,H246,'Праздники'!$A$2:$A$80)-1)</f>
        <v/>
      </c>
      <c r="J246" s="16">
        <f>IF(I246="","",IF(I246&gt;=3,"В срок","Меньше 3 рабочих дней"))</f>
        <v/>
      </c>
      <c r="K246" s="13" t="n"/>
      <c r="L246" s="13" t="n"/>
      <c r="M246" s="14" t="n"/>
      <c r="N246" s="14" t="n"/>
      <c r="O246" s="13" t="n"/>
      <c r="P246" s="13" t="n"/>
      <c r="Q246" s="13" t="n"/>
      <c r="R246" s="13" t="n"/>
      <c r="S246" s="13" t="n"/>
      <c r="T246" s="13" t="n"/>
      <c r="U246" s="14" t="n"/>
      <c r="V246" s="14" t="n"/>
      <c r="W246" s="16">
        <f>IF(OR(H246="",V246=""),"",IF(V246&gt;EDATE(H246,6),"Нужна повторная проверка","—"))</f>
        <v/>
      </c>
      <c r="X246" s="16">
        <f>IF(B246="","",IF(OR(H246="",AND(K246="",L246="",N246="")),"Ждёт освидетельствования",IF(AND(L246="Да",M246=""),"Замечания",IF(AND(N246&lt;&gt;"",T246="Да",COUNTIF(O246:S246,"Да")+COUNTIF(O246:S246,"Не требуется")=5),"Подписан","На подписи"))))</f>
        <v/>
      </c>
      <c r="Y246" s="16">
        <f>IF(B246="","",TRIM(IF(AND(N246&lt;&gt;"",F246&lt;&gt;"",N246&lt;F246),"Дата акта раньше окончания работ. ","")&amp;IF(AND(N246&lt;&gt;"",H246&lt;&gt;"",N246&lt;H246),"Дата акта раньше осмотра. ","")&amp;IF(AND(N246&lt;&gt;"",M246&lt;&gt;"",N246&lt;M246),"Акт составлен до устранения замечаний. ","")&amp;IF(AND(K246="Нет",N246&lt;&gt;"",U246=""),"Направьте копию акта заказчику. ","")&amp;IF(AND(K246="Нет",N246&lt;&gt;"",U246&lt;&gt;"",U246-N246&gt;3),"Копия направлена позже 3 дней. ","")&amp;IF(AND(V246&lt;&gt;"",X246&lt;&gt;"Подписан",V246&lt;=TODAY()+3),"Последующие работы начнутся в ближайшие дни или уже идут, а акт не подписан. ","")))</f>
        <v/>
      </c>
      <c r="Z246" s="13" t="n"/>
    </row>
    <row r="247">
      <c r="A247" s="13" t="n"/>
      <c r="B247" s="13" t="n"/>
      <c r="C247" s="13" t="n"/>
      <c r="D247" s="13" t="n"/>
      <c r="E247" s="13" t="n"/>
      <c r="F247" s="14" t="n"/>
      <c r="G247" s="14" t="n"/>
      <c r="H247" s="14" t="n"/>
      <c r="I247" s="15">
        <f>IF(OR(G247="",H247=""),"",NETWORKDAYS(G247,H247,'Праздники'!$A$2:$A$80)-1)</f>
        <v/>
      </c>
      <c r="J247" s="16">
        <f>IF(I247="","",IF(I247&gt;=3,"В срок","Меньше 3 рабочих дней"))</f>
        <v/>
      </c>
      <c r="K247" s="13" t="n"/>
      <c r="L247" s="13" t="n"/>
      <c r="M247" s="14" t="n"/>
      <c r="N247" s="14" t="n"/>
      <c r="O247" s="13" t="n"/>
      <c r="P247" s="13" t="n"/>
      <c r="Q247" s="13" t="n"/>
      <c r="R247" s="13" t="n"/>
      <c r="S247" s="13" t="n"/>
      <c r="T247" s="13" t="n"/>
      <c r="U247" s="14" t="n"/>
      <c r="V247" s="14" t="n"/>
      <c r="W247" s="16">
        <f>IF(OR(H247="",V247=""),"",IF(V247&gt;EDATE(H247,6),"Нужна повторная проверка","—"))</f>
        <v/>
      </c>
      <c r="X247" s="16">
        <f>IF(B247="","",IF(OR(H247="",AND(K247="",L247="",N247="")),"Ждёт освидетельствования",IF(AND(L247="Да",M247=""),"Замечания",IF(AND(N247&lt;&gt;"",T247="Да",COUNTIF(O247:S247,"Да")+COUNTIF(O247:S247,"Не требуется")=5),"Подписан","На подписи"))))</f>
        <v/>
      </c>
      <c r="Y247" s="16">
        <f>IF(B247="","",TRIM(IF(AND(N247&lt;&gt;"",F247&lt;&gt;"",N247&lt;F247),"Дата акта раньше окончания работ. ","")&amp;IF(AND(N247&lt;&gt;"",H247&lt;&gt;"",N247&lt;H247),"Дата акта раньше осмотра. ","")&amp;IF(AND(N247&lt;&gt;"",M247&lt;&gt;"",N247&lt;M247),"Акт составлен до устранения замечаний. ","")&amp;IF(AND(K247="Нет",N247&lt;&gt;"",U247=""),"Направьте копию акта заказчику. ","")&amp;IF(AND(K247="Нет",N247&lt;&gt;"",U247&lt;&gt;"",U247-N247&gt;3),"Копия направлена позже 3 дней. ","")&amp;IF(AND(V247&lt;&gt;"",X247&lt;&gt;"Подписан",V247&lt;=TODAY()+3),"Последующие работы начнутся в ближайшие дни или уже идут, а акт не подписан. ","")))</f>
        <v/>
      </c>
      <c r="Z247" s="13" t="n"/>
    </row>
    <row r="248">
      <c r="A248" s="13" t="n"/>
      <c r="B248" s="13" t="n"/>
      <c r="C248" s="13" t="n"/>
      <c r="D248" s="13" t="n"/>
      <c r="E248" s="13" t="n"/>
      <c r="F248" s="14" t="n"/>
      <c r="G248" s="14" t="n"/>
      <c r="H248" s="14" t="n"/>
      <c r="I248" s="15">
        <f>IF(OR(G248="",H248=""),"",NETWORKDAYS(G248,H248,'Праздники'!$A$2:$A$80)-1)</f>
        <v/>
      </c>
      <c r="J248" s="16">
        <f>IF(I248="","",IF(I248&gt;=3,"В срок","Меньше 3 рабочих дней"))</f>
        <v/>
      </c>
      <c r="K248" s="13" t="n"/>
      <c r="L248" s="13" t="n"/>
      <c r="M248" s="14" t="n"/>
      <c r="N248" s="14" t="n"/>
      <c r="O248" s="13" t="n"/>
      <c r="P248" s="13" t="n"/>
      <c r="Q248" s="13" t="n"/>
      <c r="R248" s="13" t="n"/>
      <c r="S248" s="13" t="n"/>
      <c r="T248" s="13" t="n"/>
      <c r="U248" s="14" t="n"/>
      <c r="V248" s="14" t="n"/>
      <c r="W248" s="16">
        <f>IF(OR(H248="",V248=""),"",IF(V248&gt;EDATE(H248,6),"Нужна повторная проверка","—"))</f>
        <v/>
      </c>
      <c r="X248" s="16">
        <f>IF(B248="","",IF(OR(H248="",AND(K248="",L248="",N248="")),"Ждёт освидетельствования",IF(AND(L248="Да",M248=""),"Замечания",IF(AND(N248&lt;&gt;"",T248="Да",COUNTIF(O248:S248,"Да")+COUNTIF(O248:S248,"Не требуется")=5),"Подписан","На подписи"))))</f>
        <v/>
      </c>
      <c r="Y248" s="16">
        <f>IF(B248="","",TRIM(IF(AND(N248&lt;&gt;"",F248&lt;&gt;"",N248&lt;F248),"Дата акта раньше окончания работ. ","")&amp;IF(AND(N248&lt;&gt;"",H248&lt;&gt;"",N248&lt;H248),"Дата акта раньше осмотра. ","")&amp;IF(AND(N248&lt;&gt;"",M248&lt;&gt;"",N248&lt;M248),"Акт составлен до устранения замечаний. ","")&amp;IF(AND(K248="Нет",N248&lt;&gt;"",U248=""),"Направьте копию акта заказчику. ","")&amp;IF(AND(K248="Нет",N248&lt;&gt;"",U248&lt;&gt;"",U248-N248&gt;3),"Копия направлена позже 3 дней. ","")&amp;IF(AND(V248&lt;&gt;"",X248&lt;&gt;"Подписан",V248&lt;=TODAY()+3),"Последующие работы начнутся в ближайшие дни или уже идут, а акт не подписан. ","")))</f>
        <v/>
      </c>
      <c r="Z248" s="13" t="n"/>
    </row>
    <row r="249">
      <c r="A249" s="13" t="n"/>
      <c r="B249" s="13" t="n"/>
      <c r="C249" s="13" t="n"/>
      <c r="D249" s="13" t="n"/>
      <c r="E249" s="13" t="n"/>
      <c r="F249" s="14" t="n"/>
      <c r="G249" s="14" t="n"/>
      <c r="H249" s="14" t="n"/>
      <c r="I249" s="15">
        <f>IF(OR(G249="",H249=""),"",NETWORKDAYS(G249,H249,'Праздники'!$A$2:$A$80)-1)</f>
        <v/>
      </c>
      <c r="J249" s="16">
        <f>IF(I249="","",IF(I249&gt;=3,"В срок","Меньше 3 рабочих дней"))</f>
        <v/>
      </c>
      <c r="K249" s="13" t="n"/>
      <c r="L249" s="13" t="n"/>
      <c r="M249" s="14" t="n"/>
      <c r="N249" s="14" t="n"/>
      <c r="O249" s="13" t="n"/>
      <c r="P249" s="13" t="n"/>
      <c r="Q249" s="13" t="n"/>
      <c r="R249" s="13" t="n"/>
      <c r="S249" s="13" t="n"/>
      <c r="T249" s="13" t="n"/>
      <c r="U249" s="14" t="n"/>
      <c r="V249" s="14" t="n"/>
      <c r="W249" s="16">
        <f>IF(OR(H249="",V249=""),"",IF(V249&gt;EDATE(H249,6),"Нужна повторная проверка","—"))</f>
        <v/>
      </c>
      <c r="X249" s="16">
        <f>IF(B249="","",IF(OR(H249="",AND(K249="",L249="",N249="")),"Ждёт освидетельствования",IF(AND(L249="Да",M249=""),"Замечания",IF(AND(N249&lt;&gt;"",T249="Да",COUNTIF(O249:S249,"Да")+COUNTIF(O249:S249,"Не требуется")=5),"Подписан","На подписи"))))</f>
        <v/>
      </c>
      <c r="Y249" s="16">
        <f>IF(B249="","",TRIM(IF(AND(N249&lt;&gt;"",F249&lt;&gt;"",N249&lt;F249),"Дата акта раньше окончания работ. ","")&amp;IF(AND(N249&lt;&gt;"",H249&lt;&gt;"",N249&lt;H249),"Дата акта раньше осмотра. ","")&amp;IF(AND(N249&lt;&gt;"",M249&lt;&gt;"",N249&lt;M249),"Акт составлен до устранения замечаний. ","")&amp;IF(AND(K249="Нет",N249&lt;&gt;"",U249=""),"Направьте копию акта заказчику. ","")&amp;IF(AND(K249="Нет",N249&lt;&gt;"",U249&lt;&gt;"",U249-N249&gt;3),"Копия направлена позже 3 дней. ","")&amp;IF(AND(V249&lt;&gt;"",X249&lt;&gt;"Подписан",V249&lt;=TODAY()+3),"Последующие работы начнутся в ближайшие дни или уже идут, а акт не подписан. ","")))</f>
        <v/>
      </c>
      <c r="Z249" s="13" t="n"/>
    </row>
    <row r="250">
      <c r="A250" s="13" t="n"/>
      <c r="B250" s="13" t="n"/>
      <c r="C250" s="13" t="n"/>
      <c r="D250" s="13" t="n"/>
      <c r="E250" s="13" t="n"/>
      <c r="F250" s="14" t="n"/>
      <c r="G250" s="14" t="n"/>
      <c r="H250" s="14" t="n"/>
      <c r="I250" s="15">
        <f>IF(OR(G250="",H250=""),"",NETWORKDAYS(G250,H250,'Праздники'!$A$2:$A$80)-1)</f>
        <v/>
      </c>
      <c r="J250" s="16">
        <f>IF(I250="","",IF(I250&gt;=3,"В срок","Меньше 3 рабочих дней"))</f>
        <v/>
      </c>
      <c r="K250" s="13" t="n"/>
      <c r="L250" s="13" t="n"/>
      <c r="M250" s="14" t="n"/>
      <c r="N250" s="14" t="n"/>
      <c r="O250" s="13" t="n"/>
      <c r="P250" s="13" t="n"/>
      <c r="Q250" s="13" t="n"/>
      <c r="R250" s="13" t="n"/>
      <c r="S250" s="13" t="n"/>
      <c r="T250" s="13" t="n"/>
      <c r="U250" s="14" t="n"/>
      <c r="V250" s="14" t="n"/>
      <c r="W250" s="16">
        <f>IF(OR(H250="",V250=""),"",IF(V250&gt;EDATE(H250,6),"Нужна повторная проверка","—"))</f>
        <v/>
      </c>
      <c r="X250" s="16">
        <f>IF(B250="","",IF(OR(H250="",AND(K250="",L250="",N250="")),"Ждёт освидетельствования",IF(AND(L250="Да",M250=""),"Замечания",IF(AND(N250&lt;&gt;"",T250="Да",COUNTIF(O250:S250,"Да")+COUNTIF(O250:S250,"Не требуется")=5),"Подписан","На подписи"))))</f>
        <v/>
      </c>
      <c r="Y250" s="16">
        <f>IF(B250="","",TRIM(IF(AND(N250&lt;&gt;"",F250&lt;&gt;"",N250&lt;F250),"Дата акта раньше окончания работ. ","")&amp;IF(AND(N250&lt;&gt;"",H250&lt;&gt;"",N250&lt;H250),"Дата акта раньше осмотра. ","")&amp;IF(AND(N250&lt;&gt;"",M250&lt;&gt;"",N250&lt;M250),"Акт составлен до устранения замечаний. ","")&amp;IF(AND(K250="Нет",N250&lt;&gt;"",U250=""),"Направьте копию акта заказчику. ","")&amp;IF(AND(K250="Нет",N250&lt;&gt;"",U250&lt;&gt;"",U250-N250&gt;3),"Копия направлена позже 3 дней. ","")&amp;IF(AND(V250&lt;&gt;"",X250&lt;&gt;"Подписан",V250&lt;=TODAY()+3),"Последующие работы начнутся в ближайшие дни или уже идут, а акт не подписан. ","")))</f>
        <v/>
      </c>
      <c r="Z250" s="13" t="n"/>
    </row>
    <row r="251">
      <c r="A251" s="13" t="n"/>
      <c r="B251" s="13" t="n"/>
      <c r="C251" s="13" t="n"/>
      <c r="D251" s="13" t="n"/>
      <c r="E251" s="13" t="n"/>
      <c r="F251" s="14" t="n"/>
      <c r="G251" s="14" t="n"/>
      <c r="H251" s="14" t="n"/>
      <c r="I251" s="15">
        <f>IF(OR(G251="",H251=""),"",NETWORKDAYS(G251,H251,'Праздники'!$A$2:$A$80)-1)</f>
        <v/>
      </c>
      <c r="J251" s="16">
        <f>IF(I251="","",IF(I251&gt;=3,"В срок","Меньше 3 рабочих дней"))</f>
        <v/>
      </c>
      <c r="K251" s="13" t="n"/>
      <c r="L251" s="13" t="n"/>
      <c r="M251" s="14" t="n"/>
      <c r="N251" s="14" t="n"/>
      <c r="O251" s="13" t="n"/>
      <c r="P251" s="13" t="n"/>
      <c r="Q251" s="13" t="n"/>
      <c r="R251" s="13" t="n"/>
      <c r="S251" s="13" t="n"/>
      <c r="T251" s="13" t="n"/>
      <c r="U251" s="14" t="n"/>
      <c r="V251" s="14" t="n"/>
      <c r="W251" s="16">
        <f>IF(OR(H251="",V251=""),"",IF(V251&gt;EDATE(H251,6),"Нужна повторная проверка","—"))</f>
        <v/>
      </c>
      <c r="X251" s="16">
        <f>IF(B251="","",IF(OR(H251="",AND(K251="",L251="",N251="")),"Ждёт освидетельствования",IF(AND(L251="Да",M251=""),"Замечания",IF(AND(N251&lt;&gt;"",T251="Да",COUNTIF(O251:S251,"Да")+COUNTIF(O251:S251,"Не требуется")=5),"Подписан","На подписи"))))</f>
        <v/>
      </c>
      <c r="Y251" s="16">
        <f>IF(B251="","",TRIM(IF(AND(N251&lt;&gt;"",F251&lt;&gt;"",N251&lt;F251),"Дата акта раньше окончания работ. ","")&amp;IF(AND(N251&lt;&gt;"",H251&lt;&gt;"",N251&lt;H251),"Дата акта раньше осмотра. ","")&amp;IF(AND(N251&lt;&gt;"",M251&lt;&gt;"",N251&lt;M251),"Акт составлен до устранения замечаний. ","")&amp;IF(AND(K251="Нет",N251&lt;&gt;"",U251=""),"Направьте копию акта заказчику. ","")&amp;IF(AND(K251="Нет",N251&lt;&gt;"",U251&lt;&gt;"",U251-N251&gt;3),"Копия направлена позже 3 дней. ","")&amp;IF(AND(V251&lt;&gt;"",X251&lt;&gt;"Подписан",V251&lt;=TODAY()+3),"Последующие работы начнутся в ближайшие дни или уже идут, а акт не подписан. ","")))</f>
        <v/>
      </c>
      <c r="Z251" s="13" t="n"/>
    </row>
    <row r="252">
      <c r="A252" s="13" t="n"/>
      <c r="B252" s="13" t="n"/>
      <c r="C252" s="13" t="n"/>
      <c r="D252" s="13" t="n"/>
      <c r="E252" s="13" t="n"/>
      <c r="F252" s="14" t="n"/>
      <c r="G252" s="14" t="n"/>
      <c r="H252" s="14" t="n"/>
      <c r="I252" s="15">
        <f>IF(OR(G252="",H252=""),"",NETWORKDAYS(G252,H252,'Праздники'!$A$2:$A$80)-1)</f>
        <v/>
      </c>
      <c r="J252" s="16">
        <f>IF(I252="","",IF(I252&gt;=3,"В срок","Меньше 3 рабочих дней"))</f>
        <v/>
      </c>
      <c r="K252" s="13" t="n"/>
      <c r="L252" s="13" t="n"/>
      <c r="M252" s="14" t="n"/>
      <c r="N252" s="14" t="n"/>
      <c r="O252" s="13" t="n"/>
      <c r="P252" s="13" t="n"/>
      <c r="Q252" s="13" t="n"/>
      <c r="R252" s="13" t="n"/>
      <c r="S252" s="13" t="n"/>
      <c r="T252" s="13" t="n"/>
      <c r="U252" s="14" t="n"/>
      <c r="V252" s="14" t="n"/>
      <c r="W252" s="16">
        <f>IF(OR(H252="",V252=""),"",IF(V252&gt;EDATE(H252,6),"Нужна повторная проверка","—"))</f>
        <v/>
      </c>
      <c r="X252" s="16">
        <f>IF(B252="","",IF(OR(H252="",AND(K252="",L252="",N252="")),"Ждёт освидетельствования",IF(AND(L252="Да",M252=""),"Замечания",IF(AND(N252&lt;&gt;"",T252="Да",COUNTIF(O252:S252,"Да")+COUNTIF(O252:S252,"Не требуется")=5),"Подписан","На подписи"))))</f>
        <v/>
      </c>
      <c r="Y252" s="16">
        <f>IF(B252="","",TRIM(IF(AND(N252&lt;&gt;"",F252&lt;&gt;"",N252&lt;F252),"Дата акта раньше окончания работ. ","")&amp;IF(AND(N252&lt;&gt;"",H252&lt;&gt;"",N252&lt;H252),"Дата акта раньше осмотра. ","")&amp;IF(AND(N252&lt;&gt;"",M252&lt;&gt;"",N252&lt;M252),"Акт составлен до устранения замечаний. ","")&amp;IF(AND(K252="Нет",N252&lt;&gt;"",U252=""),"Направьте копию акта заказчику. ","")&amp;IF(AND(K252="Нет",N252&lt;&gt;"",U252&lt;&gt;"",U252-N252&gt;3),"Копия направлена позже 3 дней. ","")&amp;IF(AND(V252&lt;&gt;"",X252&lt;&gt;"Подписан",V252&lt;=TODAY()+3),"Последующие работы начнутся в ближайшие дни или уже идут, а акт не подписан. ","")))</f>
        <v/>
      </c>
      <c r="Z252" s="13" t="n"/>
    </row>
    <row r="253">
      <c r="A253" s="13" t="n"/>
      <c r="B253" s="13" t="n"/>
      <c r="C253" s="13" t="n"/>
      <c r="D253" s="13" t="n"/>
      <c r="E253" s="13" t="n"/>
      <c r="F253" s="14" t="n"/>
      <c r="G253" s="14" t="n"/>
      <c r="H253" s="14" t="n"/>
      <c r="I253" s="15">
        <f>IF(OR(G253="",H253=""),"",NETWORKDAYS(G253,H253,'Праздники'!$A$2:$A$80)-1)</f>
        <v/>
      </c>
      <c r="J253" s="16">
        <f>IF(I253="","",IF(I253&gt;=3,"В срок","Меньше 3 рабочих дней"))</f>
        <v/>
      </c>
      <c r="K253" s="13" t="n"/>
      <c r="L253" s="13" t="n"/>
      <c r="M253" s="14" t="n"/>
      <c r="N253" s="14" t="n"/>
      <c r="O253" s="13" t="n"/>
      <c r="P253" s="13" t="n"/>
      <c r="Q253" s="13" t="n"/>
      <c r="R253" s="13" t="n"/>
      <c r="S253" s="13" t="n"/>
      <c r="T253" s="13" t="n"/>
      <c r="U253" s="14" t="n"/>
      <c r="V253" s="14" t="n"/>
      <c r="W253" s="16">
        <f>IF(OR(H253="",V253=""),"",IF(V253&gt;EDATE(H253,6),"Нужна повторная проверка","—"))</f>
        <v/>
      </c>
      <c r="X253" s="16">
        <f>IF(B253="","",IF(OR(H253="",AND(K253="",L253="",N253="")),"Ждёт освидетельствования",IF(AND(L253="Да",M253=""),"Замечания",IF(AND(N253&lt;&gt;"",T253="Да",COUNTIF(O253:S253,"Да")+COUNTIF(O253:S253,"Не требуется")=5),"Подписан","На подписи"))))</f>
        <v/>
      </c>
      <c r="Y253" s="16">
        <f>IF(B253="","",TRIM(IF(AND(N253&lt;&gt;"",F253&lt;&gt;"",N253&lt;F253),"Дата акта раньше окончания работ. ","")&amp;IF(AND(N253&lt;&gt;"",H253&lt;&gt;"",N253&lt;H253),"Дата акта раньше осмотра. ","")&amp;IF(AND(N253&lt;&gt;"",M253&lt;&gt;"",N253&lt;M253),"Акт составлен до устранения замечаний. ","")&amp;IF(AND(K253="Нет",N253&lt;&gt;"",U253=""),"Направьте копию акта заказчику. ","")&amp;IF(AND(K253="Нет",N253&lt;&gt;"",U253&lt;&gt;"",U253-N253&gt;3),"Копия направлена позже 3 дней. ","")&amp;IF(AND(V253&lt;&gt;"",X253&lt;&gt;"Подписан",V253&lt;=TODAY()+3),"Последующие работы начнутся в ближайшие дни или уже идут, а акт не подписан. ","")))</f>
        <v/>
      </c>
      <c r="Z253" s="13" t="n"/>
    </row>
    <row r="254">
      <c r="A254" s="13" t="n"/>
      <c r="B254" s="13" t="n"/>
      <c r="C254" s="13" t="n"/>
      <c r="D254" s="13" t="n"/>
      <c r="E254" s="13" t="n"/>
      <c r="F254" s="14" t="n"/>
      <c r="G254" s="14" t="n"/>
      <c r="H254" s="14" t="n"/>
      <c r="I254" s="15">
        <f>IF(OR(G254="",H254=""),"",NETWORKDAYS(G254,H254,'Праздники'!$A$2:$A$80)-1)</f>
        <v/>
      </c>
      <c r="J254" s="16">
        <f>IF(I254="","",IF(I254&gt;=3,"В срок","Меньше 3 рабочих дней"))</f>
        <v/>
      </c>
      <c r="K254" s="13" t="n"/>
      <c r="L254" s="13" t="n"/>
      <c r="M254" s="14" t="n"/>
      <c r="N254" s="14" t="n"/>
      <c r="O254" s="13" t="n"/>
      <c r="P254" s="13" t="n"/>
      <c r="Q254" s="13" t="n"/>
      <c r="R254" s="13" t="n"/>
      <c r="S254" s="13" t="n"/>
      <c r="T254" s="13" t="n"/>
      <c r="U254" s="14" t="n"/>
      <c r="V254" s="14" t="n"/>
      <c r="W254" s="16">
        <f>IF(OR(H254="",V254=""),"",IF(V254&gt;EDATE(H254,6),"Нужна повторная проверка","—"))</f>
        <v/>
      </c>
      <c r="X254" s="16">
        <f>IF(B254="","",IF(OR(H254="",AND(K254="",L254="",N254="")),"Ждёт освидетельствования",IF(AND(L254="Да",M254=""),"Замечания",IF(AND(N254&lt;&gt;"",T254="Да",COUNTIF(O254:S254,"Да")+COUNTIF(O254:S254,"Не требуется")=5),"Подписан","На подписи"))))</f>
        <v/>
      </c>
      <c r="Y254" s="16">
        <f>IF(B254="","",TRIM(IF(AND(N254&lt;&gt;"",F254&lt;&gt;"",N254&lt;F254),"Дата акта раньше окончания работ. ","")&amp;IF(AND(N254&lt;&gt;"",H254&lt;&gt;"",N254&lt;H254),"Дата акта раньше осмотра. ","")&amp;IF(AND(N254&lt;&gt;"",M254&lt;&gt;"",N254&lt;M254),"Акт составлен до устранения замечаний. ","")&amp;IF(AND(K254="Нет",N254&lt;&gt;"",U254=""),"Направьте копию акта заказчику. ","")&amp;IF(AND(K254="Нет",N254&lt;&gt;"",U254&lt;&gt;"",U254-N254&gt;3),"Копия направлена позже 3 дней. ","")&amp;IF(AND(V254&lt;&gt;"",X254&lt;&gt;"Подписан",V254&lt;=TODAY()+3),"Последующие работы начнутся в ближайшие дни или уже идут, а акт не подписан. ","")))</f>
        <v/>
      </c>
      <c r="Z254" s="13" t="n"/>
    </row>
    <row r="255">
      <c r="A255" s="13" t="n"/>
      <c r="B255" s="13" t="n"/>
      <c r="C255" s="13" t="n"/>
      <c r="D255" s="13" t="n"/>
      <c r="E255" s="13" t="n"/>
      <c r="F255" s="14" t="n"/>
      <c r="G255" s="14" t="n"/>
      <c r="H255" s="14" t="n"/>
      <c r="I255" s="15">
        <f>IF(OR(G255="",H255=""),"",NETWORKDAYS(G255,H255,'Праздники'!$A$2:$A$80)-1)</f>
        <v/>
      </c>
      <c r="J255" s="16">
        <f>IF(I255="","",IF(I255&gt;=3,"В срок","Меньше 3 рабочих дней"))</f>
        <v/>
      </c>
      <c r="K255" s="13" t="n"/>
      <c r="L255" s="13" t="n"/>
      <c r="M255" s="14" t="n"/>
      <c r="N255" s="14" t="n"/>
      <c r="O255" s="13" t="n"/>
      <c r="P255" s="13" t="n"/>
      <c r="Q255" s="13" t="n"/>
      <c r="R255" s="13" t="n"/>
      <c r="S255" s="13" t="n"/>
      <c r="T255" s="13" t="n"/>
      <c r="U255" s="14" t="n"/>
      <c r="V255" s="14" t="n"/>
      <c r="W255" s="16">
        <f>IF(OR(H255="",V255=""),"",IF(V255&gt;EDATE(H255,6),"Нужна повторная проверка","—"))</f>
        <v/>
      </c>
      <c r="X255" s="16">
        <f>IF(B255="","",IF(OR(H255="",AND(K255="",L255="",N255="")),"Ждёт освидетельствования",IF(AND(L255="Да",M255=""),"Замечания",IF(AND(N255&lt;&gt;"",T255="Да",COUNTIF(O255:S255,"Да")+COUNTIF(O255:S255,"Не требуется")=5),"Подписан","На подписи"))))</f>
        <v/>
      </c>
      <c r="Y255" s="16">
        <f>IF(B255="","",TRIM(IF(AND(N255&lt;&gt;"",F255&lt;&gt;"",N255&lt;F255),"Дата акта раньше окончания работ. ","")&amp;IF(AND(N255&lt;&gt;"",H255&lt;&gt;"",N255&lt;H255),"Дата акта раньше осмотра. ","")&amp;IF(AND(N255&lt;&gt;"",M255&lt;&gt;"",N255&lt;M255),"Акт составлен до устранения замечаний. ","")&amp;IF(AND(K255="Нет",N255&lt;&gt;"",U255=""),"Направьте копию акта заказчику. ","")&amp;IF(AND(K255="Нет",N255&lt;&gt;"",U255&lt;&gt;"",U255-N255&gt;3),"Копия направлена позже 3 дней. ","")&amp;IF(AND(V255&lt;&gt;"",X255&lt;&gt;"Подписан",V255&lt;=TODAY()+3),"Последующие работы начнутся в ближайшие дни или уже идут, а акт не подписан. ","")))</f>
        <v/>
      </c>
      <c r="Z255" s="13" t="n"/>
    </row>
    <row r="256">
      <c r="A256" s="13" t="n"/>
      <c r="B256" s="13" t="n"/>
      <c r="C256" s="13" t="n"/>
      <c r="D256" s="13" t="n"/>
      <c r="E256" s="13" t="n"/>
      <c r="F256" s="14" t="n"/>
      <c r="G256" s="14" t="n"/>
      <c r="H256" s="14" t="n"/>
      <c r="I256" s="15">
        <f>IF(OR(G256="",H256=""),"",NETWORKDAYS(G256,H256,'Праздники'!$A$2:$A$80)-1)</f>
        <v/>
      </c>
      <c r="J256" s="16">
        <f>IF(I256="","",IF(I256&gt;=3,"В срок","Меньше 3 рабочих дней"))</f>
        <v/>
      </c>
      <c r="K256" s="13" t="n"/>
      <c r="L256" s="13" t="n"/>
      <c r="M256" s="14" t="n"/>
      <c r="N256" s="14" t="n"/>
      <c r="O256" s="13" t="n"/>
      <c r="P256" s="13" t="n"/>
      <c r="Q256" s="13" t="n"/>
      <c r="R256" s="13" t="n"/>
      <c r="S256" s="13" t="n"/>
      <c r="T256" s="13" t="n"/>
      <c r="U256" s="14" t="n"/>
      <c r="V256" s="14" t="n"/>
      <c r="W256" s="16">
        <f>IF(OR(H256="",V256=""),"",IF(V256&gt;EDATE(H256,6),"Нужна повторная проверка","—"))</f>
        <v/>
      </c>
      <c r="X256" s="16">
        <f>IF(B256="","",IF(OR(H256="",AND(K256="",L256="",N256="")),"Ждёт освидетельствования",IF(AND(L256="Да",M256=""),"Замечания",IF(AND(N256&lt;&gt;"",T256="Да",COUNTIF(O256:S256,"Да")+COUNTIF(O256:S256,"Не требуется")=5),"Подписан","На подписи"))))</f>
        <v/>
      </c>
      <c r="Y256" s="16">
        <f>IF(B256="","",TRIM(IF(AND(N256&lt;&gt;"",F256&lt;&gt;"",N256&lt;F256),"Дата акта раньше окончания работ. ","")&amp;IF(AND(N256&lt;&gt;"",H256&lt;&gt;"",N256&lt;H256),"Дата акта раньше осмотра. ","")&amp;IF(AND(N256&lt;&gt;"",M256&lt;&gt;"",N256&lt;M256),"Акт составлен до устранения замечаний. ","")&amp;IF(AND(K256="Нет",N256&lt;&gt;"",U256=""),"Направьте копию акта заказчику. ","")&amp;IF(AND(K256="Нет",N256&lt;&gt;"",U256&lt;&gt;"",U256-N256&gt;3),"Копия направлена позже 3 дней. ","")&amp;IF(AND(V256&lt;&gt;"",X256&lt;&gt;"Подписан",V256&lt;=TODAY()+3),"Последующие работы начнутся в ближайшие дни или уже идут, а акт не подписан. ","")))</f>
        <v/>
      </c>
      <c r="Z256" s="13" t="n"/>
    </row>
    <row r="257">
      <c r="A257" s="13" t="n"/>
      <c r="B257" s="13" t="n"/>
      <c r="C257" s="13" t="n"/>
      <c r="D257" s="13" t="n"/>
      <c r="E257" s="13" t="n"/>
      <c r="F257" s="14" t="n"/>
      <c r="G257" s="14" t="n"/>
      <c r="H257" s="14" t="n"/>
      <c r="I257" s="15">
        <f>IF(OR(G257="",H257=""),"",NETWORKDAYS(G257,H257,'Праздники'!$A$2:$A$80)-1)</f>
        <v/>
      </c>
      <c r="J257" s="16">
        <f>IF(I257="","",IF(I257&gt;=3,"В срок","Меньше 3 рабочих дней"))</f>
        <v/>
      </c>
      <c r="K257" s="13" t="n"/>
      <c r="L257" s="13" t="n"/>
      <c r="M257" s="14" t="n"/>
      <c r="N257" s="14" t="n"/>
      <c r="O257" s="13" t="n"/>
      <c r="P257" s="13" t="n"/>
      <c r="Q257" s="13" t="n"/>
      <c r="R257" s="13" t="n"/>
      <c r="S257" s="13" t="n"/>
      <c r="T257" s="13" t="n"/>
      <c r="U257" s="14" t="n"/>
      <c r="V257" s="14" t="n"/>
      <c r="W257" s="16">
        <f>IF(OR(H257="",V257=""),"",IF(V257&gt;EDATE(H257,6),"Нужна повторная проверка","—"))</f>
        <v/>
      </c>
      <c r="X257" s="16">
        <f>IF(B257="","",IF(OR(H257="",AND(K257="",L257="",N257="")),"Ждёт освидетельствования",IF(AND(L257="Да",M257=""),"Замечания",IF(AND(N257&lt;&gt;"",T257="Да",COUNTIF(O257:S257,"Да")+COUNTIF(O257:S257,"Не требуется")=5),"Подписан","На подписи"))))</f>
        <v/>
      </c>
      <c r="Y257" s="16">
        <f>IF(B257="","",TRIM(IF(AND(N257&lt;&gt;"",F257&lt;&gt;"",N257&lt;F257),"Дата акта раньше окончания работ. ","")&amp;IF(AND(N257&lt;&gt;"",H257&lt;&gt;"",N257&lt;H257),"Дата акта раньше осмотра. ","")&amp;IF(AND(N257&lt;&gt;"",M257&lt;&gt;"",N257&lt;M257),"Акт составлен до устранения замечаний. ","")&amp;IF(AND(K257="Нет",N257&lt;&gt;"",U257=""),"Направьте копию акта заказчику. ","")&amp;IF(AND(K257="Нет",N257&lt;&gt;"",U257&lt;&gt;"",U257-N257&gt;3),"Копия направлена позже 3 дней. ","")&amp;IF(AND(V257&lt;&gt;"",X257&lt;&gt;"Подписан",V257&lt;=TODAY()+3),"Последующие работы начнутся в ближайшие дни или уже идут, а акт не подписан. ","")))</f>
        <v/>
      </c>
      <c r="Z257" s="13" t="n"/>
    </row>
    <row r="258">
      <c r="A258" s="13" t="n"/>
      <c r="B258" s="13" t="n"/>
      <c r="C258" s="13" t="n"/>
      <c r="D258" s="13" t="n"/>
      <c r="E258" s="13" t="n"/>
      <c r="F258" s="14" t="n"/>
      <c r="G258" s="14" t="n"/>
      <c r="H258" s="14" t="n"/>
      <c r="I258" s="15">
        <f>IF(OR(G258="",H258=""),"",NETWORKDAYS(G258,H258,'Праздники'!$A$2:$A$80)-1)</f>
        <v/>
      </c>
      <c r="J258" s="16">
        <f>IF(I258="","",IF(I258&gt;=3,"В срок","Меньше 3 рабочих дней"))</f>
        <v/>
      </c>
      <c r="K258" s="13" t="n"/>
      <c r="L258" s="13" t="n"/>
      <c r="M258" s="14" t="n"/>
      <c r="N258" s="14" t="n"/>
      <c r="O258" s="13" t="n"/>
      <c r="P258" s="13" t="n"/>
      <c r="Q258" s="13" t="n"/>
      <c r="R258" s="13" t="n"/>
      <c r="S258" s="13" t="n"/>
      <c r="T258" s="13" t="n"/>
      <c r="U258" s="14" t="n"/>
      <c r="V258" s="14" t="n"/>
      <c r="W258" s="16">
        <f>IF(OR(H258="",V258=""),"",IF(V258&gt;EDATE(H258,6),"Нужна повторная проверка","—"))</f>
        <v/>
      </c>
      <c r="X258" s="16">
        <f>IF(B258="","",IF(OR(H258="",AND(K258="",L258="",N258="")),"Ждёт освидетельствования",IF(AND(L258="Да",M258=""),"Замечания",IF(AND(N258&lt;&gt;"",T258="Да",COUNTIF(O258:S258,"Да")+COUNTIF(O258:S258,"Не требуется")=5),"Подписан","На подписи"))))</f>
        <v/>
      </c>
      <c r="Y258" s="16">
        <f>IF(B258="","",TRIM(IF(AND(N258&lt;&gt;"",F258&lt;&gt;"",N258&lt;F258),"Дата акта раньше окончания работ. ","")&amp;IF(AND(N258&lt;&gt;"",H258&lt;&gt;"",N258&lt;H258),"Дата акта раньше осмотра. ","")&amp;IF(AND(N258&lt;&gt;"",M258&lt;&gt;"",N258&lt;M258),"Акт составлен до устранения замечаний. ","")&amp;IF(AND(K258="Нет",N258&lt;&gt;"",U258=""),"Направьте копию акта заказчику. ","")&amp;IF(AND(K258="Нет",N258&lt;&gt;"",U258&lt;&gt;"",U258-N258&gt;3),"Копия направлена позже 3 дней. ","")&amp;IF(AND(V258&lt;&gt;"",X258&lt;&gt;"Подписан",V258&lt;=TODAY()+3),"Последующие работы начнутся в ближайшие дни или уже идут, а акт не подписан. ","")))</f>
        <v/>
      </c>
      <c r="Z258" s="13" t="n"/>
    </row>
    <row r="259">
      <c r="A259" s="13" t="n"/>
      <c r="B259" s="13" t="n"/>
      <c r="C259" s="13" t="n"/>
      <c r="D259" s="13" t="n"/>
      <c r="E259" s="13" t="n"/>
      <c r="F259" s="14" t="n"/>
      <c r="G259" s="14" t="n"/>
      <c r="H259" s="14" t="n"/>
      <c r="I259" s="15">
        <f>IF(OR(G259="",H259=""),"",NETWORKDAYS(G259,H259,'Праздники'!$A$2:$A$80)-1)</f>
        <v/>
      </c>
      <c r="J259" s="16">
        <f>IF(I259="","",IF(I259&gt;=3,"В срок","Меньше 3 рабочих дней"))</f>
        <v/>
      </c>
      <c r="K259" s="13" t="n"/>
      <c r="L259" s="13" t="n"/>
      <c r="M259" s="14" t="n"/>
      <c r="N259" s="14" t="n"/>
      <c r="O259" s="13" t="n"/>
      <c r="P259" s="13" t="n"/>
      <c r="Q259" s="13" t="n"/>
      <c r="R259" s="13" t="n"/>
      <c r="S259" s="13" t="n"/>
      <c r="T259" s="13" t="n"/>
      <c r="U259" s="14" t="n"/>
      <c r="V259" s="14" t="n"/>
      <c r="W259" s="16">
        <f>IF(OR(H259="",V259=""),"",IF(V259&gt;EDATE(H259,6),"Нужна повторная проверка","—"))</f>
        <v/>
      </c>
      <c r="X259" s="16">
        <f>IF(B259="","",IF(OR(H259="",AND(K259="",L259="",N259="")),"Ждёт освидетельствования",IF(AND(L259="Да",M259=""),"Замечания",IF(AND(N259&lt;&gt;"",T259="Да",COUNTIF(O259:S259,"Да")+COUNTIF(O259:S259,"Не требуется")=5),"Подписан","На подписи"))))</f>
        <v/>
      </c>
      <c r="Y259" s="16">
        <f>IF(B259="","",TRIM(IF(AND(N259&lt;&gt;"",F259&lt;&gt;"",N259&lt;F259),"Дата акта раньше окончания работ. ","")&amp;IF(AND(N259&lt;&gt;"",H259&lt;&gt;"",N259&lt;H259),"Дата акта раньше осмотра. ","")&amp;IF(AND(N259&lt;&gt;"",M259&lt;&gt;"",N259&lt;M259),"Акт составлен до устранения замечаний. ","")&amp;IF(AND(K259="Нет",N259&lt;&gt;"",U259=""),"Направьте копию акта заказчику. ","")&amp;IF(AND(K259="Нет",N259&lt;&gt;"",U259&lt;&gt;"",U259-N259&gt;3),"Копия направлена позже 3 дней. ","")&amp;IF(AND(V259&lt;&gt;"",X259&lt;&gt;"Подписан",V259&lt;=TODAY()+3),"Последующие работы начнутся в ближайшие дни или уже идут, а акт не подписан. ","")))</f>
        <v/>
      </c>
      <c r="Z259" s="13" t="n"/>
    </row>
    <row r="260">
      <c r="A260" s="13" t="n"/>
      <c r="B260" s="13" t="n"/>
      <c r="C260" s="13" t="n"/>
      <c r="D260" s="13" t="n"/>
      <c r="E260" s="13" t="n"/>
      <c r="F260" s="14" t="n"/>
      <c r="G260" s="14" t="n"/>
      <c r="H260" s="14" t="n"/>
      <c r="I260" s="15">
        <f>IF(OR(G260="",H260=""),"",NETWORKDAYS(G260,H260,'Праздники'!$A$2:$A$80)-1)</f>
        <v/>
      </c>
      <c r="J260" s="16">
        <f>IF(I260="","",IF(I260&gt;=3,"В срок","Меньше 3 рабочих дней"))</f>
        <v/>
      </c>
      <c r="K260" s="13" t="n"/>
      <c r="L260" s="13" t="n"/>
      <c r="M260" s="14" t="n"/>
      <c r="N260" s="14" t="n"/>
      <c r="O260" s="13" t="n"/>
      <c r="P260" s="13" t="n"/>
      <c r="Q260" s="13" t="n"/>
      <c r="R260" s="13" t="n"/>
      <c r="S260" s="13" t="n"/>
      <c r="T260" s="13" t="n"/>
      <c r="U260" s="14" t="n"/>
      <c r="V260" s="14" t="n"/>
      <c r="W260" s="16">
        <f>IF(OR(H260="",V260=""),"",IF(V260&gt;EDATE(H260,6),"Нужна повторная проверка","—"))</f>
        <v/>
      </c>
      <c r="X260" s="16">
        <f>IF(B260="","",IF(OR(H260="",AND(K260="",L260="",N260="")),"Ждёт освидетельствования",IF(AND(L260="Да",M260=""),"Замечания",IF(AND(N260&lt;&gt;"",T260="Да",COUNTIF(O260:S260,"Да")+COUNTIF(O260:S260,"Не требуется")=5),"Подписан","На подписи"))))</f>
        <v/>
      </c>
      <c r="Y260" s="16">
        <f>IF(B260="","",TRIM(IF(AND(N260&lt;&gt;"",F260&lt;&gt;"",N260&lt;F260),"Дата акта раньше окончания работ. ","")&amp;IF(AND(N260&lt;&gt;"",H260&lt;&gt;"",N260&lt;H260),"Дата акта раньше осмотра. ","")&amp;IF(AND(N260&lt;&gt;"",M260&lt;&gt;"",N260&lt;M260),"Акт составлен до устранения замечаний. ","")&amp;IF(AND(K260="Нет",N260&lt;&gt;"",U260=""),"Направьте копию акта заказчику. ","")&amp;IF(AND(K260="Нет",N260&lt;&gt;"",U260&lt;&gt;"",U260-N260&gt;3),"Копия направлена позже 3 дней. ","")&amp;IF(AND(V260&lt;&gt;"",X260&lt;&gt;"Подписан",V260&lt;=TODAY()+3),"Последующие работы начнутся в ближайшие дни или уже идут, а акт не подписан. ","")))</f>
        <v/>
      </c>
      <c r="Z260" s="13" t="n"/>
    </row>
    <row r="261">
      <c r="A261" s="13" t="n"/>
      <c r="B261" s="13" t="n"/>
      <c r="C261" s="13" t="n"/>
      <c r="D261" s="13" t="n"/>
      <c r="E261" s="13" t="n"/>
      <c r="F261" s="14" t="n"/>
      <c r="G261" s="14" t="n"/>
      <c r="H261" s="14" t="n"/>
      <c r="I261" s="15">
        <f>IF(OR(G261="",H261=""),"",NETWORKDAYS(G261,H261,'Праздники'!$A$2:$A$80)-1)</f>
        <v/>
      </c>
      <c r="J261" s="16">
        <f>IF(I261="","",IF(I261&gt;=3,"В срок","Меньше 3 рабочих дней"))</f>
        <v/>
      </c>
      <c r="K261" s="13" t="n"/>
      <c r="L261" s="13" t="n"/>
      <c r="M261" s="14" t="n"/>
      <c r="N261" s="14" t="n"/>
      <c r="O261" s="13" t="n"/>
      <c r="P261" s="13" t="n"/>
      <c r="Q261" s="13" t="n"/>
      <c r="R261" s="13" t="n"/>
      <c r="S261" s="13" t="n"/>
      <c r="T261" s="13" t="n"/>
      <c r="U261" s="14" t="n"/>
      <c r="V261" s="14" t="n"/>
      <c r="W261" s="16">
        <f>IF(OR(H261="",V261=""),"",IF(V261&gt;EDATE(H261,6),"Нужна повторная проверка","—"))</f>
        <v/>
      </c>
      <c r="X261" s="16">
        <f>IF(B261="","",IF(OR(H261="",AND(K261="",L261="",N261="")),"Ждёт освидетельствования",IF(AND(L261="Да",M261=""),"Замечания",IF(AND(N261&lt;&gt;"",T261="Да",COUNTIF(O261:S261,"Да")+COUNTIF(O261:S261,"Не требуется")=5),"Подписан","На подписи"))))</f>
        <v/>
      </c>
      <c r="Y261" s="16">
        <f>IF(B261="","",TRIM(IF(AND(N261&lt;&gt;"",F261&lt;&gt;"",N261&lt;F261),"Дата акта раньше окончания работ. ","")&amp;IF(AND(N261&lt;&gt;"",H261&lt;&gt;"",N261&lt;H261),"Дата акта раньше осмотра. ","")&amp;IF(AND(N261&lt;&gt;"",M261&lt;&gt;"",N261&lt;M261),"Акт составлен до устранения замечаний. ","")&amp;IF(AND(K261="Нет",N261&lt;&gt;"",U261=""),"Направьте копию акта заказчику. ","")&amp;IF(AND(K261="Нет",N261&lt;&gt;"",U261&lt;&gt;"",U261-N261&gt;3),"Копия направлена позже 3 дней. ","")&amp;IF(AND(V261&lt;&gt;"",X261&lt;&gt;"Подписан",V261&lt;=TODAY()+3),"Последующие работы начнутся в ближайшие дни или уже идут, а акт не подписан. ","")))</f>
        <v/>
      </c>
      <c r="Z261" s="13" t="n"/>
    </row>
    <row r="262">
      <c r="A262" s="13" t="n"/>
      <c r="B262" s="13" t="n"/>
      <c r="C262" s="13" t="n"/>
      <c r="D262" s="13" t="n"/>
      <c r="E262" s="13" t="n"/>
      <c r="F262" s="14" t="n"/>
      <c r="G262" s="14" t="n"/>
      <c r="H262" s="14" t="n"/>
      <c r="I262" s="15">
        <f>IF(OR(G262="",H262=""),"",NETWORKDAYS(G262,H262,'Праздники'!$A$2:$A$80)-1)</f>
        <v/>
      </c>
      <c r="J262" s="16">
        <f>IF(I262="","",IF(I262&gt;=3,"В срок","Меньше 3 рабочих дней"))</f>
        <v/>
      </c>
      <c r="K262" s="13" t="n"/>
      <c r="L262" s="13" t="n"/>
      <c r="M262" s="14" t="n"/>
      <c r="N262" s="14" t="n"/>
      <c r="O262" s="13" t="n"/>
      <c r="P262" s="13" t="n"/>
      <c r="Q262" s="13" t="n"/>
      <c r="R262" s="13" t="n"/>
      <c r="S262" s="13" t="n"/>
      <c r="T262" s="13" t="n"/>
      <c r="U262" s="14" t="n"/>
      <c r="V262" s="14" t="n"/>
      <c r="W262" s="16">
        <f>IF(OR(H262="",V262=""),"",IF(V262&gt;EDATE(H262,6),"Нужна повторная проверка","—"))</f>
        <v/>
      </c>
      <c r="X262" s="16">
        <f>IF(B262="","",IF(OR(H262="",AND(K262="",L262="",N262="")),"Ждёт освидетельствования",IF(AND(L262="Да",M262=""),"Замечания",IF(AND(N262&lt;&gt;"",T262="Да",COUNTIF(O262:S262,"Да")+COUNTIF(O262:S262,"Не требуется")=5),"Подписан","На подписи"))))</f>
        <v/>
      </c>
      <c r="Y262" s="16">
        <f>IF(B262="","",TRIM(IF(AND(N262&lt;&gt;"",F262&lt;&gt;"",N262&lt;F262),"Дата акта раньше окончания работ. ","")&amp;IF(AND(N262&lt;&gt;"",H262&lt;&gt;"",N262&lt;H262),"Дата акта раньше осмотра. ","")&amp;IF(AND(N262&lt;&gt;"",M262&lt;&gt;"",N262&lt;M262),"Акт составлен до устранения замечаний. ","")&amp;IF(AND(K262="Нет",N262&lt;&gt;"",U262=""),"Направьте копию акта заказчику. ","")&amp;IF(AND(K262="Нет",N262&lt;&gt;"",U262&lt;&gt;"",U262-N262&gt;3),"Копия направлена позже 3 дней. ","")&amp;IF(AND(V262&lt;&gt;"",X262&lt;&gt;"Подписан",V262&lt;=TODAY()+3),"Последующие работы начнутся в ближайшие дни или уже идут, а акт не подписан. ","")))</f>
        <v/>
      </c>
      <c r="Z262" s="13" t="n"/>
    </row>
    <row r="263">
      <c r="A263" s="13" t="n"/>
      <c r="B263" s="13" t="n"/>
      <c r="C263" s="13" t="n"/>
      <c r="D263" s="13" t="n"/>
      <c r="E263" s="13" t="n"/>
      <c r="F263" s="14" t="n"/>
      <c r="G263" s="14" t="n"/>
      <c r="H263" s="14" t="n"/>
      <c r="I263" s="15">
        <f>IF(OR(G263="",H263=""),"",NETWORKDAYS(G263,H263,'Праздники'!$A$2:$A$80)-1)</f>
        <v/>
      </c>
      <c r="J263" s="16">
        <f>IF(I263="","",IF(I263&gt;=3,"В срок","Меньше 3 рабочих дней"))</f>
        <v/>
      </c>
      <c r="K263" s="13" t="n"/>
      <c r="L263" s="13" t="n"/>
      <c r="M263" s="14" t="n"/>
      <c r="N263" s="14" t="n"/>
      <c r="O263" s="13" t="n"/>
      <c r="P263" s="13" t="n"/>
      <c r="Q263" s="13" t="n"/>
      <c r="R263" s="13" t="n"/>
      <c r="S263" s="13" t="n"/>
      <c r="T263" s="13" t="n"/>
      <c r="U263" s="14" t="n"/>
      <c r="V263" s="14" t="n"/>
      <c r="W263" s="16">
        <f>IF(OR(H263="",V263=""),"",IF(V263&gt;EDATE(H263,6),"Нужна повторная проверка","—"))</f>
        <v/>
      </c>
      <c r="X263" s="16">
        <f>IF(B263="","",IF(OR(H263="",AND(K263="",L263="",N263="")),"Ждёт освидетельствования",IF(AND(L263="Да",M263=""),"Замечания",IF(AND(N263&lt;&gt;"",T263="Да",COUNTIF(O263:S263,"Да")+COUNTIF(O263:S263,"Не требуется")=5),"Подписан","На подписи"))))</f>
        <v/>
      </c>
      <c r="Y263" s="16">
        <f>IF(B263="","",TRIM(IF(AND(N263&lt;&gt;"",F263&lt;&gt;"",N263&lt;F263),"Дата акта раньше окончания работ. ","")&amp;IF(AND(N263&lt;&gt;"",H263&lt;&gt;"",N263&lt;H263),"Дата акта раньше осмотра. ","")&amp;IF(AND(N263&lt;&gt;"",M263&lt;&gt;"",N263&lt;M263),"Акт составлен до устранения замечаний. ","")&amp;IF(AND(K263="Нет",N263&lt;&gt;"",U263=""),"Направьте копию акта заказчику. ","")&amp;IF(AND(K263="Нет",N263&lt;&gt;"",U263&lt;&gt;"",U263-N263&gt;3),"Копия направлена позже 3 дней. ","")&amp;IF(AND(V263&lt;&gt;"",X263&lt;&gt;"Подписан",V263&lt;=TODAY()+3),"Последующие работы начнутся в ближайшие дни или уже идут, а акт не подписан. ","")))</f>
        <v/>
      </c>
      <c r="Z263" s="13" t="n"/>
    </row>
    <row r="264">
      <c r="A264" s="13" t="n"/>
      <c r="B264" s="13" t="n"/>
      <c r="C264" s="13" t="n"/>
      <c r="D264" s="13" t="n"/>
      <c r="E264" s="13" t="n"/>
      <c r="F264" s="14" t="n"/>
      <c r="G264" s="14" t="n"/>
      <c r="H264" s="14" t="n"/>
      <c r="I264" s="15">
        <f>IF(OR(G264="",H264=""),"",NETWORKDAYS(G264,H264,'Праздники'!$A$2:$A$80)-1)</f>
        <v/>
      </c>
      <c r="J264" s="16">
        <f>IF(I264="","",IF(I264&gt;=3,"В срок","Меньше 3 рабочих дней"))</f>
        <v/>
      </c>
      <c r="K264" s="13" t="n"/>
      <c r="L264" s="13" t="n"/>
      <c r="M264" s="14" t="n"/>
      <c r="N264" s="14" t="n"/>
      <c r="O264" s="13" t="n"/>
      <c r="P264" s="13" t="n"/>
      <c r="Q264" s="13" t="n"/>
      <c r="R264" s="13" t="n"/>
      <c r="S264" s="13" t="n"/>
      <c r="T264" s="13" t="n"/>
      <c r="U264" s="14" t="n"/>
      <c r="V264" s="14" t="n"/>
      <c r="W264" s="16">
        <f>IF(OR(H264="",V264=""),"",IF(V264&gt;EDATE(H264,6),"Нужна повторная проверка","—"))</f>
        <v/>
      </c>
      <c r="X264" s="16">
        <f>IF(B264="","",IF(OR(H264="",AND(K264="",L264="",N264="")),"Ждёт освидетельствования",IF(AND(L264="Да",M264=""),"Замечания",IF(AND(N264&lt;&gt;"",T264="Да",COUNTIF(O264:S264,"Да")+COUNTIF(O264:S264,"Не требуется")=5),"Подписан","На подписи"))))</f>
        <v/>
      </c>
      <c r="Y264" s="16">
        <f>IF(B264="","",TRIM(IF(AND(N264&lt;&gt;"",F264&lt;&gt;"",N264&lt;F264),"Дата акта раньше окончания работ. ","")&amp;IF(AND(N264&lt;&gt;"",H264&lt;&gt;"",N264&lt;H264),"Дата акта раньше осмотра. ","")&amp;IF(AND(N264&lt;&gt;"",M264&lt;&gt;"",N264&lt;M264),"Акт составлен до устранения замечаний. ","")&amp;IF(AND(K264="Нет",N264&lt;&gt;"",U264=""),"Направьте копию акта заказчику. ","")&amp;IF(AND(K264="Нет",N264&lt;&gt;"",U264&lt;&gt;"",U264-N264&gt;3),"Копия направлена позже 3 дней. ","")&amp;IF(AND(V264&lt;&gt;"",X264&lt;&gt;"Подписан",V264&lt;=TODAY()+3),"Последующие работы начнутся в ближайшие дни или уже идут, а акт не подписан. ","")))</f>
        <v/>
      </c>
      <c r="Z264" s="13" t="n"/>
    </row>
    <row r="265">
      <c r="A265" s="13" t="n"/>
      <c r="B265" s="13" t="n"/>
      <c r="C265" s="13" t="n"/>
      <c r="D265" s="13" t="n"/>
      <c r="E265" s="13" t="n"/>
      <c r="F265" s="14" t="n"/>
      <c r="G265" s="14" t="n"/>
      <c r="H265" s="14" t="n"/>
      <c r="I265" s="15">
        <f>IF(OR(G265="",H265=""),"",NETWORKDAYS(G265,H265,'Праздники'!$A$2:$A$80)-1)</f>
        <v/>
      </c>
      <c r="J265" s="16">
        <f>IF(I265="","",IF(I265&gt;=3,"В срок","Меньше 3 рабочих дней"))</f>
        <v/>
      </c>
      <c r="K265" s="13" t="n"/>
      <c r="L265" s="13" t="n"/>
      <c r="M265" s="14" t="n"/>
      <c r="N265" s="14" t="n"/>
      <c r="O265" s="13" t="n"/>
      <c r="P265" s="13" t="n"/>
      <c r="Q265" s="13" t="n"/>
      <c r="R265" s="13" t="n"/>
      <c r="S265" s="13" t="n"/>
      <c r="T265" s="13" t="n"/>
      <c r="U265" s="14" t="n"/>
      <c r="V265" s="14" t="n"/>
      <c r="W265" s="16">
        <f>IF(OR(H265="",V265=""),"",IF(V265&gt;EDATE(H265,6),"Нужна повторная проверка","—"))</f>
        <v/>
      </c>
      <c r="X265" s="16">
        <f>IF(B265="","",IF(OR(H265="",AND(K265="",L265="",N265="")),"Ждёт освидетельствования",IF(AND(L265="Да",M265=""),"Замечания",IF(AND(N265&lt;&gt;"",T265="Да",COUNTIF(O265:S265,"Да")+COUNTIF(O265:S265,"Не требуется")=5),"Подписан","На подписи"))))</f>
        <v/>
      </c>
      <c r="Y265" s="16">
        <f>IF(B265="","",TRIM(IF(AND(N265&lt;&gt;"",F265&lt;&gt;"",N265&lt;F265),"Дата акта раньше окончания работ. ","")&amp;IF(AND(N265&lt;&gt;"",H265&lt;&gt;"",N265&lt;H265),"Дата акта раньше осмотра. ","")&amp;IF(AND(N265&lt;&gt;"",M265&lt;&gt;"",N265&lt;M265),"Акт составлен до устранения замечаний. ","")&amp;IF(AND(K265="Нет",N265&lt;&gt;"",U265=""),"Направьте копию акта заказчику. ","")&amp;IF(AND(K265="Нет",N265&lt;&gt;"",U265&lt;&gt;"",U265-N265&gt;3),"Копия направлена позже 3 дней. ","")&amp;IF(AND(V265&lt;&gt;"",X265&lt;&gt;"Подписан",V265&lt;=TODAY()+3),"Последующие работы начнутся в ближайшие дни или уже идут, а акт не подписан. ","")))</f>
        <v/>
      </c>
      <c r="Z265" s="13" t="n"/>
    </row>
    <row r="266">
      <c r="A266" s="13" t="n"/>
      <c r="B266" s="13" t="n"/>
      <c r="C266" s="13" t="n"/>
      <c r="D266" s="13" t="n"/>
      <c r="E266" s="13" t="n"/>
      <c r="F266" s="14" t="n"/>
      <c r="G266" s="14" t="n"/>
      <c r="H266" s="14" t="n"/>
      <c r="I266" s="15">
        <f>IF(OR(G266="",H266=""),"",NETWORKDAYS(G266,H266,'Праздники'!$A$2:$A$80)-1)</f>
        <v/>
      </c>
      <c r="J266" s="16">
        <f>IF(I266="","",IF(I266&gt;=3,"В срок","Меньше 3 рабочих дней"))</f>
        <v/>
      </c>
      <c r="K266" s="13" t="n"/>
      <c r="L266" s="13" t="n"/>
      <c r="M266" s="14" t="n"/>
      <c r="N266" s="14" t="n"/>
      <c r="O266" s="13" t="n"/>
      <c r="P266" s="13" t="n"/>
      <c r="Q266" s="13" t="n"/>
      <c r="R266" s="13" t="n"/>
      <c r="S266" s="13" t="n"/>
      <c r="T266" s="13" t="n"/>
      <c r="U266" s="14" t="n"/>
      <c r="V266" s="14" t="n"/>
      <c r="W266" s="16">
        <f>IF(OR(H266="",V266=""),"",IF(V266&gt;EDATE(H266,6),"Нужна повторная проверка","—"))</f>
        <v/>
      </c>
      <c r="X266" s="16">
        <f>IF(B266="","",IF(OR(H266="",AND(K266="",L266="",N266="")),"Ждёт освидетельствования",IF(AND(L266="Да",M266=""),"Замечания",IF(AND(N266&lt;&gt;"",T266="Да",COUNTIF(O266:S266,"Да")+COUNTIF(O266:S266,"Не требуется")=5),"Подписан","На подписи"))))</f>
        <v/>
      </c>
      <c r="Y266" s="16">
        <f>IF(B266="","",TRIM(IF(AND(N266&lt;&gt;"",F266&lt;&gt;"",N266&lt;F266),"Дата акта раньше окончания работ. ","")&amp;IF(AND(N266&lt;&gt;"",H266&lt;&gt;"",N266&lt;H266),"Дата акта раньше осмотра. ","")&amp;IF(AND(N266&lt;&gt;"",M266&lt;&gt;"",N266&lt;M266),"Акт составлен до устранения замечаний. ","")&amp;IF(AND(K266="Нет",N266&lt;&gt;"",U266=""),"Направьте копию акта заказчику. ","")&amp;IF(AND(K266="Нет",N266&lt;&gt;"",U266&lt;&gt;"",U266-N266&gt;3),"Копия направлена позже 3 дней. ","")&amp;IF(AND(V266&lt;&gt;"",X266&lt;&gt;"Подписан",V266&lt;=TODAY()+3),"Последующие работы начнутся в ближайшие дни или уже идут, а акт не подписан. ","")))</f>
        <v/>
      </c>
      <c r="Z266" s="13" t="n"/>
    </row>
    <row r="267">
      <c r="A267" s="13" t="n"/>
      <c r="B267" s="13" t="n"/>
      <c r="C267" s="13" t="n"/>
      <c r="D267" s="13" t="n"/>
      <c r="E267" s="13" t="n"/>
      <c r="F267" s="14" t="n"/>
      <c r="G267" s="14" t="n"/>
      <c r="H267" s="14" t="n"/>
      <c r="I267" s="15">
        <f>IF(OR(G267="",H267=""),"",NETWORKDAYS(G267,H267,'Праздники'!$A$2:$A$80)-1)</f>
        <v/>
      </c>
      <c r="J267" s="16">
        <f>IF(I267="","",IF(I267&gt;=3,"В срок","Меньше 3 рабочих дней"))</f>
        <v/>
      </c>
      <c r="K267" s="13" t="n"/>
      <c r="L267" s="13" t="n"/>
      <c r="M267" s="14" t="n"/>
      <c r="N267" s="14" t="n"/>
      <c r="O267" s="13" t="n"/>
      <c r="P267" s="13" t="n"/>
      <c r="Q267" s="13" t="n"/>
      <c r="R267" s="13" t="n"/>
      <c r="S267" s="13" t="n"/>
      <c r="T267" s="13" t="n"/>
      <c r="U267" s="14" t="n"/>
      <c r="V267" s="14" t="n"/>
      <c r="W267" s="16">
        <f>IF(OR(H267="",V267=""),"",IF(V267&gt;EDATE(H267,6),"Нужна повторная проверка","—"))</f>
        <v/>
      </c>
      <c r="X267" s="16">
        <f>IF(B267="","",IF(OR(H267="",AND(K267="",L267="",N267="")),"Ждёт освидетельствования",IF(AND(L267="Да",M267=""),"Замечания",IF(AND(N267&lt;&gt;"",T267="Да",COUNTIF(O267:S267,"Да")+COUNTIF(O267:S267,"Не требуется")=5),"Подписан","На подписи"))))</f>
        <v/>
      </c>
      <c r="Y267" s="16">
        <f>IF(B267="","",TRIM(IF(AND(N267&lt;&gt;"",F267&lt;&gt;"",N267&lt;F267),"Дата акта раньше окончания работ. ","")&amp;IF(AND(N267&lt;&gt;"",H267&lt;&gt;"",N267&lt;H267),"Дата акта раньше осмотра. ","")&amp;IF(AND(N267&lt;&gt;"",M267&lt;&gt;"",N267&lt;M267),"Акт составлен до устранения замечаний. ","")&amp;IF(AND(K267="Нет",N267&lt;&gt;"",U267=""),"Направьте копию акта заказчику. ","")&amp;IF(AND(K267="Нет",N267&lt;&gt;"",U267&lt;&gt;"",U267-N267&gt;3),"Копия направлена позже 3 дней. ","")&amp;IF(AND(V267&lt;&gt;"",X267&lt;&gt;"Подписан",V267&lt;=TODAY()+3),"Последующие работы начнутся в ближайшие дни или уже идут, а акт не подписан. ","")))</f>
        <v/>
      </c>
      <c r="Z267" s="13" t="n"/>
    </row>
    <row r="268">
      <c r="A268" s="13" t="n"/>
      <c r="B268" s="13" t="n"/>
      <c r="C268" s="13" t="n"/>
      <c r="D268" s="13" t="n"/>
      <c r="E268" s="13" t="n"/>
      <c r="F268" s="14" t="n"/>
      <c r="G268" s="14" t="n"/>
      <c r="H268" s="14" t="n"/>
      <c r="I268" s="15">
        <f>IF(OR(G268="",H268=""),"",NETWORKDAYS(G268,H268,'Праздники'!$A$2:$A$80)-1)</f>
        <v/>
      </c>
      <c r="J268" s="16">
        <f>IF(I268="","",IF(I268&gt;=3,"В срок","Меньше 3 рабочих дней"))</f>
        <v/>
      </c>
      <c r="K268" s="13" t="n"/>
      <c r="L268" s="13" t="n"/>
      <c r="M268" s="14" t="n"/>
      <c r="N268" s="14" t="n"/>
      <c r="O268" s="13" t="n"/>
      <c r="P268" s="13" t="n"/>
      <c r="Q268" s="13" t="n"/>
      <c r="R268" s="13" t="n"/>
      <c r="S268" s="13" t="n"/>
      <c r="T268" s="13" t="n"/>
      <c r="U268" s="14" t="n"/>
      <c r="V268" s="14" t="n"/>
      <c r="W268" s="16">
        <f>IF(OR(H268="",V268=""),"",IF(V268&gt;EDATE(H268,6),"Нужна повторная проверка","—"))</f>
        <v/>
      </c>
      <c r="X268" s="16">
        <f>IF(B268="","",IF(OR(H268="",AND(K268="",L268="",N268="")),"Ждёт освидетельствования",IF(AND(L268="Да",M268=""),"Замечания",IF(AND(N268&lt;&gt;"",T268="Да",COUNTIF(O268:S268,"Да")+COUNTIF(O268:S268,"Не требуется")=5),"Подписан","На подписи"))))</f>
        <v/>
      </c>
      <c r="Y268" s="16">
        <f>IF(B268="","",TRIM(IF(AND(N268&lt;&gt;"",F268&lt;&gt;"",N268&lt;F268),"Дата акта раньше окончания работ. ","")&amp;IF(AND(N268&lt;&gt;"",H268&lt;&gt;"",N268&lt;H268),"Дата акта раньше осмотра. ","")&amp;IF(AND(N268&lt;&gt;"",M268&lt;&gt;"",N268&lt;M268),"Акт составлен до устранения замечаний. ","")&amp;IF(AND(K268="Нет",N268&lt;&gt;"",U268=""),"Направьте копию акта заказчику. ","")&amp;IF(AND(K268="Нет",N268&lt;&gt;"",U268&lt;&gt;"",U268-N268&gt;3),"Копия направлена позже 3 дней. ","")&amp;IF(AND(V268&lt;&gt;"",X268&lt;&gt;"Подписан",V268&lt;=TODAY()+3),"Последующие работы начнутся в ближайшие дни или уже идут, а акт не подписан. ","")))</f>
        <v/>
      </c>
      <c r="Z268" s="13" t="n"/>
    </row>
    <row r="269">
      <c r="A269" s="13" t="n"/>
      <c r="B269" s="13" t="n"/>
      <c r="C269" s="13" t="n"/>
      <c r="D269" s="13" t="n"/>
      <c r="E269" s="13" t="n"/>
      <c r="F269" s="14" t="n"/>
      <c r="G269" s="14" t="n"/>
      <c r="H269" s="14" t="n"/>
      <c r="I269" s="15">
        <f>IF(OR(G269="",H269=""),"",NETWORKDAYS(G269,H269,'Праздники'!$A$2:$A$80)-1)</f>
        <v/>
      </c>
      <c r="J269" s="16">
        <f>IF(I269="","",IF(I269&gt;=3,"В срок","Меньше 3 рабочих дней"))</f>
        <v/>
      </c>
      <c r="K269" s="13" t="n"/>
      <c r="L269" s="13" t="n"/>
      <c r="M269" s="14" t="n"/>
      <c r="N269" s="14" t="n"/>
      <c r="O269" s="13" t="n"/>
      <c r="P269" s="13" t="n"/>
      <c r="Q269" s="13" t="n"/>
      <c r="R269" s="13" t="n"/>
      <c r="S269" s="13" t="n"/>
      <c r="T269" s="13" t="n"/>
      <c r="U269" s="14" t="n"/>
      <c r="V269" s="14" t="n"/>
      <c r="W269" s="16">
        <f>IF(OR(H269="",V269=""),"",IF(V269&gt;EDATE(H269,6),"Нужна повторная проверка","—"))</f>
        <v/>
      </c>
      <c r="X269" s="16">
        <f>IF(B269="","",IF(OR(H269="",AND(K269="",L269="",N269="")),"Ждёт освидетельствования",IF(AND(L269="Да",M269=""),"Замечания",IF(AND(N269&lt;&gt;"",T269="Да",COUNTIF(O269:S269,"Да")+COUNTIF(O269:S269,"Не требуется")=5),"Подписан","На подписи"))))</f>
        <v/>
      </c>
      <c r="Y269" s="16">
        <f>IF(B269="","",TRIM(IF(AND(N269&lt;&gt;"",F269&lt;&gt;"",N269&lt;F269),"Дата акта раньше окончания работ. ","")&amp;IF(AND(N269&lt;&gt;"",H269&lt;&gt;"",N269&lt;H269),"Дата акта раньше осмотра. ","")&amp;IF(AND(N269&lt;&gt;"",M269&lt;&gt;"",N269&lt;M269),"Акт составлен до устранения замечаний. ","")&amp;IF(AND(K269="Нет",N269&lt;&gt;"",U269=""),"Направьте копию акта заказчику. ","")&amp;IF(AND(K269="Нет",N269&lt;&gt;"",U269&lt;&gt;"",U269-N269&gt;3),"Копия направлена позже 3 дней. ","")&amp;IF(AND(V269&lt;&gt;"",X269&lt;&gt;"Подписан",V269&lt;=TODAY()+3),"Последующие работы начнутся в ближайшие дни или уже идут, а акт не подписан. ","")))</f>
        <v/>
      </c>
      <c r="Z269" s="13" t="n"/>
    </row>
    <row r="270">
      <c r="A270" s="13" t="n"/>
      <c r="B270" s="13" t="n"/>
      <c r="C270" s="13" t="n"/>
      <c r="D270" s="13" t="n"/>
      <c r="E270" s="13" t="n"/>
      <c r="F270" s="14" t="n"/>
      <c r="G270" s="14" t="n"/>
      <c r="H270" s="14" t="n"/>
      <c r="I270" s="15">
        <f>IF(OR(G270="",H270=""),"",NETWORKDAYS(G270,H270,'Праздники'!$A$2:$A$80)-1)</f>
        <v/>
      </c>
      <c r="J270" s="16">
        <f>IF(I270="","",IF(I270&gt;=3,"В срок","Меньше 3 рабочих дней"))</f>
        <v/>
      </c>
      <c r="K270" s="13" t="n"/>
      <c r="L270" s="13" t="n"/>
      <c r="M270" s="14" t="n"/>
      <c r="N270" s="14" t="n"/>
      <c r="O270" s="13" t="n"/>
      <c r="P270" s="13" t="n"/>
      <c r="Q270" s="13" t="n"/>
      <c r="R270" s="13" t="n"/>
      <c r="S270" s="13" t="n"/>
      <c r="T270" s="13" t="n"/>
      <c r="U270" s="14" t="n"/>
      <c r="V270" s="14" t="n"/>
      <c r="W270" s="16">
        <f>IF(OR(H270="",V270=""),"",IF(V270&gt;EDATE(H270,6),"Нужна повторная проверка","—"))</f>
        <v/>
      </c>
      <c r="X270" s="16">
        <f>IF(B270="","",IF(OR(H270="",AND(K270="",L270="",N270="")),"Ждёт освидетельствования",IF(AND(L270="Да",M270=""),"Замечания",IF(AND(N270&lt;&gt;"",T270="Да",COUNTIF(O270:S270,"Да")+COUNTIF(O270:S270,"Не требуется")=5),"Подписан","На подписи"))))</f>
        <v/>
      </c>
      <c r="Y270" s="16">
        <f>IF(B270="","",TRIM(IF(AND(N270&lt;&gt;"",F270&lt;&gt;"",N270&lt;F270),"Дата акта раньше окончания работ. ","")&amp;IF(AND(N270&lt;&gt;"",H270&lt;&gt;"",N270&lt;H270),"Дата акта раньше осмотра. ","")&amp;IF(AND(N270&lt;&gt;"",M270&lt;&gt;"",N270&lt;M270),"Акт составлен до устранения замечаний. ","")&amp;IF(AND(K270="Нет",N270&lt;&gt;"",U270=""),"Направьте копию акта заказчику. ","")&amp;IF(AND(K270="Нет",N270&lt;&gt;"",U270&lt;&gt;"",U270-N270&gt;3),"Копия направлена позже 3 дней. ","")&amp;IF(AND(V270&lt;&gt;"",X270&lt;&gt;"Подписан",V270&lt;=TODAY()+3),"Последующие работы начнутся в ближайшие дни или уже идут, а акт не подписан. ","")))</f>
        <v/>
      </c>
      <c r="Z270" s="13" t="n"/>
    </row>
    <row r="271">
      <c r="A271" s="13" t="n"/>
      <c r="B271" s="13" t="n"/>
      <c r="C271" s="13" t="n"/>
      <c r="D271" s="13" t="n"/>
      <c r="E271" s="13" t="n"/>
      <c r="F271" s="14" t="n"/>
      <c r="G271" s="14" t="n"/>
      <c r="H271" s="14" t="n"/>
      <c r="I271" s="15">
        <f>IF(OR(G271="",H271=""),"",NETWORKDAYS(G271,H271,'Праздники'!$A$2:$A$80)-1)</f>
        <v/>
      </c>
      <c r="J271" s="16">
        <f>IF(I271="","",IF(I271&gt;=3,"В срок","Меньше 3 рабочих дней"))</f>
        <v/>
      </c>
      <c r="K271" s="13" t="n"/>
      <c r="L271" s="13" t="n"/>
      <c r="M271" s="14" t="n"/>
      <c r="N271" s="14" t="n"/>
      <c r="O271" s="13" t="n"/>
      <c r="P271" s="13" t="n"/>
      <c r="Q271" s="13" t="n"/>
      <c r="R271" s="13" t="n"/>
      <c r="S271" s="13" t="n"/>
      <c r="T271" s="13" t="n"/>
      <c r="U271" s="14" t="n"/>
      <c r="V271" s="14" t="n"/>
      <c r="W271" s="16">
        <f>IF(OR(H271="",V271=""),"",IF(V271&gt;EDATE(H271,6),"Нужна повторная проверка","—"))</f>
        <v/>
      </c>
      <c r="X271" s="16">
        <f>IF(B271="","",IF(OR(H271="",AND(K271="",L271="",N271="")),"Ждёт освидетельствования",IF(AND(L271="Да",M271=""),"Замечания",IF(AND(N271&lt;&gt;"",T271="Да",COUNTIF(O271:S271,"Да")+COUNTIF(O271:S271,"Не требуется")=5),"Подписан","На подписи"))))</f>
        <v/>
      </c>
      <c r="Y271" s="16">
        <f>IF(B271="","",TRIM(IF(AND(N271&lt;&gt;"",F271&lt;&gt;"",N271&lt;F271),"Дата акта раньше окончания работ. ","")&amp;IF(AND(N271&lt;&gt;"",H271&lt;&gt;"",N271&lt;H271),"Дата акта раньше осмотра. ","")&amp;IF(AND(N271&lt;&gt;"",M271&lt;&gt;"",N271&lt;M271),"Акт составлен до устранения замечаний. ","")&amp;IF(AND(K271="Нет",N271&lt;&gt;"",U271=""),"Направьте копию акта заказчику. ","")&amp;IF(AND(K271="Нет",N271&lt;&gt;"",U271&lt;&gt;"",U271-N271&gt;3),"Копия направлена позже 3 дней. ","")&amp;IF(AND(V271&lt;&gt;"",X271&lt;&gt;"Подписан",V271&lt;=TODAY()+3),"Последующие работы начнутся в ближайшие дни или уже идут, а акт не подписан. ","")))</f>
        <v/>
      </c>
      <c r="Z271" s="13" t="n"/>
    </row>
    <row r="272">
      <c r="A272" s="13" t="n"/>
      <c r="B272" s="13" t="n"/>
      <c r="C272" s="13" t="n"/>
      <c r="D272" s="13" t="n"/>
      <c r="E272" s="13" t="n"/>
      <c r="F272" s="14" t="n"/>
      <c r="G272" s="14" t="n"/>
      <c r="H272" s="14" t="n"/>
      <c r="I272" s="15">
        <f>IF(OR(G272="",H272=""),"",NETWORKDAYS(G272,H272,'Праздники'!$A$2:$A$80)-1)</f>
        <v/>
      </c>
      <c r="J272" s="16">
        <f>IF(I272="","",IF(I272&gt;=3,"В срок","Меньше 3 рабочих дней"))</f>
        <v/>
      </c>
      <c r="K272" s="13" t="n"/>
      <c r="L272" s="13" t="n"/>
      <c r="M272" s="14" t="n"/>
      <c r="N272" s="14" t="n"/>
      <c r="O272" s="13" t="n"/>
      <c r="P272" s="13" t="n"/>
      <c r="Q272" s="13" t="n"/>
      <c r="R272" s="13" t="n"/>
      <c r="S272" s="13" t="n"/>
      <c r="T272" s="13" t="n"/>
      <c r="U272" s="14" t="n"/>
      <c r="V272" s="14" t="n"/>
      <c r="W272" s="16">
        <f>IF(OR(H272="",V272=""),"",IF(V272&gt;EDATE(H272,6),"Нужна повторная проверка","—"))</f>
        <v/>
      </c>
      <c r="X272" s="16">
        <f>IF(B272="","",IF(OR(H272="",AND(K272="",L272="",N272="")),"Ждёт освидетельствования",IF(AND(L272="Да",M272=""),"Замечания",IF(AND(N272&lt;&gt;"",T272="Да",COUNTIF(O272:S272,"Да")+COUNTIF(O272:S272,"Не требуется")=5),"Подписан","На подписи"))))</f>
        <v/>
      </c>
      <c r="Y272" s="16">
        <f>IF(B272="","",TRIM(IF(AND(N272&lt;&gt;"",F272&lt;&gt;"",N272&lt;F272),"Дата акта раньше окончания работ. ","")&amp;IF(AND(N272&lt;&gt;"",H272&lt;&gt;"",N272&lt;H272),"Дата акта раньше осмотра. ","")&amp;IF(AND(N272&lt;&gt;"",M272&lt;&gt;"",N272&lt;M272),"Акт составлен до устранения замечаний. ","")&amp;IF(AND(K272="Нет",N272&lt;&gt;"",U272=""),"Направьте копию акта заказчику. ","")&amp;IF(AND(K272="Нет",N272&lt;&gt;"",U272&lt;&gt;"",U272-N272&gt;3),"Копия направлена позже 3 дней. ","")&amp;IF(AND(V272&lt;&gt;"",X272&lt;&gt;"Подписан",V272&lt;=TODAY()+3),"Последующие работы начнутся в ближайшие дни или уже идут, а акт не подписан. ","")))</f>
        <v/>
      </c>
      <c r="Z272" s="13" t="n"/>
    </row>
    <row r="273">
      <c r="A273" s="13" t="n"/>
      <c r="B273" s="13" t="n"/>
      <c r="C273" s="13" t="n"/>
      <c r="D273" s="13" t="n"/>
      <c r="E273" s="13" t="n"/>
      <c r="F273" s="14" t="n"/>
      <c r="G273" s="14" t="n"/>
      <c r="H273" s="14" t="n"/>
      <c r="I273" s="15">
        <f>IF(OR(G273="",H273=""),"",NETWORKDAYS(G273,H273,'Праздники'!$A$2:$A$80)-1)</f>
        <v/>
      </c>
      <c r="J273" s="16">
        <f>IF(I273="","",IF(I273&gt;=3,"В срок","Меньше 3 рабочих дней"))</f>
        <v/>
      </c>
      <c r="K273" s="13" t="n"/>
      <c r="L273" s="13" t="n"/>
      <c r="M273" s="14" t="n"/>
      <c r="N273" s="14" t="n"/>
      <c r="O273" s="13" t="n"/>
      <c r="P273" s="13" t="n"/>
      <c r="Q273" s="13" t="n"/>
      <c r="R273" s="13" t="n"/>
      <c r="S273" s="13" t="n"/>
      <c r="T273" s="13" t="n"/>
      <c r="U273" s="14" t="n"/>
      <c r="V273" s="14" t="n"/>
      <c r="W273" s="16">
        <f>IF(OR(H273="",V273=""),"",IF(V273&gt;EDATE(H273,6),"Нужна повторная проверка","—"))</f>
        <v/>
      </c>
      <c r="X273" s="16">
        <f>IF(B273="","",IF(OR(H273="",AND(K273="",L273="",N273="")),"Ждёт освидетельствования",IF(AND(L273="Да",M273=""),"Замечания",IF(AND(N273&lt;&gt;"",T273="Да",COUNTIF(O273:S273,"Да")+COUNTIF(O273:S273,"Не требуется")=5),"Подписан","На подписи"))))</f>
        <v/>
      </c>
      <c r="Y273" s="16">
        <f>IF(B273="","",TRIM(IF(AND(N273&lt;&gt;"",F273&lt;&gt;"",N273&lt;F273),"Дата акта раньше окончания работ. ","")&amp;IF(AND(N273&lt;&gt;"",H273&lt;&gt;"",N273&lt;H273),"Дата акта раньше осмотра. ","")&amp;IF(AND(N273&lt;&gt;"",M273&lt;&gt;"",N273&lt;M273),"Акт составлен до устранения замечаний. ","")&amp;IF(AND(K273="Нет",N273&lt;&gt;"",U273=""),"Направьте копию акта заказчику. ","")&amp;IF(AND(K273="Нет",N273&lt;&gt;"",U273&lt;&gt;"",U273-N273&gt;3),"Копия направлена позже 3 дней. ","")&amp;IF(AND(V273&lt;&gt;"",X273&lt;&gt;"Подписан",V273&lt;=TODAY()+3),"Последующие работы начнутся в ближайшие дни или уже идут, а акт не подписан. ","")))</f>
        <v/>
      </c>
      <c r="Z273" s="13" t="n"/>
    </row>
    <row r="274">
      <c r="A274" s="13" t="n"/>
      <c r="B274" s="13" t="n"/>
      <c r="C274" s="13" t="n"/>
      <c r="D274" s="13" t="n"/>
      <c r="E274" s="13" t="n"/>
      <c r="F274" s="14" t="n"/>
      <c r="G274" s="14" t="n"/>
      <c r="H274" s="14" t="n"/>
      <c r="I274" s="15">
        <f>IF(OR(G274="",H274=""),"",NETWORKDAYS(G274,H274,'Праздники'!$A$2:$A$80)-1)</f>
        <v/>
      </c>
      <c r="J274" s="16">
        <f>IF(I274="","",IF(I274&gt;=3,"В срок","Меньше 3 рабочих дней"))</f>
        <v/>
      </c>
      <c r="K274" s="13" t="n"/>
      <c r="L274" s="13" t="n"/>
      <c r="M274" s="14" t="n"/>
      <c r="N274" s="14" t="n"/>
      <c r="O274" s="13" t="n"/>
      <c r="P274" s="13" t="n"/>
      <c r="Q274" s="13" t="n"/>
      <c r="R274" s="13" t="n"/>
      <c r="S274" s="13" t="n"/>
      <c r="T274" s="13" t="n"/>
      <c r="U274" s="14" t="n"/>
      <c r="V274" s="14" t="n"/>
      <c r="W274" s="16">
        <f>IF(OR(H274="",V274=""),"",IF(V274&gt;EDATE(H274,6),"Нужна повторная проверка","—"))</f>
        <v/>
      </c>
      <c r="X274" s="16">
        <f>IF(B274="","",IF(OR(H274="",AND(K274="",L274="",N274="")),"Ждёт освидетельствования",IF(AND(L274="Да",M274=""),"Замечания",IF(AND(N274&lt;&gt;"",T274="Да",COUNTIF(O274:S274,"Да")+COUNTIF(O274:S274,"Не требуется")=5),"Подписан","На подписи"))))</f>
        <v/>
      </c>
      <c r="Y274" s="16">
        <f>IF(B274="","",TRIM(IF(AND(N274&lt;&gt;"",F274&lt;&gt;"",N274&lt;F274),"Дата акта раньше окончания работ. ","")&amp;IF(AND(N274&lt;&gt;"",H274&lt;&gt;"",N274&lt;H274),"Дата акта раньше осмотра. ","")&amp;IF(AND(N274&lt;&gt;"",M274&lt;&gt;"",N274&lt;M274),"Акт составлен до устранения замечаний. ","")&amp;IF(AND(K274="Нет",N274&lt;&gt;"",U274=""),"Направьте копию акта заказчику. ","")&amp;IF(AND(K274="Нет",N274&lt;&gt;"",U274&lt;&gt;"",U274-N274&gt;3),"Копия направлена позже 3 дней. ","")&amp;IF(AND(V274&lt;&gt;"",X274&lt;&gt;"Подписан",V274&lt;=TODAY()+3),"Последующие работы начнутся в ближайшие дни или уже идут, а акт не подписан. ","")))</f>
        <v/>
      </c>
      <c r="Z274" s="13" t="n"/>
    </row>
    <row r="275">
      <c r="A275" s="13" t="n"/>
      <c r="B275" s="13" t="n"/>
      <c r="C275" s="13" t="n"/>
      <c r="D275" s="13" t="n"/>
      <c r="E275" s="13" t="n"/>
      <c r="F275" s="14" t="n"/>
      <c r="G275" s="14" t="n"/>
      <c r="H275" s="14" t="n"/>
      <c r="I275" s="15">
        <f>IF(OR(G275="",H275=""),"",NETWORKDAYS(G275,H275,'Праздники'!$A$2:$A$80)-1)</f>
        <v/>
      </c>
      <c r="J275" s="16">
        <f>IF(I275="","",IF(I275&gt;=3,"В срок","Меньше 3 рабочих дней"))</f>
        <v/>
      </c>
      <c r="K275" s="13" t="n"/>
      <c r="L275" s="13" t="n"/>
      <c r="M275" s="14" t="n"/>
      <c r="N275" s="14" t="n"/>
      <c r="O275" s="13" t="n"/>
      <c r="P275" s="13" t="n"/>
      <c r="Q275" s="13" t="n"/>
      <c r="R275" s="13" t="n"/>
      <c r="S275" s="13" t="n"/>
      <c r="T275" s="13" t="n"/>
      <c r="U275" s="14" t="n"/>
      <c r="V275" s="14" t="n"/>
      <c r="W275" s="16">
        <f>IF(OR(H275="",V275=""),"",IF(V275&gt;EDATE(H275,6),"Нужна повторная проверка","—"))</f>
        <v/>
      </c>
      <c r="X275" s="16">
        <f>IF(B275="","",IF(OR(H275="",AND(K275="",L275="",N275="")),"Ждёт освидетельствования",IF(AND(L275="Да",M275=""),"Замечания",IF(AND(N275&lt;&gt;"",T275="Да",COUNTIF(O275:S275,"Да")+COUNTIF(O275:S275,"Не требуется")=5),"Подписан","На подписи"))))</f>
        <v/>
      </c>
      <c r="Y275" s="16">
        <f>IF(B275="","",TRIM(IF(AND(N275&lt;&gt;"",F275&lt;&gt;"",N275&lt;F275),"Дата акта раньше окончания работ. ","")&amp;IF(AND(N275&lt;&gt;"",H275&lt;&gt;"",N275&lt;H275),"Дата акта раньше осмотра. ","")&amp;IF(AND(N275&lt;&gt;"",M275&lt;&gt;"",N275&lt;M275),"Акт составлен до устранения замечаний. ","")&amp;IF(AND(K275="Нет",N275&lt;&gt;"",U275=""),"Направьте копию акта заказчику. ","")&amp;IF(AND(K275="Нет",N275&lt;&gt;"",U275&lt;&gt;"",U275-N275&gt;3),"Копия направлена позже 3 дней. ","")&amp;IF(AND(V275&lt;&gt;"",X275&lt;&gt;"Подписан",V275&lt;=TODAY()+3),"Последующие работы начнутся в ближайшие дни или уже идут, а акт не подписан. ","")))</f>
        <v/>
      </c>
      <c r="Z275" s="13" t="n"/>
    </row>
    <row r="276">
      <c r="A276" s="13" t="n"/>
      <c r="B276" s="13" t="n"/>
      <c r="C276" s="13" t="n"/>
      <c r="D276" s="13" t="n"/>
      <c r="E276" s="13" t="n"/>
      <c r="F276" s="14" t="n"/>
      <c r="G276" s="14" t="n"/>
      <c r="H276" s="14" t="n"/>
      <c r="I276" s="15">
        <f>IF(OR(G276="",H276=""),"",NETWORKDAYS(G276,H276,'Праздники'!$A$2:$A$80)-1)</f>
        <v/>
      </c>
      <c r="J276" s="16">
        <f>IF(I276="","",IF(I276&gt;=3,"В срок","Меньше 3 рабочих дней"))</f>
        <v/>
      </c>
      <c r="K276" s="13" t="n"/>
      <c r="L276" s="13" t="n"/>
      <c r="M276" s="14" t="n"/>
      <c r="N276" s="14" t="n"/>
      <c r="O276" s="13" t="n"/>
      <c r="P276" s="13" t="n"/>
      <c r="Q276" s="13" t="n"/>
      <c r="R276" s="13" t="n"/>
      <c r="S276" s="13" t="n"/>
      <c r="T276" s="13" t="n"/>
      <c r="U276" s="14" t="n"/>
      <c r="V276" s="14" t="n"/>
      <c r="W276" s="16">
        <f>IF(OR(H276="",V276=""),"",IF(V276&gt;EDATE(H276,6),"Нужна повторная проверка","—"))</f>
        <v/>
      </c>
      <c r="X276" s="16">
        <f>IF(B276="","",IF(OR(H276="",AND(K276="",L276="",N276="")),"Ждёт освидетельствования",IF(AND(L276="Да",M276=""),"Замечания",IF(AND(N276&lt;&gt;"",T276="Да",COUNTIF(O276:S276,"Да")+COUNTIF(O276:S276,"Не требуется")=5),"Подписан","На подписи"))))</f>
        <v/>
      </c>
      <c r="Y276" s="16">
        <f>IF(B276="","",TRIM(IF(AND(N276&lt;&gt;"",F276&lt;&gt;"",N276&lt;F276),"Дата акта раньше окончания работ. ","")&amp;IF(AND(N276&lt;&gt;"",H276&lt;&gt;"",N276&lt;H276),"Дата акта раньше осмотра. ","")&amp;IF(AND(N276&lt;&gt;"",M276&lt;&gt;"",N276&lt;M276),"Акт составлен до устранения замечаний. ","")&amp;IF(AND(K276="Нет",N276&lt;&gt;"",U276=""),"Направьте копию акта заказчику. ","")&amp;IF(AND(K276="Нет",N276&lt;&gt;"",U276&lt;&gt;"",U276-N276&gt;3),"Копия направлена позже 3 дней. ","")&amp;IF(AND(V276&lt;&gt;"",X276&lt;&gt;"Подписан",V276&lt;=TODAY()+3),"Последующие работы начнутся в ближайшие дни или уже идут, а акт не подписан. ","")))</f>
        <v/>
      </c>
      <c r="Z276" s="13" t="n"/>
    </row>
    <row r="277">
      <c r="A277" s="13" t="n"/>
      <c r="B277" s="13" t="n"/>
      <c r="C277" s="13" t="n"/>
      <c r="D277" s="13" t="n"/>
      <c r="E277" s="13" t="n"/>
      <c r="F277" s="14" t="n"/>
      <c r="G277" s="14" t="n"/>
      <c r="H277" s="14" t="n"/>
      <c r="I277" s="15">
        <f>IF(OR(G277="",H277=""),"",NETWORKDAYS(G277,H277,'Праздники'!$A$2:$A$80)-1)</f>
        <v/>
      </c>
      <c r="J277" s="16">
        <f>IF(I277="","",IF(I277&gt;=3,"В срок","Меньше 3 рабочих дней"))</f>
        <v/>
      </c>
      <c r="K277" s="13" t="n"/>
      <c r="L277" s="13" t="n"/>
      <c r="M277" s="14" t="n"/>
      <c r="N277" s="14" t="n"/>
      <c r="O277" s="13" t="n"/>
      <c r="P277" s="13" t="n"/>
      <c r="Q277" s="13" t="n"/>
      <c r="R277" s="13" t="n"/>
      <c r="S277" s="13" t="n"/>
      <c r="T277" s="13" t="n"/>
      <c r="U277" s="14" t="n"/>
      <c r="V277" s="14" t="n"/>
      <c r="W277" s="16">
        <f>IF(OR(H277="",V277=""),"",IF(V277&gt;EDATE(H277,6),"Нужна повторная проверка","—"))</f>
        <v/>
      </c>
      <c r="X277" s="16">
        <f>IF(B277="","",IF(OR(H277="",AND(K277="",L277="",N277="")),"Ждёт освидетельствования",IF(AND(L277="Да",M277=""),"Замечания",IF(AND(N277&lt;&gt;"",T277="Да",COUNTIF(O277:S277,"Да")+COUNTIF(O277:S277,"Не требуется")=5),"Подписан","На подписи"))))</f>
        <v/>
      </c>
      <c r="Y277" s="16">
        <f>IF(B277="","",TRIM(IF(AND(N277&lt;&gt;"",F277&lt;&gt;"",N277&lt;F277),"Дата акта раньше окончания работ. ","")&amp;IF(AND(N277&lt;&gt;"",H277&lt;&gt;"",N277&lt;H277),"Дата акта раньше осмотра. ","")&amp;IF(AND(N277&lt;&gt;"",M277&lt;&gt;"",N277&lt;M277),"Акт составлен до устранения замечаний. ","")&amp;IF(AND(K277="Нет",N277&lt;&gt;"",U277=""),"Направьте копию акта заказчику. ","")&amp;IF(AND(K277="Нет",N277&lt;&gt;"",U277&lt;&gt;"",U277-N277&gt;3),"Копия направлена позже 3 дней. ","")&amp;IF(AND(V277&lt;&gt;"",X277&lt;&gt;"Подписан",V277&lt;=TODAY()+3),"Последующие работы начнутся в ближайшие дни или уже идут, а акт не подписан. ","")))</f>
        <v/>
      </c>
      <c r="Z277" s="13" t="n"/>
    </row>
    <row r="278">
      <c r="A278" s="13" t="n"/>
      <c r="B278" s="13" t="n"/>
      <c r="C278" s="13" t="n"/>
      <c r="D278" s="13" t="n"/>
      <c r="E278" s="13" t="n"/>
      <c r="F278" s="14" t="n"/>
      <c r="G278" s="14" t="n"/>
      <c r="H278" s="14" t="n"/>
      <c r="I278" s="15">
        <f>IF(OR(G278="",H278=""),"",NETWORKDAYS(G278,H278,'Праздники'!$A$2:$A$80)-1)</f>
        <v/>
      </c>
      <c r="J278" s="16">
        <f>IF(I278="","",IF(I278&gt;=3,"В срок","Меньше 3 рабочих дней"))</f>
        <v/>
      </c>
      <c r="K278" s="13" t="n"/>
      <c r="L278" s="13" t="n"/>
      <c r="M278" s="14" t="n"/>
      <c r="N278" s="14" t="n"/>
      <c r="O278" s="13" t="n"/>
      <c r="P278" s="13" t="n"/>
      <c r="Q278" s="13" t="n"/>
      <c r="R278" s="13" t="n"/>
      <c r="S278" s="13" t="n"/>
      <c r="T278" s="13" t="n"/>
      <c r="U278" s="14" t="n"/>
      <c r="V278" s="14" t="n"/>
      <c r="W278" s="16">
        <f>IF(OR(H278="",V278=""),"",IF(V278&gt;EDATE(H278,6),"Нужна повторная проверка","—"))</f>
        <v/>
      </c>
      <c r="X278" s="16">
        <f>IF(B278="","",IF(OR(H278="",AND(K278="",L278="",N278="")),"Ждёт освидетельствования",IF(AND(L278="Да",M278=""),"Замечания",IF(AND(N278&lt;&gt;"",T278="Да",COUNTIF(O278:S278,"Да")+COUNTIF(O278:S278,"Не требуется")=5),"Подписан","На подписи"))))</f>
        <v/>
      </c>
      <c r="Y278" s="16">
        <f>IF(B278="","",TRIM(IF(AND(N278&lt;&gt;"",F278&lt;&gt;"",N278&lt;F278),"Дата акта раньше окончания работ. ","")&amp;IF(AND(N278&lt;&gt;"",H278&lt;&gt;"",N278&lt;H278),"Дата акта раньше осмотра. ","")&amp;IF(AND(N278&lt;&gt;"",M278&lt;&gt;"",N278&lt;M278),"Акт составлен до устранения замечаний. ","")&amp;IF(AND(K278="Нет",N278&lt;&gt;"",U278=""),"Направьте копию акта заказчику. ","")&amp;IF(AND(K278="Нет",N278&lt;&gt;"",U278&lt;&gt;"",U278-N278&gt;3),"Копия направлена позже 3 дней. ","")&amp;IF(AND(V278&lt;&gt;"",X278&lt;&gt;"Подписан",V278&lt;=TODAY()+3),"Последующие работы начнутся в ближайшие дни или уже идут, а акт не подписан. ","")))</f>
        <v/>
      </c>
      <c r="Z278" s="13" t="n"/>
    </row>
    <row r="279">
      <c r="A279" s="13" t="n"/>
      <c r="B279" s="13" t="n"/>
      <c r="C279" s="13" t="n"/>
      <c r="D279" s="13" t="n"/>
      <c r="E279" s="13" t="n"/>
      <c r="F279" s="14" t="n"/>
      <c r="G279" s="14" t="n"/>
      <c r="H279" s="14" t="n"/>
      <c r="I279" s="15">
        <f>IF(OR(G279="",H279=""),"",NETWORKDAYS(G279,H279,'Праздники'!$A$2:$A$80)-1)</f>
        <v/>
      </c>
      <c r="J279" s="16">
        <f>IF(I279="","",IF(I279&gt;=3,"В срок","Меньше 3 рабочих дней"))</f>
        <v/>
      </c>
      <c r="K279" s="13" t="n"/>
      <c r="L279" s="13" t="n"/>
      <c r="M279" s="14" t="n"/>
      <c r="N279" s="14" t="n"/>
      <c r="O279" s="13" t="n"/>
      <c r="P279" s="13" t="n"/>
      <c r="Q279" s="13" t="n"/>
      <c r="R279" s="13" t="n"/>
      <c r="S279" s="13" t="n"/>
      <c r="T279" s="13" t="n"/>
      <c r="U279" s="14" t="n"/>
      <c r="V279" s="14" t="n"/>
      <c r="W279" s="16">
        <f>IF(OR(H279="",V279=""),"",IF(V279&gt;EDATE(H279,6),"Нужна повторная проверка","—"))</f>
        <v/>
      </c>
      <c r="X279" s="16">
        <f>IF(B279="","",IF(OR(H279="",AND(K279="",L279="",N279="")),"Ждёт освидетельствования",IF(AND(L279="Да",M279=""),"Замечания",IF(AND(N279&lt;&gt;"",T279="Да",COUNTIF(O279:S279,"Да")+COUNTIF(O279:S279,"Не требуется")=5),"Подписан","На подписи"))))</f>
        <v/>
      </c>
      <c r="Y279" s="16">
        <f>IF(B279="","",TRIM(IF(AND(N279&lt;&gt;"",F279&lt;&gt;"",N279&lt;F279),"Дата акта раньше окончания работ. ","")&amp;IF(AND(N279&lt;&gt;"",H279&lt;&gt;"",N279&lt;H279),"Дата акта раньше осмотра. ","")&amp;IF(AND(N279&lt;&gt;"",M279&lt;&gt;"",N279&lt;M279),"Акт составлен до устранения замечаний. ","")&amp;IF(AND(K279="Нет",N279&lt;&gt;"",U279=""),"Направьте копию акта заказчику. ","")&amp;IF(AND(K279="Нет",N279&lt;&gt;"",U279&lt;&gt;"",U279-N279&gt;3),"Копия направлена позже 3 дней. ","")&amp;IF(AND(V279&lt;&gt;"",X279&lt;&gt;"Подписан",V279&lt;=TODAY()+3),"Последующие работы начнутся в ближайшие дни или уже идут, а акт не подписан. ","")))</f>
        <v/>
      </c>
      <c r="Z279" s="13" t="n"/>
    </row>
    <row r="280">
      <c r="A280" s="13" t="n"/>
      <c r="B280" s="13" t="n"/>
      <c r="C280" s="13" t="n"/>
      <c r="D280" s="13" t="n"/>
      <c r="E280" s="13" t="n"/>
      <c r="F280" s="14" t="n"/>
      <c r="G280" s="14" t="n"/>
      <c r="H280" s="14" t="n"/>
      <c r="I280" s="15">
        <f>IF(OR(G280="",H280=""),"",NETWORKDAYS(G280,H280,'Праздники'!$A$2:$A$80)-1)</f>
        <v/>
      </c>
      <c r="J280" s="16">
        <f>IF(I280="","",IF(I280&gt;=3,"В срок","Меньше 3 рабочих дней"))</f>
        <v/>
      </c>
      <c r="K280" s="13" t="n"/>
      <c r="L280" s="13" t="n"/>
      <c r="M280" s="14" t="n"/>
      <c r="N280" s="14" t="n"/>
      <c r="O280" s="13" t="n"/>
      <c r="P280" s="13" t="n"/>
      <c r="Q280" s="13" t="n"/>
      <c r="R280" s="13" t="n"/>
      <c r="S280" s="13" t="n"/>
      <c r="T280" s="13" t="n"/>
      <c r="U280" s="14" t="n"/>
      <c r="V280" s="14" t="n"/>
      <c r="W280" s="16">
        <f>IF(OR(H280="",V280=""),"",IF(V280&gt;EDATE(H280,6),"Нужна повторная проверка","—"))</f>
        <v/>
      </c>
      <c r="X280" s="16">
        <f>IF(B280="","",IF(OR(H280="",AND(K280="",L280="",N280="")),"Ждёт освидетельствования",IF(AND(L280="Да",M280=""),"Замечания",IF(AND(N280&lt;&gt;"",T280="Да",COUNTIF(O280:S280,"Да")+COUNTIF(O280:S280,"Не требуется")=5),"Подписан","На подписи"))))</f>
        <v/>
      </c>
      <c r="Y280" s="16">
        <f>IF(B280="","",TRIM(IF(AND(N280&lt;&gt;"",F280&lt;&gt;"",N280&lt;F280),"Дата акта раньше окончания работ. ","")&amp;IF(AND(N280&lt;&gt;"",H280&lt;&gt;"",N280&lt;H280),"Дата акта раньше осмотра. ","")&amp;IF(AND(N280&lt;&gt;"",M280&lt;&gt;"",N280&lt;M280),"Акт составлен до устранения замечаний. ","")&amp;IF(AND(K280="Нет",N280&lt;&gt;"",U280=""),"Направьте копию акта заказчику. ","")&amp;IF(AND(K280="Нет",N280&lt;&gt;"",U280&lt;&gt;"",U280-N280&gt;3),"Копия направлена позже 3 дней. ","")&amp;IF(AND(V280&lt;&gt;"",X280&lt;&gt;"Подписан",V280&lt;=TODAY()+3),"Последующие работы начнутся в ближайшие дни или уже идут, а акт не подписан. ","")))</f>
        <v/>
      </c>
      <c r="Z280" s="13" t="n"/>
    </row>
    <row r="281">
      <c r="A281" s="13" t="n"/>
      <c r="B281" s="13" t="n"/>
      <c r="C281" s="13" t="n"/>
      <c r="D281" s="13" t="n"/>
      <c r="E281" s="13" t="n"/>
      <c r="F281" s="14" t="n"/>
      <c r="G281" s="14" t="n"/>
      <c r="H281" s="14" t="n"/>
      <c r="I281" s="15">
        <f>IF(OR(G281="",H281=""),"",NETWORKDAYS(G281,H281,'Праздники'!$A$2:$A$80)-1)</f>
        <v/>
      </c>
      <c r="J281" s="16">
        <f>IF(I281="","",IF(I281&gt;=3,"В срок","Меньше 3 рабочих дней"))</f>
        <v/>
      </c>
      <c r="K281" s="13" t="n"/>
      <c r="L281" s="13" t="n"/>
      <c r="M281" s="14" t="n"/>
      <c r="N281" s="14" t="n"/>
      <c r="O281" s="13" t="n"/>
      <c r="P281" s="13" t="n"/>
      <c r="Q281" s="13" t="n"/>
      <c r="R281" s="13" t="n"/>
      <c r="S281" s="13" t="n"/>
      <c r="T281" s="13" t="n"/>
      <c r="U281" s="14" t="n"/>
      <c r="V281" s="14" t="n"/>
      <c r="W281" s="16">
        <f>IF(OR(H281="",V281=""),"",IF(V281&gt;EDATE(H281,6),"Нужна повторная проверка","—"))</f>
        <v/>
      </c>
      <c r="X281" s="16">
        <f>IF(B281="","",IF(OR(H281="",AND(K281="",L281="",N281="")),"Ждёт освидетельствования",IF(AND(L281="Да",M281=""),"Замечания",IF(AND(N281&lt;&gt;"",T281="Да",COUNTIF(O281:S281,"Да")+COUNTIF(O281:S281,"Не требуется")=5),"Подписан","На подписи"))))</f>
        <v/>
      </c>
      <c r="Y281" s="16">
        <f>IF(B281="","",TRIM(IF(AND(N281&lt;&gt;"",F281&lt;&gt;"",N281&lt;F281),"Дата акта раньше окончания работ. ","")&amp;IF(AND(N281&lt;&gt;"",H281&lt;&gt;"",N281&lt;H281),"Дата акта раньше осмотра. ","")&amp;IF(AND(N281&lt;&gt;"",M281&lt;&gt;"",N281&lt;M281),"Акт составлен до устранения замечаний. ","")&amp;IF(AND(K281="Нет",N281&lt;&gt;"",U281=""),"Направьте копию акта заказчику. ","")&amp;IF(AND(K281="Нет",N281&lt;&gt;"",U281&lt;&gt;"",U281-N281&gt;3),"Копия направлена позже 3 дней. ","")&amp;IF(AND(V281&lt;&gt;"",X281&lt;&gt;"Подписан",V281&lt;=TODAY()+3),"Последующие работы начнутся в ближайшие дни или уже идут, а акт не подписан. ","")))</f>
        <v/>
      </c>
      <c r="Z281" s="13" t="n"/>
    </row>
    <row r="282">
      <c r="A282" s="13" t="n"/>
      <c r="B282" s="13" t="n"/>
      <c r="C282" s="13" t="n"/>
      <c r="D282" s="13" t="n"/>
      <c r="E282" s="13" t="n"/>
      <c r="F282" s="14" t="n"/>
      <c r="G282" s="14" t="n"/>
      <c r="H282" s="14" t="n"/>
      <c r="I282" s="15">
        <f>IF(OR(G282="",H282=""),"",NETWORKDAYS(G282,H282,'Праздники'!$A$2:$A$80)-1)</f>
        <v/>
      </c>
      <c r="J282" s="16">
        <f>IF(I282="","",IF(I282&gt;=3,"В срок","Меньше 3 рабочих дней"))</f>
        <v/>
      </c>
      <c r="K282" s="13" t="n"/>
      <c r="L282" s="13" t="n"/>
      <c r="M282" s="14" t="n"/>
      <c r="N282" s="14" t="n"/>
      <c r="O282" s="13" t="n"/>
      <c r="P282" s="13" t="n"/>
      <c r="Q282" s="13" t="n"/>
      <c r="R282" s="13" t="n"/>
      <c r="S282" s="13" t="n"/>
      <c r="T282" s="13" t="n"/>
      <c r="U282" s="14" t="n"/>
      <c r="V282" s="14" t="n"/>
      <c r="W282" s="16">
        <f>IF(OR(H282="",V282=""),"",IF(V282&gt;EDATE(H282,6),"Нужна повторная проверка","—"))</f>
        <v/>
      </c>
      <c r="X282" s="16">
        <f>IF(B282="","",IF(OR(H282="",AND(K282="",L282="",N282="")),"Ждёт освидетельствования",IF(AND(L282="Да",M282=""),"Замечания",IF(AND(N282&lt;&gt;"",T282="Да",COUNTIF(O282:S282,"Да")+COUNTIF(O282:S282,"Не требуется")=5),"Подписан","На подписи"))))</f>
        <v/>
      </c>
      <c r="Y282" s="16">
        <f>IF(B282="","",TRIM(IF(AND(N282&lt;&gt;"",F282&lt;&gt;"",N282&lt;F282),"Дата акта раньше окончания работ. ","")&amp;IF(AND(N282&lt;&gt;"",H282&lt;&gt;"",N282&lt;H282),"Дата акта раньше осмотра. ","")&amp;IF(AND(N282&lt;&gt;"",M282&lt;&gt;"",N282&lt;M282),"Акт составлен до устранения замечаний. ","")&amp;IF(AND(K282="Нет",N282&lt;&gt;"",U282=""),"Направьте копию акта заказчику. ","")&amp;IF(AND(K282="Нет",N282&lt;&gt;"",U282&lt;&gt;"",U282-N282&gt;3),"Копия направлена позже 3 дней. ","")&amp;IF(AND(V282&lt;&gt;"",X282&lt;&gt;"Подписан",V282&lt;=TODAY()+3),"Последующие работы начнутся в ближайшие дни или уже идут, а акт не подписан. ","")))</f>
        <v/>
      </c>
      <c r="Z282" s="13" t="n"/>
    </row>
    <row r="283">
      <c r="A283" s="13" t="n"/>
      <c r="B283" s="13" t="n"/>
      <c r="C283" s="13" t="n"/>
      <c r="D283" s="13" t="n"/>
      <c r="E283" s="13" t="n"/>
      <c r="F283" s="14" t="n"/>
      <c r="G283" s="14" t="n"/>
      <c r="H283" s="14" t="n"/>
      <c r="I283" s="15">
        <f>IF(OR(G283="",H283=""),"",NETWORKDAYS(G283,H283,'Праздники'!$A$2:$A$80)-1)</f>
        <v/>
      </c>
      <c r="J283" s="16">
        <f>IF(I283="","",IF(I283&gt;=3,"В срок","Меньше 3 рабочих дней"))</f>
        <v/>
      </c>
      <c r="K283" s="13" t="n"/>
      <c r="L283" s="13" t="n"/>
      <c r="M283" s="14" t="n"/>
      <c r="N283" s="14" t="n"/>
      <c r="O283" s="13" t="n"/>
      <c r="P283" s="13" t="n"/>
      <c r="Q283" s="13" t="n"/>
      <c r="R283" s="13" t="n"/>
      <c r="S283" s="13" t="n"/>
      <c r="T283" s="13" t="n"/>
      <c r="U283" s="14" t="n"/>
      <c r="V283" s="14" t="n"/>
      <c r="W283" s="16">
        <f>IF(OR(H283="",V283=""),"",IF(V283&gt;EDATE(H283,6),"Нужна повторная проверка","—"))</f>
        <v/>
      </c>
      <c r="X283" s="16">
        <f>IF(B283="","",IF(OR(H283="",AND(K283="",L283="",N283="")),"Ждёт освидетельствования",IF(AND(L283="Да",M283=""),"Замечания",IF(AND(N283&lt;&gt;"",T283="Да",COUNTIF(O283:S283,"Да")+COUNTIF(O283:S283,"Не требуется")=5),"Подписан","На подписи"))))</f>
        <v/>
      </c>
      <c r="Y283" s="16">
        <f>IF(B283="","",TRIM(IF(AND(N283&lt;&gt;"",F283&lt;&gt;"",N283&lt;F283),"Дата акта раньше окончания работ. ","")&amp;IF(AND(N283&lt;&gt;"",H283&lt;&gt;"",N283&lt;H283),"Дата акта раньше осмотра. ","")&amp;IF(AND(N283&lt;&gt;"",M283&lt;&gt;"",N283&lt;M283),"Акт составлен до устранения замечаний. ","")&amp;IF(AND(K283="Нет",N283&lt;&gt;"",U283=""),"Направьте копию акта заказчику. ","")&amp;IF(AND(K283="Нет",N283&lt;&gt;"",U283&lt;&gt;"",U283-N283&gt;3),"Копия направлена позже 3 дней. ","")&amp;IF(AND(V283&lt;&gt;"",X283&lt;&gt;"Подписан",V283&lt;=TODAY()+3),"Последующие работы начнутся в ближайшие дни или уже идут, а акт не подписан. ","")))</f>
        <v/>
      </c>
      <c r="Z283" s="13" t="n"/>
    </row>
    <row r="284">
      <c r="A284" s="13" t="n"/>
      <c r="B284" s="13" t="n"/>
      <c r="C284" s="13" t="n"/>
      <c r="D284" s="13" t="n"/>
      <c r="E284" s="13" t="n"/>
      <c r="F284" s="14" t="n"/>
      <c r="G284" s="14" t="n"/>
      <c r="H284" s="14" t="n"/>
      <c r="I284" s="15">
        <f>IF(OR(G284="",H284=""),"",NETWORKDAYS(G284,H284,'Праздники'!$A$2:$A$80)-1)</f>
        <v/>
      </c>
      <c r="J284" s="16">
        <f>IF(I284="","",IF(I284&gt;=3,"В срок","Меньше 3 рабочих дней"))</f>
        <v/>
      </c>
      <c r="K284" s="13" t="n"/>
      <c r="L284" s="13" t="n"/>
      <c r="M284" s="14" t="n"/>
      <c r="N284" s="14" t="n"/>
      <c r="O284" s="13" t="n"/>
      <c r="P284" s="13" t="n"/>
      <c r="Q284" s="13" t="n"/>
      <c r="R284" s="13" t="n"/>
      <c r="S284" s="13" t="n"/>
      <c r="T284" s="13" t="n"/>
      <c r="U284" s="14" t="n"/>
      <c r="V284" s="14" t="n"/>
      <c r="W284" s="16">
        <f>IF(OR(H284="",V284=""),"",IF(V284&gt;EDATE(H284,6),"Нужна повторная проверка","—"))</f>
        <v/>
      </c>
      <c r="X284" s="16">
        <f>IF(B284="","",IF(OR(H284="",AND(K284="",L284="",N284="")),"Ждёт освидетельствования",IF(AND(L284="Да",M284=""),"Замечания",IF(AND(N284&lt;&gt;"",T284="Да",COUNTIF(O284:S284,"Да")+COUNTIF(O284:S284,"Не требуется")=5),"Подписан","На подписи"))))</f>
        <v/>
      </c>
      <c r="Y284" s="16">
        <f>IF(B284="","",TRIM(IF(AND(N284&lt;&gt;"",F284&lt;&gt;"",N284&lt;F284),"Дата акта раньше окончания работ. ","")&amp;IF(AND(N284&lt;&gt;"",H284&lt;&gt;"",N284&lt;H284),"Дата акта раньше осмотра. ","")&amp;IF(AND(N284&lt;&gt;"",M284&lt;&gt;"",N284&lt;M284),"Акт составлен до устранения замечаний. ","")&amp;IF(AND(K284="Нет",N284&lt;&gt;"",U284=""),"Направьте копию акта заказчику. ","")&amp;IF(AND(K284="Нет",N284&lt;&gt;"",U284&lt;&gt;"",U284-N284&gt;3),"Копия направлена позже 3 дней. ","")&amp;IF(AND(V284&lt;&gt;"",X284&lt;&gt;"Подписан",V284&lt;=TODAY()+3),"Последующие работы начнутся в ближайшие дни или уже идут, а акт не подписан. ","")))</f>
        <v/>
      </c>
      <c r="Z284" s="13" t="n"/>
    </row>
    <row r="285">
      <c r="A285" s="13" t="n"/>
      <c r="B285" s="13" t="n"/>
      <c r="C285" s="13" t="n"/>
      <c r="D285" s="13" t="n"/>
      <c r="E285" s="13" t="n"/>
      <c r="F285" s="14" t="n"/>
      <c r="G285" s="14" t="n"/>
      <c r="H285" s="14" t="n"/>
      <c r="I285" s="15">
        <f>IF(OR(G285="",H285=""),"",NETWORKDAYS(G285,H285,'Праздники'!$A$2:$A$80)-1)</f>
        <v/>
      </c>
      <c r="J285" s="16">
        <f>IF(I285="","",IF(I285&gt;=3,"В срок","Меньше 3 рабочих дней"))</f>
        <v/>
      </c>
      <c r="K285" s="13" t="n"/>
      <c r="L285" s="13" t="n"/>
      <c r="M285" s="14" t="n"/>
      <c r="N285" s="14" t="n"/>
      <c r="O285" s="13" t="n"/>
      <c r="P285" s="13" t="n"/>
      <c r="Q285" s="13" t="n"/>
      <c r="R285" s="13" t="n"/>
      <c r="S285" s="13" t="n"/>
      <c r="T285" s="13" t="n"/>
      <c r="U285" s="14" t="n"/>
      <c r="V285" s="14" t="n"/>
      <c r="W285" s="16">
        <f>IF(OR(H285="",V285=""),"",IF(V285&gt;EDATE(H285,6),"Нужна повторная проверка","—"))</f>
        <v/>
      </c>
      <c r="X285" s="16">
        <f>IF(B285="","",IF(OR(H285="",AND(K285="",L285="",N285="")),"Ждёт освидетельствования",IF(AND(L285="Да",M285=""),"Замечания",IF(AND(N285&lt;&gt;"",T285="Да",COUNTIF(O285:S285,"Да")+COUNTIF(O285:S285,"Не требуется")=5),"Подписан","На подписи"))))</f>
        <v/>
      </c>
      <c r="Y285" s="16">
        <f>IF(B285="","",TRIM(IF(AND(N285&lt;&gt;"",F285&lt;&gt;"",N285&lt;F285),"Дата акта раньше окончания работ. ","")&amp;IF(AND(N285&lt;&gt;"",H285&lt;&gt;"",N285&lt;H285),"Дата акта раньше осмотра. ","")&amp;IF(AND(N285&lt;&gt;"",M285&lt;&gt;"",N285&lt;M285),"Акт составлен до устранения замечаний. ","")&amp;IF(AND(K285="Нет",N285&lt;&gt;"",U285=""),"Направьте копию акта заказчику. ","")&amp;IF(AND(K285="Нет",N285&lt;&gt;"",U285&lt;&gt;"",U285-N285&gt;3),"Копия направлена позже 3 дней. ","")&amp;IF(AND(V285&lt;&gt;"",X285&lt;&gt;"Подписан",V285&lt;=TODAY()+3),"Последующие работы начнутся в ближайшие дни или уже идут, а акт не подписан. ","")))</f>
        <v/>
      </c>
      <c r="Z285" s="13" t="n"/>
    </row>
    <row r="286">
      <c r="A286" s="13" t="n"/>
      <c r="B286" s="13" t="n"/>
      <c r="C286" s="13" t="n"/>
      <c r="D286" s="13" t="n"/>
      <c r="E286" s="13" t="n"/>
      <c r="F286" s="14" t="n"/>
      <c r="G286" s="14" t="n"/>
      <c r="H286" s="14" t="n"/>
      <c r="I286" s="15">
        <f>IF(OR(G286="",H286=""),"",NETWORKDAYS(G286,H286,'Праздники'!$A$2:$A$80)-1)</f>
        <v/>
      </c>
      <c r="J286" s="16">
        <f>IF(I286="","",IF(I286&gt;=3,"В срок","Меньше 3 рабочих дней"))</f>
        <v/>
      </c>
      <c r="K286" s="13" t="n"/>
      <c r="L286" s="13" t="n"/>
      <c r="M286" s="14" t="n"/>
      <c r="N286" s="14" t="n"/>
      <c r="O286" s="13" t="n"/>
      <c r="P286" s="13" t="n"/>
      <c r="Q286" s="13" t="n"/>
      <c r="R286" s="13" t="n"/>
      <c r="S286" s="13" t="n"/>
      <c r="T286" s="13" t="n"/>
      <c r="U286" s="14" t="n"/>
      <c r="V286" s="14" t="n"/>
      <c r="W286" s="16">
        <f>IF(OR(H286="",V286=""),"",IF(V286&gt;EDATE(H286,6),"Нужна повторная проверка","—"))</f>
        <v/>
      </c>
      <c r="X286" s="16">
        <f>IF(B286="","",IF(OR(H286="",AND(K286="",L286="",N286="")),"Ждёт освидетельствования",IF(AND(L286="Да",M286=""),"Замечания",IF(AND(N286&lt;&gt;"",T286="Да",COUNTIF(O286:S286,"Да")+COUNTIF(O286:S286,"Не требуется")=5),"Подписан","На подписи"))))</f>
        <v/>
      </c>
      <c r="Y286" s="16">
        <f>IF(B286="","",TRIM(IF(AND(N286&lt;&gt;"",F286&lt;&gt;"",N286&lt;F286),"Дата акта раньше окончания работ. ","")&amp;IF(AND(N286&lt;&gt;"",H286&lt;&gt;"",N286&lt;H286),"Дата акта раньше осмотра. ","")&amp;IF(AND(N286&lt;&gt;"",M286&lt;&gt;"",N286&lt;M286),"Акт составлен до устранения замечаний. ","")&amp;IF(AND(K286="Нет",N286&lt;&gt;"",U286=""),"Направьте копию акта заказчику. ","")&amp;IF(AND(K286="Нет",N286&lt;&gt;"",U286&lt;&gt;"",U286-N286&gt;3),"Копия направлена позже 3 дней. ","")&amp;IF(AND(V286&lt;&gt;"",X286&lt;&gt;"Подписан",V286&lt;=TODAY()+3),"Последующие работы начнутся в ближайшие дни или уже идут, а акт не подписан. ","")))</f>
        <v/>
      </c>
      <c r="Z286" s="13" t="n"/>
    </row>
    <row r="287">
      <c r="A287" s="13" t="n"/>
      <c r="B287" s="13" t="n"/>
      <c r="C287" s="13" t="n"/>
      <c r="D287" s="13" t="n"/>
      <c r="E287" s="13" t="n"/>
      <c r="F287" s="14" t="n"/>
      <c r="G287" s="14" t="n"/>
      <c r="H287" s="14" t="n"/>
      <c r="I287" s="15">
        <f>IF(OR(G287="",H287=""),"",NETWORKDAYS(G287,H287,'Праздники'!$A$2:$A$80)-1)</f>
        <v/>
      </c>
      <c r="J287" s="16">
        <f>IF(I287="","",IF(I287&gt;=3,"В срок","Меньше 3 рабочих дней"))</f>
        <v/>
      </c>
      <c r="K287" s="13" t="n"/>
      <c r="L287" s="13" t="n"/>
      <c r="M287" s="14" t="n"/>
      <c r="N287" s="14" t="n"/>
      <c r="O287" s="13" t="n"/>
      <c r="P287" s="13" t="n"/>
      <c r="Q287" s="13" t="n"/>
      <c r="R287" s="13" t="n"/>
      <c r="S287" s="13" t="n"/>
      <c r="T287" s="13" t="n"/>
      <c r="U287" s="14" t="n"/>
      <c r="V287" s="14" t="n"/>
      <c r="W287" s="16">
        <f>IF(OR(H287="",V287=""),"",IF(V287&gt;EDATE(H287,6),"Нужна повторная проверка","—"))</f>
        <v/>
      </c>
      <c r="X287" s="16">
        <f>IF(B287="","",IF(OR(H287="",AND(K287="",L287="",N287="")),"Ждёт освидетельствования",IF(AND(L287="Да",M287=""),"Замечания",IF(AND(N287&lt;&gt;"",T287="Да",COUNTIF(O287:S287,"Да")+COUNTIF(O287:S287,"Не требуется")=5),"Подписан","На подписи"))))</f>
        <v/>
      </c>
      <c r="Y287" s="16">
        <f>IF(B287="","",TRIM(IF(AND(N287&lt;&gt;"",F287&lt;&gt;"",N287&lt;F287),"Дата акта раньше окончания работ. ","")&amp;IF(AND(N287&lt;&gt;"",H287&lt;&gt;"",N287&lt;H287),"Дата акта раньше осмотра. ","")&amp;IF(AND(N287&lt;&gt;"",M287&lt;&gt;"",N287&lt;M287),"Акт составлен до устранения замечаний. ","")&amp;IF(AND(K287="Нет",N287&lt;&gt;"",U287=""),"Направьте копию акта заказчику. ","")&amp;IF(AND(K287="Нет",N287&lt;&gt;"",U287&lt;&gt;"",U287-N287&gt;3),"Копия направлена позже 3 дней. ","")&amp;IF(AND(V287&lt;&gt;"",X287&lt;&gt;"Подписан",V287&lt;=TODAY()+3),"Последующие работы начнутся в ближайшие дни или уже идут, а акт не подписан. ","")))</f>
        <v/>
      </c>
      <c r="Z287" s="13" t="n"/>
    </row>
    <row r="288">
      <c r="A288" s="13" t="n"/>
      <c r="B288" s="13" t="n"/>
      <c r="C288" s="13" t="n"/>
      <c r="D288" s="13" t="n"/>
      <c r="E288" s="13" t="n"/>
      <c r="F288" s="14" t="n"/>
      <c r="G288" s="14" t="n"/>
      <c r="H288" s="14" t="n"/>
      <c r="I288" s="15">
        <f>IF(OR(G288="",H288=""),"",NETWORKDAYS(G288,H288,'Праздники'!$A$2:$A$80)-1)</f>
        <v/>
      </c>
      <c r="J288" s="16">
        <f>IF(I288="","",IF(I288&gt;=3,"В срок","Меньше 3 рабочих дней"))</f>
        <v/>
      </c>
      <c r="K288" s="13" t="n"/>
      <c r="L288" s="13" t="n"/>
      <c r="M288" s="14" t="n"/>
      <c r="N288" s="14" t="n"/>
      <c r="O288" s="13" t="n"/>
      <c r="P288" s="13" t="n"/>
      <c r="Q288" s="13" t="n"/>
      <c r="R288" s="13" t="n"/>
      <c r="S288" s="13" t="n"/>
      <c r="T288" s="13" t="n"/>
      <c r="U288" s="14" t="n"/>
      <c r="V288" s="14" t="n"/>
      <c r="W288" s="16">
        <f>IF(OR(H288="",V288=""),"",IF(V288&gt;EDATE(H288,6),"Нужна повторная проверка","—"))</f>
        <v/>
      </c>
      <c r="X288" s="16">
        <f>IF(B288="","",IF(OR(H288="",AND(K288="",L288="",N288="")),"Ждёт освидетельствования",IF(AND(L288="Да",M288=""),"Замечания",IF(AND(N288&lt;&gt;"",T288="Да",COUNTIF(O288:S288,"Да")+COUNTIF(O288:S288,"Не требуется")=5),"Подписан","На подписи"))))</f>
        <v/>
      </c>
      <c r="Y288" s="16">
        <f>IF(B288="","",TRIM(IF(AND(N288&lt;&gt;"",F288&lt;&gt;"",N288&lt;F288),"Дата акта раньше окончания работ. ","")&amp;IF(AND(N288&lt;&gt;"",H288&lt;&gt;"",N288&lt;H288),"Дата акта раньше осмотра. ","")&amp;IF(AND(N288&lt;&gt;"",M288&lt;&gt;"",N288&lt;M288),"Акт составлен до устранения замечаний. ","")&amp;IF(AND(K288="Нет",N288&lt;&gt;"",U288=""),"Направьте копию акта заказчику. ","")&amp;IF(AND(K288="Нет",N288&lt;&gt;"",U288&lt;&gt;"",U288-N288&gt;3),"Копия направлена позже 3 дней. ","")&amp;IF(AND(V288&lt;&gt;"",X288&lt;&gt;"Подписан",V288&lt;=TODAY()+3),"Последующие работы начнутся в ближайшие дни или уже идут, а акт не подписан. ","")))</f>
        <v/>
      </c>
      <c r="Z288" s="13" t="n"/>
    </row>
    <row r="289">
      <c r="A289" s="13" t="n"/>
      <c r="B289" s="13" t="n"/>
      <c r="C289" s="13" t="n"/>
      <c r="D289" s="13" t="n"/>
      <c r="E289" s="13" t="n"/>
      <c r="F289" s="14" t="n"/>
      <c r="G289" s="14" t="n"/>
      <c r="H289" s="14" t="n"/>
      <c r="I289" s="15">
        <f>IF(OR(G289="",H289=""),"",NETWORKDAYS(G289,H289,'Праздники'!$A$2:$A$80)-1)</f>
        <v/>
      </c>
      <c r="J289" s="16">
        <f>IF(I289="","",IF(I289&gt;=3,"В срок","Меньше 3 рабочих дней"))</f>
        <v/>
      </c>
      <c r="K289" s="13" t="n"/>
      <c r="L289" s="13" t="n"/>
      <c r="M289" s="14" t="n"/>
      <c r="N289" s="14" t="n"/>
      <c r="O289" s="13" t="n"/>
      <c r="P289" s="13" t="n"/>
      <c r="Q289" s="13" t="n"/>
      <c r="R289" s="13" t="n"/>
      <c r="S289" s="13" t="n"/>
      <c r="T289" s="13" t="n"/>
      <c r="U289" s="14" t="n"/>
      <c r="V289" s="14" t="n"/>
      <c r="W289" s="16">
        <f>IF(OR(H289="",V289=""),"",IF(V289&gt;EDATE(H289,6),"Нужна повторная проверка","—"))</f>
        <v/>
      </c>
      <c r="X289" s="16">
        <f>IF(B289="","",IF(OR(H289="",AND(K289="",L289="",N289="")),"Ждёт освидетельствования",IF(AND(L289="Да",M289=""),"Замечания",IF(AND(N289&lt;&gt;"",T289="Да",COUNTIF(O289:S289,"Да")+COUNTIF(O289:S289,"Не требуется")=5),"Подписан","На подписи"))))</f>
        <v/>
      </c>
      <c r="Y289" s="16">
        <f>IF(B289="","",TRIM(IF(AND(N289&lt;&gt;"",F289&lt;&gt;"",N289&lt;F289),"Дата акта раньше окончания работ. ","")&amp;IF(AND(N289&lt;&gt;"",H289&lt;&gt;"",N289&lt;H289),"Дата акта раньше осмотра. ","")&amp;IF(AND(N289&lt;&gt;"",M289&lt;&gt;"",N289&lt;M289),"Акт составлен до устранения замечаний. ","")&amp;IF(AND(K289="Нет",N289&lt;&gt;"",U289=""),"Направьте копию акта заказчику. ","")&amp;IF(AND(K289="Нет",N289&lt;&gt;"",U289&lt;&gt;"",U289-N289&gt;3),"Копия направлена позже 3 дней. ","")&amp;IF(AND(V289&lt;&gt;"",X289&lt;&gt;"Подписан",V289&lt;=TODAY()+3),"Последующие работы начнутся в ближайшие дни или уже идут, а акт не подписан. ","")))</f>
        <v/>
      </c>
      <c r="Z289" s="13" t="n"/>
    </row>
    <row r="290">
      <c r="A290" s="13" t="n"/>
      <c r="B290" s="13" t="n"/>
      <c r="C290" s="13" t="n"/>
      <c r="D290" s="13" t="n"/>
      <c r="E290" s="13" t="n"/>
      <c r="F290" s="14" t="n"/>
      <c r="G290" s="14" t="n"/>
      <c r="H290" s="14" t="n"/>
      <c r="I290" s="15">
        <f>IF(OR(G290="",H290=""),"",NETWORKDAYS(G290,H290,'Праздники'!$A$2:$A$80)-1)</f>
        <v/>
      </c>
      <c r="J290" s="16">
        <f>IF(I290="","",IF(I290&gt;=3,"В срок","Меньше 3 рабочих дней"))</f>
        <v/>
      </c>
      <c r="K290" s="13" t="n"/>
      <c r="L290" s="13" t="n"/>
      <c r="M290" s="14" t="n"/>
      <c r="N290" s="14" t="n"/>
      <c r="O290" s="13" t="n"/>
      <c r="P290" s="13" t="n"/>
      <c r="Q290" s="13" t="n"/>
      <c r="R290" s="13" t="n"/>
      <c r="S290" s="13" t="n"/>
      <c r="T290" s="13" t="n"/>
      <c r="U290" s="14" t="n"/>
      <c r="V290" s="14" t="n"/>
      <c r="W290" s="16">
        <f>IF(OR(H290="",V290=""),"",IF(V290&gt;EDATE(H290,6),"Нужна повторная проверка","—"))</f>
        <v/>
      </c>
      <c r="X290" s="16">
        <f>IF(B290="","",IF(OR(H290="",AND(K290="",L290="",N290="")),"Ждёт освидетельствования",IF(AND(L290="Да",M290=""),"Замечания",IF(AND(N290&lt;&gt;"",T290="Да",COUNTIF(O290:S290,"Да")+COUNTIF(O290:S290,"Не требуется")=5),"Подписан","На подписи"))))</f>
        <v/>
      </c>
      <c r="Y290" s="16">
        <f>IF(B290="","",TRIM(IF(AND(N290&lt;&gt;"",F290&lt;&gt;"",N290&lt;F290),"Дата акта раньше окончания работ. ","")&amp;IF(AND(N290&lt;&gt;"",H290&lt;&gt;"",N290&lt;H290),"Дата акта раньше осмотра. ","")&amp;IF(AND(N290&lt;&gt;"",M290&lt;&gt;"",N290&lt;M290),"Акт составлен до устранения замечаний. ","")&amp;IF(AND(K290="Нет",N290&lt;&gt;"",U290=""),"Направьте копию акта заказчику. ","")&amp;IF(AND(K290="Нет",N290&lt;&gt;"",U290&lt;&gt;"",U290-N290&gt;3),"Копия направлена позже 3 дней. ","")&amp;IF(AND(V290&lt;&gt;"",X290&lt;&gt;"Подписан",V290&lt;=TODAY()+3),"Последующие работы начнутся в ближайшие дни или уже идут, а акт не подписан. ","")))</f>
        <v/>
      </c>
      <c r="Z290" s="13" t="n"/>
    </row>
    <row r="291">
      <c r="A291" s="13" t="n"/>
      <c r="B291" s="13" t="n"/>
      <c r="C291" s="13" t="n"/>
      <c r="D291" s="13" t="n"/>
      <c r="E291" s="13" t="n"/>
      <c r="F291" s="14" t="n"/>
      <c r="G291" s="14" t="n"/>
      <c r="H291" s="14" t="n"/>
      <c r="I291" s="15">
        <f>IF(OR(G291="",H291=""),"",NETWORKDAYS(G291,H291,'Праздники'!$A$2:$A$80)-1)</f>
        <v/>
      </c>
      <c r="J291" s="16">
        <f>IF(I291="","",IF(I291&gt;=3,"В срок","Меньше 3 рабочих дней"))</f>
        <v/>
      </c>
      <c r="K291" s="13" t="n"/>
      <c r="L291" s="13" t="n"/>
      <c r="M291" s="14" t="n"/>
      <c r="N291" s="14" t="n"/>
      <c r="O291" s="13" t="n"/>
      <c r="P291" s="13" t="n"/>
      <c r="Q291" s="13" t="n"/>
      <c r="R291" s="13" t="n"/>
      <c r="S291" s="13" t="n"/>
      <c r="T291" s="13" t="n"/>
      <c r="U291" s="14" t="n"/>
      <c r="V291" s="14" t="n"/>
      <c r="W291" s="16">
        <f>IF(OR(H291="",V291=""),"",IF(V291&gt;EDATE(H291,6),"Нужна повторная проверка","—"))</f>
        <v/>
      </c>
      <c r="X291" s="16">
        <f>IF(B291="","",IF(OR(H291="",AND(K291="",L291="",N291="")),"Ждёт освидетельствования",IF(AND(L291="Да",M291=""),"Замечания",IF(AND(N291&lt;&gt;"",T291="Да",COUNTIF(O291:S291,"Да")+COUNTIF(O291:S291,"Не требуется")=5),"Подписан","На подписи"))))</f>
        <v/>
      </c>
      <c r="Y291" s="16">
        <f>IF(B291="","",TRIM(IF(AND(N291&lt;&gt;"",F291&lt;&gt;"",N291&lt;F291),"Дата акта раньше окончания работ. ","")&amp;IF(AND(N291&lt;&gt;"",H291&lt;&gt;"",N291&lt;H291),"Дата акта раньше осмотра. ","")&amp;IF(AND(N291&lt;&gt;"",M291&lt;&gt;"",N291&lt;M291),"Акт составлен до устранения замечаний. ","")&amp;IF(AND(K291="Нет",N291&lt;&gt;"",U291=""),"Направьте копию акта заказчику. ","")&amp;IF(AND(K291="Нет",N291&lt;&gt;"",U291&lt;&gt;"",U291-N291&gt;3),"Копия направлена позже 3 дней. ","")&amp;IF(AND(V291&lt;&gt;"",X291&lt;&gt;"Подписан",V291&lt;=TODAY()+3),"Последующие работы начнутся в ближайшие дни или уже идут, а акт не подписан. ","")))</f>
        <v/>
      </c>
      <c r="Z291" s="13" t="n"/>
    </row>
    <row r="292">
      <c r="A292" s="13" t="n"/>
      <c r="B292" s="13" t="n"/>
      <c r="C292" s="13" t="n"/>
      <c r="D292" s="13" t="n"/>
      <c r="E292" s="13" t="n"/>
      <c r="F292" s="14" t="n"/>
      <c r="G292" s="14" t="n"/>
      <c r="H292" s="14" t="n"/>
      <c r="I292" s="15">
        <f>IF(OR(G292="",H292=""),"",NETWORKDAYS(G292,H292,'Праздники'!$A$2:$A$80)-1)</f>
        <v/>
      </c>
      <c r="J292" s="16">
        <f>IF(I292="","",IF(I292&gt;=3,"В срок","Меньше 3 рабочих дней"))</f>
        <v/>
      </c>
      <c r="K292" s="13" t="n"/>
      <c r="L292" s="13" t="n"/>
      <c r="M292" s="14" t="n"/>
      <c r="N292" s="14" t="n"/>
      <c r="O292" s="13" t="n"/>
      <c r="P292" s="13" t="n"/>
      <c r="Q292" s="13" t="n"/>
      <c r="R292" s="13" t="n"/>
      <c r="S292" s="13" t="n"/>
      <c r="T292" s="13" t="n"/>
      <c r="U292" s="14" t="n"/>
      <c r="V292" s="14" t="n"/>
      <c r="W292" s="16">
        <f>IF(OR(H292="",V292=""),"",IF(V292&gt;EDATE(H292,6),"Нужна повторная проверка","—"))</f>
        <v/>
      </c>
      <c r="X292" s="16">
        <f>IF(B292="","",IF(OR(H292="",AND(K292="",L292="",N292="")),"Ждёт освидетельствования",IF(AND(L292="Да",M292=""),"Замечания",IF(AND(N292&lt;&gt;"",T292="Да",COUNTIF(O292:S292,"Да")+COUNTIF(O292:S292,"Не требуется")=5),"Подписан","На подписи"))))</f>
        <v/>
      </c>
      <c r="Y292" s="16">
        <f>IF(B292="","",TRIM(IF(AND(N292&lt;&gt;"",F292&lt;&gt;"",N292&lt;F292),"Дата акта раньше окончания работ. ","")&amp;IF(AND(N292&lt;&gt;"",H292&lt;&gt;"",N292&lt;H292),"Дата акта раньше осмотра. ","")&amp;IF(AND(N292&lt;&gt;"",M292&lt;&gt;"",N292&lt;M292),"Акт составлен до устранения замечаний. ","")&amp;IF(AND(K292="Нет",N292&lt;&gt;"",U292=""),"Направьте копию акта заказчику. ","")&amp;IF(AND(K292="Нет",N292&lt;&gt;"",U292&lt;&gt;"",U292-N292&gt;3),"Копия направлена позже 3 дней. ","")&amp;IF(AND(V292&lt;&gt;"",X292&lt;&gt;"Подписан",V292&lt;=TODAY()+3),"Последующие работы начнутся в ближайшие дни или уже идут, а акт не подписан. ","")))</f>
        <v/>
      </c>
      <c r="Z292" s="13" t="n"/>
    </row>
    <row r="293">
      <c r="A293" s="13" t="n"/>
      <c r="B293" s="13" t="n"/>
      <c r="C293" s="13" t="n"/>
      <c r="D293" s="13" t="n"/>
      <c r="E293" s="13" t="n"/>
      <c r="F293" s="14" t="n"/>
      <c r="G293" s="14" t="n"/>
      <c r="H293" s="14" t="n"/>
      <c r="I293" s="15">
        <f>IF(OR(G293="",H293=""),"",NETWORKDAYS(G293,H293,'Праздники'!$A$2:$A$80)-1)</f>
        <v/>
      </c>
      <c r="J293" s="16">
        <f>IF(I293="","",IF(I293&gt;=3,"В срок","Меньше 3 рабочих дней"))</f>
        <v/>
      </c>
      <c r="K293" s="13" t="n"/>
      <c r="L293" s="13" t="n"/>
      <c r="M293" s="14" t="n"/>
      <c r="N293" s="14" t="n"/>
      <c r="O293" s="13" t="n"/>
      <c r="P293" s="13" t="n"/>
      <c r="Q293" s="13" t="n"/>
      <c r="R293" s="13" t="n"/>
      <c r="S293" s="13" t="n"/>
      <c r="T293" s="13" t="n"/>
      <c r="U293" s="14" t="n"/>
      <c r="V293" s="14" t="n"/>
      <c r="W293" s="16">
        <f>IF(OR(H293="",V293=""),"",IF(V293&gt;EDATE(H293,6),"Нужна повторная проверка","—"))</f>
        <v/>
      </c>
      <c r="X293" s="16">
        <f>IF(B293="","",IF(OR(H293="",AND(K293="",L293="",N293="")),"Ждёт освидетельствования",IF(AND(L293="Да",M293=""),"Замечания",IF(AND(N293&lt;&gt;"",T293="Да",COUNTIF(O293:S293,"Да")+COUNTIF(O293:S293,"Не требуется")=5),"Подписан","На подписи"))))</f>
        <v/>
      </c>
      <c r="Y293" s="16">
        <f>IF(B293="","",TRIM(IF(AND(N293&lt;&gt;"",F293&lt;&gt;"",N293&lt;F293),"Дата акта раньше окончания работ. ","")&amp;IF(AND(N293&lt;&gt;"",H293&lt;&gt;"",N293&lt;H293),"Дата акта раньше осмотра. ","")&amp;IF(AND(N293&lt;&gt;"",M293&lt;&gt;"",N293&lt;M293),"Акт составлен до устранения замечаний. ","")&amp;IF(AND(K293="Нет",N293&lt;&gt;"",U293=""),"Направьте копию акта заказчику. ","")&amp;IF(AND(K293="Нет",N293&lt;&gt;"",U293&lt;&gt;"",U293-N293&gt;3),"Копия направлена позже 3 дней. ","")&amp;IF(AND(V293&lt;&gt;"",X293&lt;&gt;"Подписан",V293&lt;=TODAY()+3),"Последующие работы начнутся в ближайшие дни или уже идут, а акт не подписан. ","")))</f>
        <v/>
      </c>
      <c r="Z293" s="13" t="n"/>
    </row>
    <row r="294">
      <c r="A294" s="13" t="n"/>
      <c r="B294" s="13" t="n"/>
      <c r="C294" s="13" t="n"/>
      <c r="D294" s="13" t="n"/>
      <c r="E294" s="13" t="n"/>
      <c r="F294" s="14" t="n"/>
      <c r="G294" s="14" t="n"/>
      <c r="H294" s="14" t="n"/>
      <c r="I294" s="15">
        <f>IF(OR(G294="",H294=""),"",NETWORKDAYS(G294,H294,'Праздники'!$A$2:$A$80)-1)</f>
        <v/>
      </c>
      <c r="J294" s="16">
        <f>IF(I294="","",IF(I294&gt;=3,"В срок","Меньше 3 рабочих дней"))</f>
        <v/>
      </c>
      <c r="K294" s="13" t="n"/>
      <c r="L294" s="13" t="n"/>
      <c r="M294" s="14" t="n"/>
      <c r="N294" s="14" t="n"/>
      <c r="O294" s="13" t="n"/>
      <c r="P294" s="13" t="n"/>
      <c r="Q294" s="13" t="n"/>
      <c r="R294" s="13" t="n"/>
      <c r="S294" s="13" t="n"/>
      <c r="T294" s="13" t="n"/>
      <c r="U294" s="14" t="n"/>
      <c r="V294" s="14" t="n"/>
      <c r="W294" s="16">
        <f>IF(OR(H294="",V294=""),"",IF(V294&gt;EDATE(H294,6),"Нужна повторная проверка","—"))</f>
        <v/>
      </c>
      <c r="X294" s="16">
        <f>IF(B294="","",IF(OR(H294="",AND(K294="",L294="",N294="")),"Ждёт освидетельствования",IF(AND(L294="Да",M294=""),"Замечания",IF(AND(N294&lt;&gt;"",T294="Да",COUNTIF(O294:S294,"Да")+COUNTIF(O294:S294,"Не требуется")=5),"Подписан","На подписи"))))</f>
        <v/>
      </c>
      <c r="Y294" s="16">
        <f>IF(B294="","",TRIM(IF(AND(N294&lt;&gt;"",F294&lt;&gt;"",N294&lt;F294),"Дата акта раньше окончания работ. ","")&amp;IF(AND(N294&lt;&gt;"",H294&lt;&gt;"",N294&lt;H294),"Дата акта раньше осмотра. ","")&amp;IF(AND(N294&lt;&gt;"",M294&lt;&gt;"",N294&lt;M294),"Акт составлен до устранения замечаний. ","")&amp;IF(AND(K294="Нет",N294&lt;&gt;"",U294=""),"Направьте копию акта заказчику. ","")&amp;IF(AND(K294="Нет",N294&lt;&gt;"",U294&lt;&gt;"",U294-N294&gt;3),"Копия направлена позже 3 дней. ","")&amp;IF(AND(V294&lt;&gt;"",X294&lt;&gt;"Подписан",V294&lt;=TODAY()+3),"Последующие работы начнутся в ближайшие дни или уже идут, а акт не подписан. ","")))</f>
        <v/>
      </c>
      <c r="Z294" s="13" t="n"/>
    </row>
    <row r="295">
      <c r="A295" s="13" t="n"/>
      <c r="B295" s="13" t="n"/>
      <c r="C295" s="13" t="n"/>
      <c r="D295" s="13" t="n"/>
      <c r="E295" s="13" t="n"/>
      <c r="F295" s="14" t="n"/>
      <c r="G295" s="14" t="n"/>
      <c r="H295" s="14" t="n"/>
      <c r="I295" s="15">
        <f>IF(OR(G295="",H295=""),"",NETWORKDAYS(G295,H295,'Праздники'!$A$2:$A$80)-1)</f>
        <v/>
      </c>
      <c r="J295" s="16">
        <f>IF(I295="","",IF(I295&gt;=3,"В срок","Меньше 3 рабочих дней"))</f>
        <v/>
      </c>
      <c r="K295" s="13" t="n"/>
      <c r="L295" s="13" t="n"/>
      <c r="M295" s="14" t="n"/>
      <c r="N295" s="14" t="n"/>
      <c r="O295" s="13" t="n"/>
      <c r="P295" s="13" t="n"/>
      <c r="Q295" s="13" t="n"/>
      <c r="R295" s="13" t="n"/>
      <c r="S295" s="13" t="n"/>
      <c r="T295" s="13" t="n"/>
      <c r="U295" s="14" t="n"/>
      <c r="V295" s="14" t="n"/>
      <c r="W295" s="16">
        <f>IF(OR(H295="",V295=""),"",IF(V295&gt;EDATE(H295,6),"Нужна повторная проверка","—"))</f>
        <v/>
      </c>
      <c r="X295" s="16">
        <f>IF(B295="","",IF(OR(H295="",AND(K295="",L295="",N295="")),"Ждёт освидетельствования",IF(AND(L295="Да",M295=""),"Замечания",IF(AND(N295&lt;&gt;"",T295="Да",COUNTIF(O295:S295,"Да")+COUNTIF(O295:S295,"Не требуется")=5),"Подписан","На подписи"))))</f>
        <v/>
      </c>
      <c r="Y295" s="16">
        <f>IF(B295="","",TRIM(IF(AND(N295&lt;&gt;"",F295&lt;&gt;"",N295&lt;F295),"Дата акта раньше окончания работ. ","")&amp;IF(AND(N295&lt;&gt;"",H295&lt;&gt;"",N295&lt;H295),"Дата акта раньше осмотра. ","")&amp;IF(AND(N295&lt;&gt;"",M295&lt;&gt;"",N295&lt;M295),"Акт составлен до устранения замечаний. ","")&amp;IF(AND(K295="Нет",N295&lt;&gt;"",U295=""),"Направьте копию акта заказчику. ","")&amp;IF(AND(K295="Нет",N295&lt;&gt;"",U295&lt;&gt;"",U295-N295&gt;3),"Копия направлена позже 3 дней. ","")&amp;IF(AND(V295&lt;&gt;"",X295&lt;&gt;"Подписан",V295&lt;=TODAY()+3),"Последующие работы начнутся в ближайшие дни или уже идут, а акт не подписан. ","")))</f>
        <v/>
      </c>
      <c r="Z295" s="13" t="n"/>
    </row>
    <row r="296">
      <c r="A296" s="13" t="n"/>
      <c r="B296" s="13" t="n"/>
      <c r="C296" s="13" t="n"/>
      <c r="D296" s="13" t="n"/>
      <c r="E296" s="13" t="n"/>
      <c r="F296" s="14" t="n"/>
      <c r="G296" s="14" t="n"/>
      <c r="H296" s="14" t="n"/>
      <c r="I296" s="15">
        <f>IF(OR(G296="",H296=""),"",NETWORKDAYS(G296,H296,'Праздники'!$A$2:$A$80)-1)</f>
        <v/>
      </c>
      <c r="J296" s="16">
        <f>IF(I296="","",IF(I296&gt;=3,"В срок","Меньше 3 рабочих дней"))</f>
        <v/>
      </c>
      <c r="K296" s="13" t="n"/>
      <c r="L296" s="13" t="n"/>
      <c r="M296" s="14" t="n"/>
      <c r="N296" s="14" t="n"/>
      <c r="O296" s="13" t="n"/>
      <c r="P296" s="13" t="n"/>
      <c r="Q296" s="13" t="n"/>
      <c r="R296" s="13" t="n"/>
      <c r="S296" s="13" t="n"/>
      <c r="T296" s="13" t="n"/>
      <c r="U296" s="14" t="n"/>
      <c r="V296" s="14" t="n"/>
      <c r="W296" s="16">
        <f>IF(OR(H296="",V296=""),"",IF(V296&gt;EDATE(H296,6),"Нужна повторная проверка","—"))</f>
        <v/>
      </c>
      <c r="X296" s="16">
        <f>IF(B296="","",IF(OR(H296="",AND(K296="",L296="",N296="")),"Ждёт освидетельствования",IF(AND(L296="Да",M296=""),"Замечания",IF(AND(N296&lt;&gt;"",T296="Да",COUNTIF(O296:S296,"Да")+COUNTIF(O296:S296,"Не требуется")=5),"Подписан","На подписи"))))</f>
        <v/>
      </c>
      <c r="Y296" s="16">
        <f>IF(B296="","",TRIM(IF(AND(N296&lt;&gt;"",F296&lt;&gt;"",N296&lt;F296),"Дата акта раньше окончания работ. ","")&amp;IF(AND(N296&lt;&gt;"",H296&lt;&gt;"",N296&lt;H296),"Дата акта раньше осмотра. ","")&amp;IF(AND(N296&lt;&gt;"",M296&lt;&gt;"",N296&lt;M296),"Акт составлен до устранения замечаний. ","")&amp;IF(AND(K296="Нет",N296&lt;&gt;"",U296=""),"Направьте копию акта заказчику. ","")&amp;IF(AND(K296="Нет",N296&lt;&gt;"",U296&lt;&gt;"",U296-N296&gt;3),"Копия направлена позже 3 дней. ","")&amp;IF(AND(V296&lt;&gt;"",X296&lt;&gt;"Подписан",V296&lt;=TODAY()+3),"Последующие работы начнутся в ближайшие дни или уже идут, а акт не подписан. ","")))</f>
        <v/>
      </c>
      <c r="Z296" s="13" t="n"/>
    </row>
    <row r="297">
      <c r="A297" s="13" t="n"/>
      <c r="B297" s="13" t="n"/>
      <c r="C297" s="13" t="n"/>
      <c r="D297" s="13" t="n"/>
      <c r="E297" s="13" t="n"/>
      <c r="F297" s="14" t="n"/>
      <c r="G297" s="14" t="n"/>
      <c r="H297" s="14" t="n"/>
      <c r="I297" s="15">
        <f>IF(OR(G297="",H297=""),"",NETWORKDAYS(G297,H297,'Праздники'!$A$2:$A$80)-1)</f>
        <v/>
      </c>
      <c r="J297" s="16">
        <f>IF(I297="","",IF(I297&gt;=3,"В срок","Меньше 3 рабочих дней"))</f>
        <v/>
      </c>
      <c r="K297" s="13" t="n"/>
      <c r="L297" s="13" t="n"/>
      <c r="M297" s="14" t="n"/>
      <c r="N297" s="14" t="n"/>
      <c r="O297" s="13" t="n"/>
      <c r="P297" s="13" t="n"/>
      <c r="Q297" s="13" t="n"/>
      <c r="R297" s="13" t="n"/>
      <c r="S297" s="13" t="n"/>
      <c r="T297" s="13" t="n"/>
      <c r="U297" s="14" t="n"/>
      <c r="V297" s="14" t="n"/>
      <c r="W297" s="16">
        <f>IF(OR(H297="",V297=""),"",IF(V297&gt;EDATE(H297,6),"Нужна повторная проверка","—"))</f>
        <v/>
      </c>
      <c r="X297" s="16">
        <f>IF(B297="","",IF(OR(H297="",AND(K297="",L297="",N297="")),"Ждёт освидетельствования",IF(AND(L297="Да",M297=""),"Замечания",IF(AND(N297&lt;&gt;"",T297="Да",COUNTIF(O297:S297,"Да")+COUNTIF(O297:S297,"Не требуется")=5),"Подписан","На подписи"))))</f>
        <v/>
      </c>
      <c r="Y297" s="16">
        <f>IF(B297="","",TRIM(IF(AND(N297&lt;&gt;"",F297&lt;&gt;"",N297&lt;F297),"Дата акта раньше окончания работ. ","")&amp;IF(AND(N297&lt;&gt;"",H297&lt;&gt;"",N297&lt;H297),"Дата акта раньше осмотра. ","")&amp;IF(AND(N297&lt;&gt;"",M297&lt;&gt;"",N297&lt;M297),"Акт составлен до устранения замечаний. ","")&amp;IF(AND(K297="Нет",N297&lt;&gt;"",U297=""),"Направьте копию акта заказчику. ","")&amp;IF(AND(K297="Нет",N297&lt;&gt;"",U297&lt;&gt;"",U297-N297&gt;3),"Копия направлена позже 3 дней. ","")&amp;IF(AND(V297&lt;&gt;"",X297&lt;&gt;"Подписан",V297&lt;=TODAY()+3),"Последующие работы начнутся в ближайшие дни или уже идут, а акт не подписан. ","")))</f>
        <v/>
      </c>
      <c r="Z297" s="13" t="n"/>
    </row>
    <row r="298">
      <c r="A298" s="13" t="n"/>
      <c r="B298" s="13" t="n"/>
      <c r="C298" s="13" t="n"/>
      <c r="D298" s="13" t="n"/>
      <c r="E298" s="13" t="n"/>
      <c r="F298" s="14" t="n"/>
      <c r="G298" s="14" t="n"/>
      <c r="H298" s="14" t="n"/>
      <c r="I298" s="15">
        <f>IF(OR(G298="",H298=""),"",NETWORKDAYS(G298,H298,'Праздники'!$A$2:$A$80)-1)</f>
        <v/>
      </c>
      <c r="J298" s="16">
        <f>IF(I298="","",IF(I298&gt;=3,"В срок","Меньше 3 рабочих дней"))</f>
        <v/>
      </c>
      <c r="K298" s="13" t="n"/>
      <c r="L298" s="13" t="n"/>
      <c r="M298" s="14" t="n"/>
      <c r="N298" s="14" t="n"/>
      <c r="O298" s="13" t="n"/>
      <c r="P298" s="13" t="n"/>
      <c r="Q298" s="13" t="n"/>
      <c r="R298" s="13" t="n"/>
      <c r="S298" s="13" t="n"/>
      <c r="T298" s="13" t="n"/>
      <c r="U298" s="14" t="n"/>
      <c r="V298" s="14" t="n"/>
      <c r="W298" s="16">
        <f>IF(OR(H298="",V298=""),"",IF(V298&gt;EDATE(H298,6),"Нужна повторная проверка","—"))</f>
        <v/>
      </c>
      <c r="X298" s="16">
        <f>IF(B298="","",IF(OR(H298="",AND(K298="",L298="",N298="")),"Ждёт освидетельствования",IF(AND(L298="Да",M298=""),"Замечания",IF(AND(N298&lt;&gt;"",T298="Да",COUNTIF(O298:S298,"Да")+COUNTIF(O298:S298,"Не требуется")=5),"Подписан","На подписи"))))</f>
        <v/>
      </c>
      <c r="Y298" s="16">
        <f>IF(B298="","",TRIM(IF(AND(N298&lt;&gt;"",F298&lt;&gt;"",N298&lt;F298),"Дата акта раньше окончания работ. ","")&amp;IF(AND(N298&lt;&gt;"",H298&lt;&gt;"",N298&lt;H298),"Дата акта раньше осмотра. ","")&amp;IF(AND(N298&lt;&gt;"",M298&lt;&gt;"",N298&lt;M298),"Акт составлен до устранения замечаний. ","")&amp;IF(AND(K298="Нет",N298&lt;&gt;"",U298=""),"Направьте копию акта заказчику. ","")&amp;IF(AND(K298="Нет",N298&lt;&gt;"",U298&lt;&gt;"",U298-N298&gt;3),"Копия направлена позже 3 дней. ","")&amp;IF(AND(V298&lt;&gt;"",X298&lt;&gt;"Подписан",V298&lt;=TODAY()+3),"Последующие работы начнутся в ближайшие дни или уже идут, а акт не подписан. ","")))</f>
        <v/>
      </c>
      <c r="Z298" s="13" t="n"/>
    </row>
    <row r="299">
      <c r="A299" s="13" t="n"/>
      <c r="B299" s="13" t="n"/>
      <c r="C299" s="13" t="n"/>
      <c r="D299" s="13" t="n"/>
      <c r="E299" s="13" t="n"/>
      <c r="F299" s="14" t="n"/>
      <c r="G299" s="14" t="n"/>
      <c r="H299" s="14" t="n"/>
      <c r="I299" s="15">
        <f>IF(OR(G299="",H299=""),"",NETWORKDAYS(G299,H299,'Праздники'!$A$2:$A$80)-1)</f>
        <v/>
      </c>
      <c r="J299" s="16">
        <f>IF(I299="","",IF(I299&gt;=3,"В срок","Меньше 3 рабочих дней"))</f>
        <v/>
      </c>
      <c r="K299" s="13" t="n"/>
      <c r="L299" s="13" t="n"/>
      <c r="M299" s="14" t="n"/>
      <c r="N299" s="14" t="n"/>
      <c r="O299" s="13" t="n"/>
      <c r="P299" s="13" t="n"/>
      <c r="Q299" s="13" t="n"/>
      <c r="R299" s="13" t="n"/>
      <c r="S299" s="13" t="n"/>
      <c r="T299" s="13" t="n"/>
      <c r="U299" s="14" t="n"/>
      <c r="V299" s="14" t="n"/>
      <c r="W299" s="16">
        <f>IF(OR(H299="",V299=""),"",IF(V299&gt;EDATE(H299,6),"Нужна повторная проверка","—"))</f>
        <v/>
      </c>
      <c r="X299" s="16">
        <f>IF(B299="","",IF(OR(H299="",AND(K299="",L299="",N299="")),"Ждёт освидетельствования",IF(AND(L299="Да",M299=""),"Замечания",IF(AND(N299&lt;&gt;"",T299="Да",COUNTIF(O299:S299,"Да")+COUNTIF(O299:S299,"Не требуется")=5),"Подписан","На подписи"))))</f>
        <v/>
      </c>
      <c r="Y299" s="16">
        <f>IF(B299="","",TRIM(IF(AND(N299&lt;&gt;"",F299&lt;&gt;"",N299&lt;F299),"Дата акта раньше окончания работ. ","")&amp;IF(AND(N299&lt;&gt;"",H299&lt;&gt;"",N299&lt;H299),"Дата акта раньше осмотра. ","")&amp;IF(AND(N299&lt;&gt;"",M299&lt;&gt;"",N299&lt;M299),"Акт составлен до устранения замечаний. ","")&amp;IF(AND(K299="Нет",N299&lt;&gt;"",U299=""),"Направьте копию акта заказчику. ","")&amp;IF(AND(K299="Нет",N299&lt;&gt;"",U299&lt;&gt;"",U299-N299&gt;3),"Копия направлена позже 3 дней. ","")&amp;IF(AND(V299&lt;&gt;"",X299&lt;&gt;"Подписан",V299&lt;=TODAY()+3),"Последующие работы начнутся в ближайшие дни или уже идут, а акт не подписан. ","")))</f>
        <v/>
      </c>
      <c r="Z299" s="13" t="n"/>
    </row>
    <row r="300">
      <c r="A300" s="13" t="n"/>
      <c r="B300" s="13" t="n"/>
      <c r="C300" s="13" t="n"/>
      <c r="D300" s="13" t="n"/>
      <c r="E300" s="13" t="n"/>
      <c r="F300" s="14" t="n"/>
      <c r="G300" s="14" t="n"/>
      <c r="H300" s="14" t="n"/>
      <c r="I300" s="15">
        <f>IF(OR(G300="",H300=""),"",NETWORKDAYS(G300,H300,'Праздники'!$A$2:$A$80)-1)</f>
        <v/>
      </c>
      <c r="J300" s="16">
        <f>IF(I300="","",IF(I300&gt;=3,"В срок","Меньше 3 рабочих дней"))</f>
        <v/>
      </c>
      <c r="K300" s="13" t="n"/>
      <c r="L300" s="13" t="n"/>
      <c r="M300" s="14" t="n"/>
      <c r="N300" s="14" t="n"/>
      <c r="O300" s="13" t="n"/>
      <c r="P300" s="13" t="n"/>
      <c r="Q300" s="13" t="n"/>
      <c r="R300" s="13" t="n"/>
      <c r="S300" s="13" t="n"/>
      <c r="T300" s="13" t="n"/>
      <c r="U300" s="14" t="n"/>
      <c r="V300" s="14" t="n"/>
      <c r="W300" s="16">
        <f>IF(OR(H300="",V300=""),"",IF(V300&gt;EDATE(H300,6),"Нужна повторная проверка","—"))</f>
        <v/>
      </c>
      <c r="X300" s="16">
        <f>IF(B300="","",IF(OR(H300="",AND(K300="",L300="",N300="")),"Ждёт освидетельствования",IF(AND(L300="Да",M300=""),"Замечания",IF(AND(N300&lt;&gt;"",T300="Да",COUNTIF(O300:S300,"Да")+COUNTIF(O300:S300,"Не требуется")=5),"Подписан","На подписи"))))</f>
        <v/>
      </c>
      <c r="Y300" s="16">
        <f>IF(B300="","",TRIM(IF(AND(N300&lt;&gt;"",F300&lt;&gt;"",N300&lt;F300),"Дата акта раньше окончания работ. ","")&amp;IF(AND(N300&lt;&gt;"",H300&lt;&gt;"",N300&lt;H300),"Дата акта раньше осмотра. ","")&amp;IF(AND(N300&lt;&gt;"",M300&lt;&gt;"",N300&lt;M300),"Акт составлен до устранения замечаний. ","")&amp;IF(AND(K300="Нет",N300&lt;&gt;"",U300=""),"Направьте копию акта заказчику. ","")&amp;IF(AND(K300="Нет",N300&lt;&gt;"",U300&lt;&gt;"",U300-N300&gt;3),"Копия направлена позже 3 дней. ","")&amp;IF(AND(V300&lt;&gt;"",X300&lt;&gt;"Подписан",V300&lt;=TODAY()+3),"Последующие работы начнутся в ближайшие дни или уже идут, а акт не подписан. ","")))</f>
        <v/>
      </c>
      <c r="Z300" s="13" t="n"/>
    </row>
    <row r="301">
      <c r="A301" s="13" t="n"/>
      <c r="B301" s="13" t="n"/>
      <c r="C301" s="13" t="n"/>
      <c r="D301" s="13" t="n"/>
      <c r="E301" s="13" t="n"/>
      <c r="F301" s="14" t="n"/>
      <c r="G301" s="14" t="n"/>
      <c r="H301" s="14" t="n"/>
      <c r="I301" s="15">
        <f>IF(OR(G301="",H301=""),"",NETWORKDAYS(G301,H301,'Праздники'!$A$2:$A$80)-1)</f>
        <v/>
      </c>
      <c r="J301" s="16">
        <f>IF(I301="","",IF(I301&gt;=3,"В срок","Меньше 3 рабочих дней"))</f>
        <v/>
      </c>
      <c r="K301" s="13" t="n"/>
      <c r="L301" s="13" t="n"/>
      <c r="M301" s="14" t="n"/>
      <c r="N301" s="14" t="n"/>
      <c r="O301" s="13" t="n"/>
      <c r="P301" s="13" t="n"/>
      <c r="Q301" s="13" t="n"/>
      <c r="R301" s="13" t="n"/>
      <c r="S301" s="13" t="n"/>
      <c r="T301" s="13" t="n"/>
      <c r="U301" s="14" t="n"/>
      <c r="V301" s="14" t="n"/>
      <c r="W301" s="16">
        <f>IF(OR(H301="",V301=""),"",IF(V301&gt;EDATE(H301,6),"Нужна повторная проверка","—"))</f>
        <v/>
      </c>
      <c r="X301" s="16">
        <f>IF(B301="","",IF(OR(H301="",AND(K301="",L301="",N301="")),"Ждёт освидетельствования",IF(AND(L301="Да",M301=""),"Замечания",IF(AND(N301&lt;&gt;"",T301="Да",COUNTIF(O301:S301,"Да")+COUNTIF(O301:S301,"Не требуется")=5),"Подписан","На подписи"))))</f>
        <v/>
      </c>
      <c r="Y301" s="16">
        <f>IF(B301="","",TRIM(IF(AND(N301&lt;&gt;"",F301&lt;&gt;"",N301&lt;F301),"Дата акта раньше окончания работ. ","")&amp;IF(AND(N301&lt;&gt;"",H301&lt;&gt;"",N301&lt;H301),"Дата акта раньше осмотра. ","")&amp;IF(AND(N301&lt;&gt;"",M301&lt;&gt;"",N301&lt;M301),"Акт составлен до устранения замечаний. ","")&amp;IF(AND(K301="Нет",N301&lt;&gt;"",U301=""),"Направьте копию акта заказчику. ","")&amp;IF(AND(K301="Нет",N301&lt;&gt;"",U301&lt;&gt;"",U301-N301&gt;3),"Копия направлена позже 3 дней. ","")&amp;IF(AND(V301&lt;&gt;"",X301&lt;&gt;"Подписан",V301&lt;=TODAY()+3),"Последующие работы начнутся в ближайшие дни или уже идут, а акт не подписан. ","")))</f>
        <v/>
      </c>
      <c r="Z301" s="13" t="n"/>
    </row>
    <row r="302">
      <c r="A302" s="13" t="n"/>
      <c r="B302" s="13" t="n"/>
      <c r="C302" s="13" t="n"/>
      <c r="D302" s="13" t="n"/>
      <c r="E302" s="13" t="n"/>
      <c r="F302" s="14" t="n"/>
      <c r="G302" s="14" t="n"/>
      <c r="H302" s="14" t="n"/>
      <c r="I302" s="15">
        <f>IF(OR(G302="",H302=""),"",NETWORKDAYS(G302,H302,'Праздники'!$A$2:$A$80)-1)</f>
        <v/>
      </c>
      <c r="J302" s="16">
        <f>IF(I302="","",IF(I302&gt;=3,"В срок","Меньше 3 рабочих дней"))</f>
        <v/>
      </c>
      <c r="K302" s="13" t="n"/>
      <c r="L302" s="13" t="n"/>
      <c r="M302" s="14" t="n"/>
      <c r="N302" s="14" t="n"/>
      <c r="O302" s="13" t="n"/>
      <c r="P302" s="13" t="n"/>
      <c r="Q302" s="13" t="n"/>
      <c r="R302" s="13" t="n"/>
      <c r="S302" s="13" t="n"/>
      <c r="T302" s="13" t="n"/>
      <c r="U302" s="14" t="n"/>
      <c r="V302" s="14" t="n"/>
      <c r="W302" s="16">
        <f>IF(OR(H302="",V302=""),"",IF(V302&gt;EDATE(H302,6),"Нужна повторная проверка","—"))</f>
        <v/>
      </c>
      <c r="X302" s="16">
        <f>IF(B302="","",IF(OR(H302="",AND(K302="",L302="",N302="")),"Ждёт освидетельствования",IF(AND(L302="Да",M302=""),"Замечания",IF(AND(N302&lt;&gt;"",T302="Да",COUNTIF(O302:S302,"Да")+COUNTIF(O302:S302,"Не требуется")=5),"Подписан","На подписи"))))</f>
        <v/>
      </c>
      <c r="Y302" s="16">
        <f>IF(B302="","",TRIM(IF(AND(N302&lt;&gt;"",F302&lt;&gt;"",N302&lt;F302),"Дата акта раньше окончания работ. ","")&amp;IF(AND(N302&lt;&gt;"",H302&lt;&gt;"",N302&lt;H302),"Дата акта раньше осмотра. ","")&amp;IF(AND(N302&lt;&gt;"",M302&lt;&gt;"",N302&lt;M302),"Акт составлен до устранения замечаний. ","")&amp;IF(AND(K302="Нет",N302&lt;&gt;"",U302=""),"Направьте копию акта заказчику. ","")&amp;IF(AND(K302="Нет",N302&lt;&gt;"",U302&lt;&gt;"",U302-N302&gt;3),"Копия направлена позже 3 дней. ","")&amp;IF(AND(V302&lt;&gt;"",X302&lt;&gt;"Подписан",V302&lt;=TODAY()+3),"Последующие работы начнутся в ближайшие дни или уже идут, а акт не подписан. ","")))</f>
        <v/>
      </c>
      <c r="Z302" s="13" t="n"/>
    </row>
    <row r="303">
      <c r="A303" s="13" t="n"/>
      <c r="B303" s="13" t="n"/>
      <c r="C303" s="13" t="n"/>
      <c r="D303" s="13" t="n"/>
      <c r="E303" s="13" t="n"/>
      <c r="F303" s="14" t="n"/>
      <c r="G303" s="14" t="n"/>
      <c r="H303" s="14" t="n"/>
      <c r="I303" s="15">
        <f>IF(OR(G303="",H303=""),"",NETWORKDAYS(G303,H303,'Праздники'!$A$2:$A$80)-1)</f>
        <v/>
      </c>
      <c r="J303" s="16">
        <f>IF(I303="","",IF(I303&gt;=3,"В срок","Меньше 3 рабочих дней"))</f>
        <v/>
      </c>
      <c r="K303" s="13" t="n"/>
      <c r="L303" s="13" t="n"/>
      <c r="M303" s="14" t="n"/>
      <c r="N303" s="14" t="n"/>
      <c r="O303" s="13" t="n"/>
      <c r="P303" s="13" t="n"/>
      <c r="Q303" s="13" t="n"/>
      <c r="R303" s="13" t="n"/>
      <c r="S303" s="13" t="n"/>
      <c r="T303" s="13" t="n"/>
      <c r="U303" s="14" t="n"/>
      <c r="V303" s="14" t="n"/>
      <c r="W303" s="16">
        <f>IF(OR(H303="",V303=""),"",IF(V303&gt;EDATE(H303,6),"Нужна повторная проверка","—"))</f>
        <v/>
      </c>
      <c r="X303" s="16">
        <f>IF(B303="","",IF(OR(H303="",AND(K303="",L303="",N303="")),"Ждёт освидетельствования",IF(AND(L303="Да",M303=""),"Замечания",IF(AND(N303&lt;&gt;"",T303="Да",COUNTIF(O303:S303,"Да")+COUNTIF(O303:S303,"Не требуется")=5),"Подписан","На подписи"))))</f>
        <v/>
      </c>
      <c r="Y303" s="16">
        <f>IF(B303="","",TRIM(IF(AND(N303&lt;&gt;"",F303&lt;&gt;"",N303&lt;F303),"Дата акта раньше окончания работ. ","")&amp;IF(AND(N303&lt;&gt;"",H303&lt;&gt;"",N303&lt;H303),"Дата акта раньше осмотра. ","")&amp;IF(AND(N303&lt;&gt;"",M303&lt;&gt;"",N303&lt;M303),"Акт составлен до устранения замечаний. ","")&amp;IF(AND(K303="Нет",N303&lt;&gt;"",U303=""),"Направьте копию акта заказчику. ","")&amp;IF(AND(K303="Нет",N303&lt;&gt;"",U303&lt;&gt;"",U303-N303&gt;3),"Копия направлена позже 3 дней. ","")&amp;IF(AND(V303&lt;&gt;"",X303&lt;&gt;"Подписан",V303&lt;=TODAY()+3),"Последующие работы начнутся в ближайшие дни или уже идут, а акт не подписан. ","")))</f>
        <v/>
      </c>
      <c r="Z303" s="13" t="n"/>
    </row>
    <row r="304">
      <c r="A304" s="13" t="n"/>
      <c r="B304" s="13" t="n"/>
      <c r="C304" s="13" t="n"/>
      <c r="D304" s="13" t="n"/>
      <c r="E304" s="13" t="n"/>
      <c r="F304" s="14" t="n"/>
      <c r="G304" s="14" t="n"/>
      <c r="H304" s="14" t="n"/>
      <c r="I304" s="15">
        <f>IF(OR(G304="",H304=""),"",NETWORKDAYS(G304,H304,'Праздники'!$A$2:$A$80)-1)</f>
        <v/>
      </c>
      <c r="J304" s="16">
        <f>IF(I304="","",IF(I304&gt;=3,"В срок","Меньше 3 рабочих дней"))</f>
        <v/>
      </c>
      <c r="K304" s="13" t="n"/>
      <c r="L304" s="13" t="n"/>
      <c r="M304" s="14" t="n"/>
      <c r="N304" s="14" t="n"/>
      <c r="O304" s="13" t="n"/>
      <c r="P304" s="13" t="n"/>
      <c r="Q304" s="13" t="n"/>
      <c r="R304" s="13" t="n"/>
      <c r="S304" s="13" t="n"/>
      <c r="T304" s="13" t="n"/>
      <c r="U304" s="14" t="n"/>
      <c r="V304" s="14" t="n"/>
      <c r="W304" s="16">
        <f>IF(OR(H304="",V304=""),"",IF(V304&gt;EDATE(H304,6),"Нужна повторная проверка","—"))</f>
        <v/>
      </c>
      <c r="X304" s="16">
        <f>IF(B304="","",IF(OR(H304="",AND(K304="",L304="",N304="")),"Ждёт освидетельствования",IF(AND(L304="Да",M304=""),"Замечания",IF(AND(N304&lt;&gt;"",T304="Да",COUNTIF(O304:S304,"Да")+COUNTIF(O304:S304,"Не требуется")=5),"Подписан","На подписи"))))</f>
        <v/>
      </c>
      <c r="Y304" s="16">
        <f>IF(B304="","",TRIM(IF(AND(N304&lt;&gt;"",F304&lt;&gt;"",N304&lt;F304),"Дата акта раньше окончания работ. ","")&amp;IF(AND(N304&lt;&gt;"",H304&lt;&gt;"",N304&lt;H304),"Дата акта раньше осмотра. ","")&amp;IF(AND(N304&lt;&gt;"",M304&lt;&gt;"",N304&lt;M304),"Акт составлен до устранения замечаний. ","")&amp;IF(AND(K304="Нет",N304&lt;&gt;"",U304=""),"Направьте копию акта заказчику. ","")&amp;IF(AND(K304="Нет",N304&lt;&gt;"",U304&lt;&gt;"",U304-N304&gt;3),"Копия направлена позже 3 дней. ","")&amp;IF(AND(V304&lt;&gt;"",X304&lt;&gt;"Подписан",V304&lt;=TODAY()+3),"Последующие работы начнутся в ближайшие дни или уже идут, а акт не подписан. ","")))</f>
        <v/>
      </c>
      <c r="Z304" s="13" t="n"/>
    </row>
    <row r="305">
      <c r="A305" s="13" t="n"/>
      <c r="B305" s="13" t="n"/>
      <c r="C305" s="13" t="n"/>
      <c r="D305" s="13" t="n"/>
      <c r="E305" s="13" t="n"/>
      <c r="F305" s="14" t="n"/>
      <c r="G305" s="14" t="n"/>
      <c r="H305" s="14" t="n"/>
      <c r="I305" s="15">
        <f>IF(OR(G305="",H305=""),"",NETWORKDAYS(G305,H305,'Праздники'!$A$2:$A$80)-1)</f>
        <v/>
      </c>
      <c r="J305" s="16">
        <f>IF(I305="","",IF(I305&gt;=3,"В срок","Меньше 3 рабочих дней"))</f>
        <v/>
      </c>
      <c r="K305" s="13" t="n"/>
      <c r="L305" s="13" t="n"/>
      <c r="M305" s="14" t="n"/>
      <c r="N305" s="14" t="n"/>
      <c r="O305" s="13" t="n"/>
      <c r="P305" s="13" t="n"/>
      <c r="Q305" s="13" t="n"/>
      <c r="R305" s="13" t="n"/>
      <c r="S305" s="13" t="n"/>
      <c r="T305" s="13" t="n"/>
      <c r="U305" s="14" t="n"/>
      <c r="V305" s="14" t="n"/>
      <c r="W305" s="16">
        <f>IF(OR(H305="",V305=""),"",IF(V305&gt;EDATE(H305,6),"Нужна повторная проверка","—"))</f>
        <v/>
      </c>
      <c r="X305" s="16">
        <f>IF(B305="","",IF(OR(H305="",AND(K305="",L305="",N305="")),"Ждёт освидетельствования",IF(AND(L305="Да",M305=""),"Замечания",IF(AND(N305&lt;&gt;"",T305="Да",COUNTIF(O305:S305,"Да")+COUNTIF(O305:S305,"Не требуется")=5),"Подписан","На подписи"))))</f>
        <v/>
      </c>
      <c r="Y305" s="16">
        <f>IF(B305="","",TRIM(IF(AND(N305&lt;&gt;"",F305&lt;&gt;"",N305&lt;F305),"Дата акта раньше окончания работ. ","")&amp;IF(AND(N305&lt;&gt;"",H305&lt;&gt;"",N305&lt;H305),"Дата акта раньше осмотра. ","")&amp;IF(AND(N305&lt;&gt;"",M305&lt;&gt;"",N305&lt;M305),"Акт составлен до устранения замечаний. ","")&amp;IF(AND(K305="Нет",N305&lt;&gt;"",U305=""),"Направьте копию акта заказчику. ","")&amp;IF(AND(K305="Нет",N305&lt;&gt;"",U305&lt;&gt;"",U305-N305&gt;3),"Копия направлена позже 3 дней. ","")&amp;IF(AND(V305&lt;&gt;"",X305&lt;&gt;"Подписан",V305&lt;=TODAY()+3),"Последующие работы начнутся в ближайшие дни или уже идут, а акт не подписан. ","")))</f>
        <v/>
      </c>
      <c r="Z305" s="13" t="n"/>
    </row>
    <row r="306">
      <c r="A306" s="13" t="n"/>
      <c r="B306" s="13" t="n"/>
      <c r="C306" s="13" t="n"/>
      <c r="D306" s="13" t="n"/>
      <c r="E306" s="13" t="n"/>
      <c r="F306" s="14" t="n"/>
      <c r="G306" s="14" t="n"/>
      <c r="H306" s="14" t="n"/>
      <c r="I306" s="15">
        <f>IF(OR(G306="",H306=""),"",NETWORKDAYS(G306,H306,'Праздники'!$A$2:$A$80)-1)</f>
        <v/>
      </c>
      <c r="J306" s="16">
        <f>IF(I306="","",IF(I306&gt;=3,"В срок","Меньше 3 рабочих дней"))</f>
        <v/>
      </c>
      <c r="K306" s="13" t="n"/>
      <c r="L306" s="13" t="n"/>
      <c r="M306" s="14" t="n"/>
      <c r="N306" s="14" t="n"/>
      <c r="O306" s="13" t="n"/>
      <c r="P306" s="13" t="n"/>
      <c r="Q306" s="13" t="n"/>
      <c r="R306" s="13" t="n"/>
      <c r="S306" s="13" t="n"/>
      <c r="T306" s="13" t="n"/>
      <c r="U306" s="14" t="n"/>
      <c r="V306" s="14" t="n"/>
      <c r="W306" s="16">
        <f>IF(OR(H306="",V306=""),"",IF(V306&gt;EDATE(H306,6),"Нужна повторная проверка","—"))</f>
        <v/>
      </c>
      <c r="X306" s="16">
        <f>IF(B306="","",IF(OR(H306="",AND(K306="",L306="",N306="")),"Ждёт освидетельствования",IF(AND(L306="Да",M306=""),"Замечания",IF(AND(N306&lt;&gt;"",T306="Да",COUNTIF(O306:S306,"Да")+COUNTIF(O306:S306,"Не требуется")=5),"Подписан","На подписи"))))</f>
        <v/>
      </c>
      <c r="Y306" s="16">
        <f>IF(B306="","",TRIM(IF(AND(N306&lt;&gt;"",F306&lt;&gt;"",N306&lt;F306),"Дата акта раньше окончания работ. ","")&amp;IF(AND(N306&lt;&gt;"",H306&lt;&gt;"",N306&lt;H306),"Дата акта раньше осмотра. ","")&amp;IF(AND(N306&lt;&gt;"",M306&lt;&gt;"",N306&lt;M306),"Акт составлен до устранения замечаний. ","")&amp;IF(AND(K306="Нет",N306&lt;&gt;"",U306=""),"Направьте копию акта заказчику. ","")&amp;IF(AND(K306="Нет",N306&lt;&gt;"",U306&lt;&gt;"",U306-N306&gt;3),"Копия направлена позже 3 дней. ","")&amp;IF(AND(V306&lt;&gt;"",X306&lt;&gt;"Подписан",V306&lt;=TODAY()+3),"Последующие работы начнутся в ближайшие дни или уже идут, а акт не подписан. ","")))</f>
        <v/>
      </c>
      <c r="Z306" s="13" t="n"/>
    </row>
  </sheetData>
  <autoFilter ref="A6:Z306"/>
  <mergeCells count="4">
    <mergeCell ref="A1:Z1"/>
    <mergeCell ref="B4:F4"/>
    <mergeCell ref="B2:F2"/>
    <mergeCell ref="B3:F3"/>
  </mergeCells>
  <conditionalFormatting sqref="X7:X306">
    <cfRule type="cellIs" priority="1" operator="equal" dxfId="0">
      <formula>"Подписан"</formula>
    </cfRule>
    <cfRule type="cellIs" priority="2" operator="equal" dxfId="1">
      <formula>"Замечания"</formula>
    </cfRule>
    <cfRule type="cellIs" priority="3" operator="equal" dxfId="2">
      <formula>"На подписи"</formula>
    </cfRule>
  </conditionalFormatting>
  <conditionalFormatting sqref="J7:J306">
    <cfRule type="cellIs" priority="4" operator="equal" dxfId="1">
      <formula>"Меньше 3 рабочих дней"</formula>
    </cfRule>
  </conditionalFormatting>
  <conditionalFormatting sqref="W7:W306">
    <cfRule type="cellIs" priority="5" operator="equal" dxfId="1">
      <formula>"Нужна повторная проверка"</formula>
    </cfRule>
  </conditionalFormatting>
  <conditionalFormatting sqref="Y7:Y306">
    <cfRule type="expression" priority="6" dxfId="2">
      <formula>LEN(Y7)&gt;0</formula>
    </cfRule>
  </conditionalFormatting>
  <conditionalFormatting sqref="O7:O306">
    <cfRule type="expression" priority="7" dxfId="2">
      <formula>AND(O7="Нет",$B7&lt;&gt;"")</formula>
    </cfRule>
  </conditionalFormatting>
  <conditionalFormatting sqref="P7:P306">
    <cfRule type="expression" priority="8" dxfId="2">
      <formula>AND(P7="Нет",$B7&lt;&gt;"")</formula>
    </cfRule>
  </conditionalFormatting>
  <conditionalFormatting sqref="Q7:Q306">
    <cfRule type="expression" priority="9" dxfId="2">
      <formula>AND(Q7="Нет",$B7&lt;&gt;"")</formula>
    </cfRule>
  </conditionalFormatting>
  <conditionalFormatting sqref="R7:R306">
    <cfRule type="expression" priority="10" dxfId="2">
      <formula>AND(R7="Нет",$B7&lt;&gt;"")</formula>
    </cfRule>
  </conditionalFormatting>
  <conditionalFormatting sqref="S7:S306">
    <cfRule type="expression" priority="11" dxfId="2">
      <formula>AND(S7="Нет",$B7&lt;&gt;"")</formula>
    </cfRule>
  </conditionalFormatting>
  <conditionalFormatting sqref="T7:T306">
    <cfRule type="expression" priority="12" dxfId="2">
      <formula>AND(T7="Нет",$B7&lt;&gt;"")</formula>
    </cfRule>
  </conditionalFormatting>
  <dataValidations count="15">
    <dataValidation sqref="K7:K306" showDropDown="0" showInputMessage="0" showErrorMessage="0" allowBlank="1" errorTitle="Недопустимое значение" error="Выберите значение из списка" type="list">
      <formula1>"Да,Нет"</formula1>
    </dataValidation>
    <dataValidation sqref="L7:L306" showDropDown="0" showInputMessage="0" showErrorMessage="0" allowBlank="1" errorTitle="Недопустимое значение" error="Выберите значение из списка" type="list">
      <formula1>"Да,Нет"</formula1>
    </dataValidation>
    <dataValidation sqref="T7:T306" showDropDown="0" showInputMessage="0" showErrorMessage="0" allowBlank="1" errorTitle="Недопустимое значение" error="Выберите значение из списка" type="list">
      <formula1>"Да,Нет"</formula1>
    </dataValidation>
    <dataValidation sqref="O7:O306" showDropDown="0" showInputMessage="1" showErrorMessage="0" allowBlank="1" errorTitle="Недопустимое значение" error="Выберите значение из списка" prompt="«Не требуется» — если этот подписант для акта не нужен" type="list">
      <formula1>"Да,Нет,Не требуется"</formula1>
    </dataValidation>
    <dataValidation sqref="P7:P306" showDropDown="0" showInputMessage="1" showErrorMessage="0" allowBlank="1" errorTitle="Недопустимое значение" error="Выберите значение из списка" prompt="«Не требуется» — если этот подписант для акта не нужен" type="list">
      <formula1>"Да,Нет,Не требуется"</formula1>
    </dataValidation>
    <dataValidation sqref="Q7:Q306" showDropDown="0" showInputMessage="1" showErrorMessage="0" allowBlank="1" errorTitle="Недопустимое значение" error="Выберите значение из списка" prompt="«Не требуется» — если этот подписант для акта не нужен" type="list">
      <formula1>"Да,Нет,Не требуется"</formula1>
    </dataValidation>
    <dataValidation sqref="R7:R306" showDropDown="0" showInputMessage="1" showErrorMessage="0" allowBlank="1" errorTitle="Недопустимое значение" error="Выберите значение из списка" prompt="«Не требуется» — если этот подписант для акта не нужен" type="list">
      <formula1>"Да,Нет,Не требуется"</formula1>
    </dataValidation>
    <dataValidation sqref="S7:S306" showDropDown="0" showInputMessage="1" showErrorMessage="0" allowBlank="1" errorTitle="Недопустимое значение" error="Выберите значение из списка" prompt="«Не требуется» — если этот подписант для акта не нужен" type="list">
      <formula1>"Да,Нет,Не требуется"</formula1>
    </dataValidation>
    <dataValidation sqref="F7:F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G7:G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H7:H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M7:M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N7:N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U7:U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V7:V3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Сводка по актам освидетельствования скрытых работ</t>
        </is>
      </c>
    </row>
    <row r="2"/>
    <row r="3">
      <c r="A3" s="17" t="inlineStr">
        <is>
          <t>Показатель</t>
        </is>
      </c>
      <c r="B3" s="17" t="inlineStr">
        <is>
          <t>Значение</t>
        </is>
      </c>
    </row>
    <row r="4">
      <c r="A4" s="13" t="inlineStr">
        <is>
          <t>Всего актов в реестре</t>
        </is>
      </c>
      <c r="B4" s="16">
        <f>COUNTA('Реестр актов'!B7:B306)</f>
        <v/>
      </c>
    </row>
    <row r="5">
      <c r="A5" s="13" t="inlineStr">
        <is>
          <t>Ждут освидетельствования</t>
        </is>
      </c>
      <c r="B5" s="16">
        <f>COUNTIF('Реестр актов'!X7:X306,"Ждёт освидетельствования")</f>
        <v/>
      </c>
    </row>
    <row r="6">
      <c r="A6" s="13" t="inlineStr">
        <is>
          <t>С неустранёнными замечаниями</t>
        </is>
      </c>
      <c r="B6" s="16">
        <f>COUNTIF('Реестр актов'!X7:X306,"Замечания")</f>
        <v/>
      </c>
    </row>
    <row r="7">
      <c r="A7" s="13" t="inlineStr">
        <is>
          <t>На подписи</t>
        </is>
      </c>
      <c r="B7" s="16">
        <f>COUNTIF('Реестр актов'!X7:X306,"На подписи")</f>
        <v/>
      </c>
    </row>
    <row r="8">
      <c r="A8" s="13" t="inlineStr">
        <is>
          <t>Подписаны</t>
        </is>
      </c>
      <c r="B8" s="16">
        <f>COUNTIF('Реестр актов'!X7:X306,"Подписан")</f>
        <v/>
      </c>
    </row>
    <row r="9">
      <c r="A9" s="13" t="inlineStr">
        <is>
          <t>Уведомление меньше чем за 3 рабочих дня</t>
        </is>
      </c>
      <c r="B9" s="16">
        <f>COUNTIF('Реестр актов'!J7:J306,"Меньше 3 рабочих дней")</f>
        <v/>
      </c>
    </row>
    <row r="10">
      <c r="A10" s="13" t="inlineStr">
        <is>
          <t>Нужна повторная проверка (правило 6 месяцев)</t>
        </is>
      </c>
      <c r="B10" s="16">
        <f>COUNTIF('Реестр актов'!W7:W306,"Нужна повторная проверка")</f>
        <v/>
      </c>
    </row>
    <row r="11">
      <c r="A11" s="13" t="inlineStr">
        <is>
          <t>Акты с замечаниями по оформлению</t>
        </is>
      </c>
      <c r="B11" s="16">
        <f>SUMPRODUCT(--(LEN('Реестр актов'!Y7:Y306)&gt;0))</f>
        <v/>
      </c>
    </row>
    <row r="12">
      <c r="A12" s="13" t="inlineStr">
        <is>
          <t>Не хватает подписи заказчика по стройконтролю</t>
        </is>
      </c>
      <c r="B12" s="16">
        <f>COUNTIFS('Реестр актов'!O7:O306,"Нет",'Реестр актов'!B7:B306,"&lt;&gt;")</f>
        <v/>
      </c>
    </row>
    <row r="13">
      <c r="A13" s="13" t="inlineStr">
        <is>
          <t>Неполный комплект приложений</t>
        </is>
      </c>
      <c r="B13" s="16">
        <f>COUNTIFS('Реестр актов'!T7:T306,"Нет",'Реестр актов'!B7:B306,"&lt;&gt;")</f>
        <v/>
      </c>
    </row>
    <row r="14"/>
    <row r="15">
      <c r="A15" s="4" t="inlineStr">
        <is>
          <t>Сводка считается автоматически по листу «Реестр актов». Примеры строк входят в расчёт, пока вы их не удалите.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34" customWidth="1" min="3" max="3"/>
    <col width="20" customWidth="1" min="4" max="4"/>
    <col width="13" customWidth="1" min="5" max="5"/>
    <col width="12" customWidth="1" min="6" max="6"/>
    <col width="24" customWidth="1" min="7" max="7"/>
    <col width="12" customWidth="1" min="8" max="8"/>
    <col width="12" customWidth="1" min="9" max="9"/>
    <col width="22" customWidth="1" min="10" max="10"/>
    <col width="24" customWidth="1" min="11" max="11"/>
  </cols>
  <sheetData>
    <row r="1">
      <c r="A1" s="1" t="inlineStr">
        <is>
          <t>Реестр документов о качестве к акту освидетельствования скрытых работ</t>
        </is>
      </c>
    </row>
    <row r="2">
      <c r="A2" s="6" t="inlineStr">
        <is>
          <t>Объект:</t>
        </is>
      </c>
      <c r="B2" s="7" t="inlineStr"/>
      <c r="C2" s="8" t="n"/>
      <c r="D2" s="8" t="n"/>
      <c r="E2" s="8" t="n"/>
      <c r="F2" s="8" t="n"/>
    </row>
    <row r="3">
      <c r="A3" s="6" t="inlineStr">
        <is>
          <t>Акт №:</t>
        </is>
      </c>
      <c r="B3" s="7" t="inlineStr"/>
      <c r="C3" s="8" t="n"/>
      <c r="D3" s="8" t="n"/>
      <c r="E3" s="8" t="n"/>
      <c r="F3" s="8" t="n"/>
    </row>
    <row r="4" ht="30" customHeight="1">
      <c r="A4" s="4" t="inlineStr">
        <is>
          <t>Если в пункте 3 акта нужно указать больше пяти документов, их перечисляют в реестре, который становится неотъемлемой частью акта.</t>
        </is>
      </c>
    </row>
    <row r="5"/>
    <row r="6" ht="48" customHeight="1">
      <c r="A6" s="9" t="inlineStr">
        <is>
          <t>№ акта</t>
        </is>
      </c>
      <c r="B6" s="9" t="inlineStr">
        <is>
          <t>№ п/п</t>
        </is>
      </c>
      <c r="C6" s="9" t="inlineStr">
        <is>
          <t>Материал, изделие</t>
        </is>
      </c>
      <c r="D6" s="9" t="inlineStr">
        <is>
          <t>Вид документа</t>
        </is>
      </c>
      <c r="E6" s="9" t="inlineStr">
        <is>
          <t>Номер документа</t>
        </is>
      </c>
      <c r="F6" s="9" t="inlineStr">
        <is>
          <t>Дата документа</t>
        </is>
      </c>
      <c r="G6" s="9" t="inlineStr">
        <is>
          <t>Изготовитель, поставщик</t>
        </is>
      </c>
      <c r="H6" s="9" t="inlineStr">
        <is>
          <t>Партия</t>
        </is>
      </c>
      <c r="I6" s="9" t="inlineStr">
        <is>
          <t>Количество</t>
        </is>
      </c>
      <c r="J6" s="9" t="inlineStr">
        <is>
          <t>Входной контроль: дата, запись в журнале</t>
        </is>
      </c>
      <c r="K6" s="9" t="inlineStr">
        <is>
          <t>Примечание</t>
        </is>
      </c>
    </row>
    <row r="7" ht="30" customHeight="1">
      <c r="A7" s="10" t="inlineStr">
        <is>
          <t>14</t>
        </is>
      </c>
      <c r="B7" s="10" t="n">
        <v>1</v>
      </c>
      <c r="C7" s="10" t="inlineStr">
        <is>
          <t>Арматура А500С ⌀12 ГОСТ 34028-2016</t>
        </is>
      </c>
      <c r="D7" s="10" t="inlineStr">
        <is>
          <t>Документ о качестве</t>
        </is>
      </c>
      <c r="E7" s="10" t="inlineStr">
        <is>
          <t>ХХХХ</t>
        </is>
      </c>
      <c r="F7" s="11" t="n">
        <v>46297</v>
      </c>
      <c r="G7" s="10" t="inlineStr">
        <is>
          <t>АО «Металл-Пример»</t>
        </is>
      </c>
      <c r="H7" s="10" t="inlineStr">
        <is>
          <t>Партия 1181</t>
        </is>
      </c>
      <c r="I7" s="10" t="inlineStr">
        <is>
          <t>4,2 т</t>
        </is>
      </c>
      <c r="J7" s="10" t="inlineStr">
        <is>
          <t>02.10.2026, запись № 31</t>
        </is>
      </c>
      <c r="K7" s="10" t="inlineStr">
        <is>
          <t>ПРИМЕР — удалите или замените строку</t>
        </is>
      </c>
    </row>
    <row r="8" ht="30" customHeight="1">
      <c r="A8" s="10" t="inlineStr">
        <is>
          <t>14</t>
        </is>
      </c>
      <c r="B8" s="10" t="n">
        <v>2</v>
      </c>
      <c r="C8" s="10" t="inlineStr">
        <is>
          <t>Арматура А500С ⌀16 ГОСТ 34028-2016</t>
        </is>
      </c>
      <c r="D8" s="10" t="inlineStr">
        <is>
          <t>Документ о качестве</t>
        </is>
      </c>
      <c r="E8" s="10" t="inlineStr">
        <is>
          <t>ХХХХ</t>
        </is>
      </c>
      <c r="F8" s="11" t="n">
        <v>46297</v>
      </c>
      <c r="G8" s="10" t="inlineStr">
        <is>
          <t>АО «Металл-Пример»</t>
        </is>
      </c>
      <c r="H8" s="10" t="inlineStr">
        <is>
          <t>Партия 1182</t>
        </is>
      </c>
      <c r="I8" s="10" t="inlineStr">
        <is>
          <t>6,8 т</t>
        </is>
      </c>
      <c r="J8" s="10" t="inlineStr">
        <is>
          <t>02.10.2026, запись № 32</t>
        </is>
      </c>
      <c r="K8" s="10" t="inlineStr">
        <is>
          <t>ПРИМЕР — удалите или замените строку</t>
        </is>
      </c>
    </row>
    <row r="9" ht="30" customHeight="1">
      <c r="A9" s="10" t="inlineStr">
        <is>
          <t>14</t>
        </is>
      </c>
      <c r="B9" s="10" t="n">
        <v>3</v>
      </c>
      <c r="C9" s="10" t="inlineStr">
        <is>
          <t>Арматура А240 ⌀8 ГОСТ 34028-2016</t>
        </is>
      </c>
      <c r="D9" s="10" t="inlineStr">
        <is>
          <t>Документ о качестве</t>
        </is>
      </c>
      <c r="E9" s="10" t="inlineStr">
        <is>
          <t>ХХХХ</t>
        </is>
      </c>
      <c r="F9" s="11" t="n">
        <v>46300</v>
      </c>
      <c r="G9" s="10" t="inlineStr">
        <is>
          <t>АО «Металл-Пример»</t>
        </is>
      </c>
      <c r="H9" s="10" t="inlineStr">
        <is>
          <t>Партия 0907</t>
        </is>
      </c>
      <c r="I9" s="10" t="inlineStr">
        <is>
          <t>0,9 т</t>
        </is>
      </c>
      <c r="J9" s="10" t="inlineStr">
        <is>
          <t>05.10.2026, запись № 33</t>
        </is>
      </c>
      <c r="K9" s="10" t="inlineStr">
        <is>
          <t>ПРИМЕР — удалите или замените строку</t>
        </is>
      </c>
    </row>
    <row r="10" ht="30" customHeight="1">
      <c r="A10" s="10" t="inlineStr">
        <is>
          <t>14</t>
        </is>
      </c>
      <c r="B10" s="10" t="n">
        <v>4</v>
      </c>
      <c r="C10" s="10" t="inlineStr">
        <is>
          <t>Фиксаторы защитного слоя «стульчик» 40 мм</t>
        </is>
      </c>
      <c r="D10" s="10" t="inlineStr">
        <is>
          <t>Паспорт</t>
        </is>
      </c>
      <c r="E10" s="10" t="inlineStr">
        <is>
          <t>ХХХ</t>
        </is>
      </c>
      <c r="F10" s="11" t="n">
        <v>46293</v>
      </c>
      <c r="G10" s="10" t="inlineStr">
        <is>
          <t>ООО «Фиксатор-Пример»</t>
        </is>
      </c>
      <c r="H10" s="10" t="inlineStr">
        <is>
          <t>Партия 77</t>
        </is>
      </c>
      <c r="I10" s="10" t="inlineStr">
        <is>
          <t>3 200 шт.</t>
        </is>
      </c>
      <c r="J10" s="10" t="inlineStr">
        <is>
          <t>28.09.2026, запись № 34</t>
        </is>
      </c>
      <c r="K10" s="10" t="inlineStr">
        <is>
          <t>ПРИМЕР — удалите или замените строку</t>
        </is>
      </c>
    </row>
    <row r="11" ht="30" customHeight="1">
      <c r="A11" s="10" t="inlineStr">
        <is>
          <t>14</t>
        </is>
      </c>
      <c r="B11" s="10" t="n">
        <v>5</v>
      </c>
      <c r="C11" s="10" t="inlineStr">
        <is>
          <t>Проволока вязальная ⌀1,2 мм ГОСТ 3282-74</t>
        </is>
      </c>
      <c r="D11" s="10" t="inlineStr">
        <is>
          <t>Сертификат соответствия</t>
        </is>
      </c>
      <c r="E11" s="10" t="inlineStr">
        <is>
          <t>ХХХХ</t>
        </is>
      </c>
      <c r="F11" s="11" t="n">
        <v>46276</v>
      </c>
      <c r="G11" s="10" t="inlineStr">
        <is>
          <t>ООО «Проволока-Пример»</t>
        </is>
      </c>
      <c r="H11" s="10" t="inlineStr">
        <is>
          <t>Партия 15</t>
        </is>
      </c>
      <c r="I11" s="10" t="inlineStr">
        <is>
          <t>180 кг</t>
        </is>
      </c>
      <c r="J11" s="10" t="inlineStr">
        <is>
          <t>11.09.2026, запись № 35</t>
        </is>
      </c>
      <c r="K11" s="10" t="inlineStr">
        <is>
          <t>ПРИМЕР — удалите или замените строку</t>
        </is>
      </c>
    </row>
    <row r="12" ht="30" customHeight="1">
      <c r="A12" s="10" t="inlineStr">
        <is>
          <t>14</t>
        </is>
      </c>
      <c r="B12" s="10" t="n">
        <v>6</v>
      </c>
      <c r="C12" s="10" t="inlineStr">
        <is>
          <t>Закладные детали МН-1</t>
        </is>
      </c>
      <c r="D12" s="10" t="inlineStr">
        <is>
          <t>Паспорт</t>
        </is>
      </c>
      <c r="E12" s="10" t="inlineStr">
        <is>
          <t>ХХ</t>
        </is>
      </c>
      <c r="F12" s="11" t="n">
        <v>46307</v>
      </c>
      <c r="G12" s="10" t="inlineStr">
        <is>
          <t>ООО «Монолит-Пример»</t>
        </is>
      </c>
      <c r="H12" s="10" t="inlineStr">
        <is>
          <t>Партия 3</t>
        </is>
      </c>
      <c r="I12" s="10" t="inlineStr">
        <is>
          <t>24 шт.</t>
        </is>
      </c>
      <c r="J12" s="10" t="inlineStr">
        <is>
          <t>12.10.2026, запись № 36</t>
        </is>
      </c>
      <c r="K12" s="10" t="inlineStr">
        <is>
          <t>ПРИМЕР — удалите или замените строку</t>
        </is>
      </c>
    </row>
    <row r="13">
      <c r="A13" s="13" t="n"/>
      <c r="B13" s="13" t="n"/>
      <c r="C13" s="13" t="n"/>
      <c r="D13" s="13" t="n"/>
      <c r="E13" s="13" t="n"/>
      <c r="F13" s="14" t="n"/>
      <c r="G13" s="13" t="n"/>
      <c r="H13" s="13" t="n"/>
      <c r="I13" s="13" t="n"/>
      <c r="J13" s="13" t="n"/>
      <c r="K13" s="13" t="n"/>
    </row>
    <row r="14">
      <c r="A14" s="13" t="n"/>
      <c r="B14" s="13" t="n"/>
      <c r="C14" s="13" t="n"/>
      <c r="D14" s="13" t="n"/>
      <c r="E14" s="13" t="n"/>
      <c r="F14" s="14" t="n"/>
      <c r="G14" s="13" t="n"/>
      <c r="H14" s="13" t="n"/>
      <c r="I14" s="13" t="n"/>
      <c r="J14" s="13" t="n"/>
      <c r="K14" s="13" t="n"/>
    </row>
    <row r="15">
      <c r="A15" s="13" t="n"/>
      <c r="B15" s="13" t="n"/>
      <c r="C15" s="13" t="n"/>
      <c r="D15" s="13" t="n"/>
      <c r="E15" s="13" t="n"/>
      <c r="F15" s="14" t="n"/>
      <c r="G15" s="13" t="n"/>
      <c r="H15" s="13" t="n"/>
      <c r="I15" s="13" t="n"/>
      <c r="J15" s="13" t="n"/>
      <c r="K15" s="13" t="n"/>
    </row>
    <row r="16">
      <c r="A16" s="13" t="n"/>
      <c r="B16" s="13" t="n"/>
      <c r="C16" s="13" t="n"/>
      <c r="D16" s="13" t="n"/>
      <c r="E16" s="13" t="n"/>
      <c r="F16" s="14" t="n"/>
      <c r="G16" s="13" t="n"/>
      <c r="H16" s="13" t="n"/>
      <c r="I16" s="13" t="n"/>
      <c r="J16" s="13" t="n"/>
      <c r="K16" s="13" t="n"/>
    </row>
    <row r="17">
      <c r="A17" s="13" t="n"/>
      <c r="B17" s="13" t="n"/>
      <c r="C17" s="13" t="n"/>
      <c r="D17" s="13" t="n"/>
      <c r="E17" s="13" t="n"/>
      <c r="F17" s="14" t="n"/>
      <c r="G17" s="13" t="n"/>
      <c r="H17" s="13" t="n"/>
      <c r="I17" s="13" t="n"/>
      <c r="J17" s="13" t="n"/>
      <c r="K17" s="13" t="n"/>
    </row>
    <row r="18">
      <c r="A18" s="13" t="n"/>
      <c r="B18" s="13" t="n"/>
      <c r="C18" s="13" t="n"/>
      <c r="D18" s="13" t="n"/>
      <c r="E18" s="13" t="n"/>
      <c r="F18" s="14" t="n"/>
      <c r="G18" s="13" t="n"/>
      <c r="H18" s="13" t="n"/>
      <c r="I18" s="13" t="n"/>
      <c r="J18" s="13" t="n"/>
      <c r="K18" s="13" t="n"/>
    </row>
    <row r="19">
      <c r="A19" s="13" t="n"/>
      <c r="B19" s="13" t="n"/>
      <c r="C19" s="13" t="n"/>
      <c r="D19" s="13" t="n"/>
      <c r="E19" s="13" t="n"/>
      <c r="F19" s="14" t="n"/>
      <c r="G19" s="13" t="n"/>
      <c r="H19" s="13" t="n"/>
      <c r="I19" s="13" t="n"/>
      <c r="J19" s="13" t="n"/>
      <c r="K19" s="13" t="n"/>
    </row>
    <row r="20">
      <c r="A20" s="13" t="n"/>
      <c r="B20" s="13" t="n"/>
      <c r="C20" s="13" t="n"/>
      <c r="D20" s="13" t="n"/>
      <c r="E20" s="13" t="n"/>
      <c r="F20" s="14" t="n"/>
      <c r="G20" s="13" t="n"/>
      <c r="H20" s="13" t="n"/>
      <c r="I20" s="13" t="n"/>
      <c r="J20" s="13" t="n"/>
      <c r="K20" s="13" t="n"/>
    </row>
    <row r="21">
      <c r="A21" s="13" t="n"/>
      <c r="B21" s="13" t="n"/>
      <c r="C21" s="13" t="n"/>
      <c r="D21" s="13" t="n"/>
      <c r="E21" s="13" t="n"/>
      <c r="F21" s="14" t="n"/>
      <c r="G21" s="13" t="n"/>
      <c r="H21" s="13" t="n"/>
      <c r="I21" s="13" t="n"/>
      <c r="J21" s="13" t="n"/>
      <c r="K21" s="13" t="n"/>
    </row>
    <row r="22">
      <c r="A22" s="13" t="n"/>
      <c r="B22" s="13" t="n"/>
      <c r="C22" s="13" t="n"/>
      <c r="D22" s="13" t="n"/>
      <c r="E22" s="13" t="n"/>
      <c r="F22" s="14" t="n"/>
      <c r="G22" s="13" t="n"/>
      <c r="H22" s="13" t="n"/>
      <c r="I22" s="13" t="n"/>
      <c r="J22" s="13" t="n"/>
      <c r="K22" s="13" t="n"/>
    </row>
    <row r="23">
      <c r="A23" s="13" t="n"/>
      <c r="B23" s="13" t="n"/>
      <c r="C23" s="13" t="n"/>
      <c r="D23" s="13" t="n"/>
      <c r="E23" s="13" t="n"/>
      <c r="F23" s="14" t="n"/>
      <c r="G23" s="13" t="n"/>
      <c r="H23" s="13" t="n"/>
      <c r="I23" s="13" t="n"/>
      <c r="J23" s="13" t="n"/>
      <c r="K23" s="13" t="n"/>
    </row>
    <row r="24">
      <c r="A24" s="13" t="n"/>
      <c r="B24" s="13" t="n"/>
      <c r="C24" s="13" t="n"/>
      <c r="D24" s="13" t="n"/>
      <c r="E24" s="13" t="n"/>
      <c r="F24" s="14" t="n"/>
      <c r="G24" s="13" t="n"/>
      <c r="H24" s="13" t="n"/>
      <c r="I24" s="13" t="n"/>
      <c r="J24" s="13" t="n"/>
      <c r="K24" s="13" t="n"/>
    </row>
    <row r="25">
      <c r="A25" s="13" t="n"/>
      <c r="B25" s="13" t="n"/>
      <c r="C25" s="13" t="n"/>
      <c r="D25" s="13" t="n"/>
      <c r="E25" s="13" t="n"/>
      <c r="F25" s="14" t="n"/>
      <c r="G25" s="13" t="n"/>
      <c r="H25" s="13" t="n"/>
      <c r="I25" s="13" t="n"/>
      <c r="J25" s="13" t="n"/>
      <c r="K25" s="13" t="n"/>
    </row>
    <row r="26">
      <c r="A26" s="13" t="n"/>
      <c r="B26" s="13" t="n"/>
      <c r="C26" s="13" t="n"/>
      <c r="D26" s="13" t="n"/>
      <c r="E26" s="13" t="n"/>
      <c r="F26" s="14" t="n"/>
      <c r="G26" s="13" t="n"/>
      <c r="H26" s="13" t="n"/>
      <c r="I26" s="13" t="n"/>
      <c r="J26" s="13" t="n"/>
      <c r="K26" s="13" t="n"/>
    </row>
    <row r="27">
      <c r="A27" s="13" t="n"/>
      <c r="B27" s="13" t="n"/>
      <c r="C27" s="13" t="n"/>
      <c r="D27" s="13" t="n"/>
      <c r="E27" s="13" t="n"/>
      <c r="F27" s="14" t="n"/>
      <c r="G27" s="13" t="n"/>
      <c r="H27" s="13" t="n"/>
      <c r="I27" s="13" t="n"/>
      <c r="J27" s="13" t="n"/>
      <c r="K27" s="13" t="n"/>
    </row>
    <row r="28">
      <c r="A28" s="13" t="n"/>
      <c r="B28" s="13" t="n"/>
      <c r="C28" s="13" t="n"/>
      <c r="D28" s="13" t="n"/>
      <c r="E28" s="13" t="n"/>
      <c r="F28" s="14" t="n"/>
      <c r="G28" s="13" t="n"/>
      <c r="H28" s="13" t="n"/>
      <c r="I28" s="13" t="n"/>
      <c r="J28" s="13" t="n"/>
      <c r="K28" s="13" t="n"/>
    </row>
    <row r="29">
      <c r="A29" s="13" t="n"/>
      <c r="B29" s="13" t="n"/>
      <c r="C29" s="13" t="n"/>
      <c r="D29" s="13" t="n"/>
      <c r="E29" s="13" t="n"/>
      <c r="F29" s="14" t="n"/>
      <c r="G29" s="13" t="n"/>
      <c r="H29" s="13" t="n"/>
      <c r="I29" s="13" t="n"/>
      <c r="J29" s="13" t="n"/>
      <c r="K29" s="13" t="n"/>
    </row>
    <row r="30">
      <c r="A30" s="13" t="n"/>
      <c r="B30" s="13" t="n"/>
      <c r="C30" s="13" t="n"/>
      <c r="D30" s="13" t="n"/>
      <c r="E30" s="13" t="n"/>
      <c r="F30" s="14" t="n"/>
      <c r="G30" s="13" t="n"/>
      <c r="H30" s="13" t="n"/>
      <c r="I30" s="13" t="n"/>
      <c r="J30" s="13" t="n"/>
      <c r="K30" s="13" t="n"/>
    </row>
    <row r="31">
      <c r="A31" s="13" t="n"/>
      <c r="B31" s="13" t="n"/>
      <c r="C31" s="13" t="n"/>
      <c r="D31" s="13" t="n"/>
      <c r="E31" s="13" t="n"/>
      <c r="F31" s="14" t="n"/>
      <c r="G31" s="13" t="n"/>
      <c r="H31" s="13" t="n"/>
      <c r="I31" s="13" t="n"/>
      <c r="J31" s="13" t="n"/>
      <c r="K31" s="13" t="n"/>
    </row>
    <row r="32">
      <c r="A32" s="13" t="n"/>
      <c r="B32" s="13" t="n"/>
      <c r="C32" s="13" t="n"/>
      <c r="D32" s="13" t="n"/>
      <c r="E32" s="13" t="n"/>
      <c r="F32" s="14" t="n"/>
      <c r="G32" s="13" t="n"/>
      <c r="H32" s="13" t="n"/>
      <c r="I32" s="13" t="n"/>
      <c r="J32" s="13" t="n"/>
      <c r="K32" s="13" t="n"/>
    </row>
    <row r="33">
      <c r="A33" s="13" t="n"/>
      <c r="B33" s="13" t="n"/>
      <c r="C33" s="13" t="n"/>
      <c r="D33" s="13" t="n"/>
      <c r="E33" s="13" t="n"/>
      <c r="F33" s="14" t="n"/>
      <c r="G33" s="13" t="n"/>
      <c r="H33" s="13" t="n"/>
      <c r="I33" s="13" t="n"/>
      <c r="J33" s="13" t="n"/>
      <c r="K33" s="13" t="n"/>
    </row>
    <row r="34">
      <c r="A34" s="13" t="n"/>
      <c r="B34" s="13" t="n"/>
      <c r="C34" s="13" t="n"/>
      <c r="D34" s="13" t="n"/>
      <c r="E34" s="13" t="n"/>
      <c r="F34" s="14" t="n"/>
      <c r="G34" s="13" t="n"/>
      <c r="H34" s="13" t="n"/>
      <c r="I34" s="13" t="n"/>
      <c r="J34" s="13" t="n"/>
      <c r="K34" s="13" t="n"/>
    </row>
    <row r="35">
      <c r="A35" s="13" t="n"/>
      <c r="B35" s="13" t="n"/>
      <c r="C35" s="13" t="n"/>
      <c r="D35" s="13" t="n"/>
      <c r="E35" s="13" t="n"/>
      <c r="F35" s="14" t="n"/>
      <c r="G35" s="13" t="n"/>
      <c r="H35" s="13" t="n"/>
      <c r="I35" s="13" t="n"/>
      <c r="J35" s="13" t="n"/>
      <c r="K35" s="13" t="n"/>
    </row>
    <row r="36">
      <c r="A36" s="13" t="n"/>
      <c r="B36" s="13" t="n"/>
      <c r="C36" s="13" t="n"/>
      <c r="D36" s="13" t="n"/>
      <c r="E36" s="13" t="n"/>
      <c r="F36" s="14" t="n"/>
      <c r="G36" s="13" t="n"/>
      <c r="H36" s="13" t="n"/>
      <c r="I36" s="13" t="n"/>
      <c r="J36" s="13" t="n"/>
      <c r="K36" s="13" t="n"/>
    </row>
    <row r="37">
      <c r="A37" s="13" t="n"/>
      <c r="B37" s="13" t="n"/>
      <c r="C37" s="13" t="n"/>
      <c r="D37" s="13" t="n"/>
      <c r="E37" s="13" t="n"/>
      <c r="F37" s="14" t="n"/>
      <c r="G37" s="13" t="n"/>
      <c r="H37" s="13" t="n"/>
      <c r="I37" s="13" t="n"/>
      <c r="J37" s="13" t="n"/>
      <c r="K37" s="13" t="n"/>
    </row>
    <row r="38">
      <c r="A38" s="13" t="n"/>
      <c r="B38" s="13" t="n"/>
      <c r="C38" s="13" t="n"/>
      <c r="D38" s="13" t="n"/>
      <c r="E38" s="13" t="n"/>
      <c r="F38" s="14" t="n"/>
      <c r="G38" s="13" t="n"/>
      <c r="H38" s="13" t="n"/>
      <c r="I38" s="13" t="n"/>
      <c r="J38" s="13" t="n"/>
      <c r="K38" s="13" t="n"/>
    </row>
    <row r="39">
      <c r="A39" s="13" t="n"/>
      <c r="B39" s="13" t="n"/>
      <c r="C39" s="13" t="n"/>
      <c r="D39" s="13" t="n"/>
      <c r="E39" s="13" t="n"/>
      <c r="F39" s="14" t="n"/>
      <c r="G39" s="13" t="n"/>
      <c r="H39" s="13" t="n"/>
      <c r="I39" s="13" t="n"/>
      <c r="J39" s="13" t="n"/>
      <c r="K39" s="13" t="n"/>
    </row>
    <row r="40">
      <c r="A40" s="13" t="n"/>
      <c r="B40" s="13" t="n"/>
      <c r="C40" s="13" t="n"/>
      <c r="D40" s="13" t="n"/>
      <c r="E40" s="13" t="n"/>
      <c r="F40" s="14" t="n"/>
      <c r="G40" s="13" t="n"/>
      <c r="H40" s="13" t="n"/>
      <c r="I40" s="13" t="n"/>
      <c r="J40" s="13" t="n"/>
      <c r="K40" s="13" t="n"/>
    </row>
    <row r="41">
      <c r="A41" s="13" t="n"/>
      <c r="B41" s="13" t="n"/>
      <c r="C41" s="13" t="n"/>
      <c r="D41" s="13" t="n"/>
      <c r="E41" s="13" t="n"/>
      <c r="F41" s="14" t="n"/>
      <c r="G41" s="13" t="n"/>
      <c r="H41" s="13" t="n"/>
      <c r="I41" s="13" t="n"/>
      <c r="J41" s="13" t="n"/>
      <c r="K41" s="13" t="n"/>
    </row>
    <row r="42">
      <c r="A42" s="13" t="n"/>
      <c r="B42" s="13" t="n"/>
      <c r="C42" s="13" t="n"/>
      <c r="D42" s="13" t="n"/>
      <c r="E42" s="13" t="n"/>
      <c r="F42" s="14" t="n"/>
      <c r="G42" s="13" t="n"/>
      <c r="H42" s="13" t="n"/>
      <c r="I42" s="13" t="n"/>
      <c r="J42" s="13" t="n"/>
      <c r="K42" s="13" t="n"/>
    </row>
    <row r="43">
      <c r="A43" s="13" t="n"/>
      <c r="B43" s="13" t="n"/>
      <c r="C43" s="13" t="n"/>
      <c r="D43" s="13" t="n"/>
      <c r="E43" s="13" t="n"/>
      <c r="F43" s="14" t="n"/>
      <c r="G43" s="13" t="n"/>
      <c r="H43" s="13" t="n"/>
      <c r="I43" s="13" t="n"/>
      <c r="J43" s="13" t="n"/>
      <c r="K43" s="13" t="n"/>
    </row>
    <row r="44">
      <c r="A44" s="13" t="n"/>
      <c r="B44" s="13" t="n"/>
      <c r="C44" s="13" t="n"/>
      <c r="D44" s="13" t="n"/>
      <c r="E44" s="13" t="n"/>
      <c r="F44" s="14" t="n"/>
      <c r="G44" s="13" t="n"/>
      <c r="H44" s="13" t="n"/>
      <c r="I44" s="13" t="n"/>
      <c r="J44" s="13" t="n"/>
      <c r="K44" s="13" t="n"/>
    </row>
    <row r="45">
      <c r="A45" s="13" t="n"/>
      <c r="B45" s="13" t="n"/>
      <c r="C45" s="13" t="n"/>
      <c r="D45" s="13" t="n"/>
      <c r="E45" s="13" t="n"/>
      <c r="F45" s="14" t="n"/>
      <c r="G45" s="13" t="n"/>
      <c r="H45" s="13" t="n"/>
      <c r="I45" s="13" t="n"/>
      <c r="J45" s="13" t="n"/>
      <c r="K45" s="13" t="n"/>
    </row>
    <row r="46">
      <c r="A46" s="13" t="n"/>
      <c r="B46" s="13" t="n"/>
      <c r="C46" s="13" t="n"/>
      <c r="D46" s="13" t="n"/>
      <c r="E46" s="13" t="n"/>
      <c r="F46" s="14" t="n"/>
      <c r="G46" s="13" t="n"/>
      <c r="H46" s="13" t="n"/>
      <c r="I46" s="13" t="n"/>
      <c r="J46" s="13" t="n"/>
      <c r="K46" s="13" t="n"/>
    </row>
    <row r="47">
      <c r="A47" s="13" t="n"/>
      <c r="B47" s="13" t="n"/>
      <c r="C47" s="13" t="n"/>
      <c r="D47" s="13" t="n"/>
      <c r="E47" s="13" t="n"/>
      <c r="F47" s="14" t="n"/>
      <c r="G47" s="13" t="n"/>
      <c r="H47" s="13" t="n"/>
      <c r="I47" s="13" t="n"/>
      <c r="J47" s="13" t="n"/>
      <c r="K47" s="13" t="n"/>
    </row>
    <row r="48">
      <c r="A48" s="13" t="n"/>
      <c r="B48" s="13" t="n"/>
      <c r="C48" s="13" t="n"/>
      <c r="D48" s="13" t="n"/>
      <c r="E48" s="13" t="n"/>
      <c r="F48" s="14" t="n"/>
      <c r="G48" s="13" t="n"/>
      <c r="H48" s="13" t="n"/>
      <c r="I48" s="13" t="n"/>
      <c r="J48" s="13" t="n"/>
      <c r="K48" s="13" t="n"/>
    </row>
    <row r="49">
      <c r="A49" s="13" t="n"/>
      <c r="B49" s="13" t="n"/>
      <c r="C49" s="13" t="n"/>
      <c r="D49" s="13" t="n"/>
      <c r="E49" s="13" t="n"/>
      <c r="F49" s="14" t="n"/>
      <c r="G49" s="13" t="n"/>
      <c r="H49" s="13" t="n"/>
      <c r="I49" s="13" t="n"/>
      <c r="J49" s="13" t="n"/>
      <c r="K49" s="13" t="n"/>
    </row>
    <row r="50">
      <c r="A50" s="13" t="n"/>
      <c r="B50" s="13" t="n"/>
      <c r="C50" s="13" t="n"/>
      <c r="D50" s="13" t="n"/>
      <c r="E50" s="13" t="n"/>
      <c r="F50" s="14" t="n"/>
      <c r="G50" s="13" t="n"/>
      <c r="H50" s="13" t="n"/>
      <c r="I50" s="13" t="n"/>
      <c r="J50" s="13" t="n"/>
      <c r="K50" s="13" t="n"/>
    </row>
    <row r="51">
      <c r="A51" s="13" t="n"/>
      <c r="B51" s="13" t="n"/>
      <c r="C51" s="13" t="n"/>
      <c r="D51" s="13" t="n"/>
      <c r="E51" s="13" t="n"/>
      <c r="F51" s="14" t="n"/>
      <c r="G51" s="13" t="n"/>
      <c r="H51" s="13" t="n"/>
      <c r="I51" s="13" t="n"/>
      <c r="J51" s="13" t="n"/>
      <c r="K51" s="13" t="n"/>
    </row>
    <row r="52">
      <c r="A52" s="13" t="n"/>
      <c r="B52" s="13" t="n"/>
      <c r="C52" s="13" t="n"/>
      <c r="D52" s="13" t="n"/>
      <c r="E52" s="13" t="n"/>
      <c r="F52" s="14" t="n"/>
      <c r="G52" s="13" t="n"/>
      <c r="H52" s="13" t="n"/>
      <c r="I52" s="13" t="n"/>
      <c r="J52" s="13" t="n"/>
      <c r="K52" s="13" t="n"/>
    </row>
    <row r="53">
      <c r="A53" s="13" t="n"/>
      <c r="B53" s="13" t="n"/>
      <c r="C53" s="13" t="n"/>
      <c r="D53" s="13" t="n"/>
      <c r="E53" s="13" t="n"/>
      <c r="F53" s="14" t="n"/>
      <c r="G53" s="13" t="n"/>
      <c r="H53" s="13" t="n"/>
      <c r="I53" s="13" t="n"/>
      <c r="J53" s="13" t="n"/>
      <c r="K53" s="13" t="n"/>
    </row>
    <row r="54">
      <c r="A54" s="13" t="n"/>
      <c r="B54" s="13" t="n"/>
      <c r="C54" s="13" t="n"/>
      <c r="D54" s="13" t="n"/>
      <c r="E54" s="13" t="n"/>
      <c r="F54" s="14" t="n"/>
      <c r="G54" s="13" t="n"/>
      <c r="H54" s="13" t="n"/>
      <c r="I54" s="13" t="n"/>
      <c r="J54" s="13" t="n"/>
      <c r="K54" s="13" t="n"/>
    </row>
    <row r="55">
      <c r="A55" s="13" t="n"/>
      <c r="B55" s="13" t="n"/>
      <c r="C55" s="13" t="n"/>
      <c r="D55" s="13" t="n"/>
      <c r="E55" s="13" t="n"/>
      <c r="F55" s="14" t="n"/>
      <c r="G55" s="13" t="n"/>
      <c r="H55" s="13" t="n"/>
      <c r="I55" s="13" t="n"/>
      <c r="J55" s="13" t="n"/>
      <c r="K55" s="13" t="n"/>
    </row>
    <row r="56">
      <c r="A56" s="13" t="n"/>
      <c r="B56" s="13" t="n"/>
      <c r="C56" s="13" t="n"/>
      <c r="D56" s="13" t="n"/>
      <c r="E56" s="13" t="n"/>
      <c r="F56" s="14" t="n"/>
      <c r="G56" s="13" t="n"/>
      <c r="H56" s="13" t="n"/>
      <c r="I56" s="13" t="n"/>
      <c r="J56" s="13" t="n"/>
      <c r="K56" s="13" t="n"/>
    </row>
    <row r="57">
      <c r="A57" s="13" t="n"/>
      <c r="B57" s="13" t="n"/>
      <c r="C57" s="13" t="n"/>
      <c r="D57" s="13" t="n"/>
      <c r="E57" s="13" t="n"/>
      <c r="F57" s="14" t="n"/>
      <c r="G57" s="13" t="n"/>
      <c r="H57" s="13" t="n"/>
      <c r="I57" s="13" t="n"/>
      <c r="J57" s="13" t="n"/>
      <c r="K57" s="13" t="n"/>
    </row>
    <row r="58">
      <c r="A58" s="13" t="n"/>
      <c r="B58" s="13" t="n"/>
      <c r="C58" s="13" t="n"/>
      <c r="D58" s="13" t="n"/>
      <c r="E58" s="13" t="n"/>
      <c r="F58" s="14" t="n"/>
      <c r="G58" s="13" t="n"/>
      <c r="H58" s="13" t="n"/>
      <c r="I58" s="13" t="n"/>
      <c r="J58" s="13" t="n"/>
      <c r="K58" s="13" t="n"/>
    </row>
    <row r="59">
      <c r="A59" s="13" t="n"/>
      <c r="B59" s="13" t="n"/>
      <c r="C59" s="13" t="n"/>
      <c r="D59" s="13" t="n"/>
      <c r="E59" s="13" t="n"/>
      <c r="F59" s="14" t="n"/>
      <c r="G59" s="13" t="n"/>
      <c r="H59" s="13" t="n"/>
      <c r="I59" s="13" t="n"/>
      <c r="J59" s="13" t="n"/>
      <c r="K59" s="13" t="n"/>
    </row>
    <row r="60">
      <c r="A60" s="13" t="n"/>
      <c r="B60" s="13" t="n"/>
      <c r="C60" s="13" t="n"/>
      <c r="D60" s="13" t="n"/>
      <c r="E60" s="13" t="n"/>
      <c r="F60" s="14" t="n"/>
      <c r="G60" s="13" t="n"/>
      <c r="H60" s="13" t="n"/>
      <c r="I60" s="13" t="n"/>
      <c r="J60" s="13" t="n"/>
      <c r="K60" s="13" t="n"/>
    </row>
    <row r="61">
      <c r="A61" s="13" t="n"/>
      <c r="B61" s="13" t="n"/>
      <c r="C61" s="13" t="n"/>
      <c r="D61" s="13" t="n"/>
      <c r="E61" s="13" t="n"/>
      <c r="F61" s="14" t="n"/>
      <c r="G61" s="13" t="n"/>
      <c r="H61" s="13" t="n"/>
      <c r="I61" s="13" t="n"/>
      <c r="J61" s="13" t="n"/>
      <c r="K61" s="13" t="n"/>
    </row>
    <row r="62">
      <c r="A62" s="13" t="n"/>
      <c r="B62" s="13" t="n"/>
      <c r="C62" s="13" t="n"/>
      <c r="D62" s="13" t="n"/>
      <c r="E62" s="13" t="n"/>
      <c r="F62" s="14" t="n"/>
      <c r="G62" s="13" t="n"/>
      <c r="H62" s="13" t="n"/>
      <c r="I62" s="13" t="n"/>
      <c r="J62" s="13" t="n"/>
      <c r="K62" s="13" t="n"/>
    </row>
    <row r="63">
      <c r="A63" s="13" t="n"/>
      <c r="B63" s="13" t="n"/>
      <c r="C63" s="13" t="n"/>
      <c r="D63" s="13" t="n"/>
      <c r="E63" s="13" t="n"/>
      <c r="F63" s="14" t="n"/>
      <c r="G63" s="13" t="n"/>
      <c r="H63" s="13" t="n"/>
      <c r="I63" s="13" t="n"/>
      <c r="J63" s="13" t="n"/>
      <c r="K63" s="13" t="n"/>
    </row>
    <row r="64">
      <c r="A64" s="13" t="n"/>
      <c r="B64" s="13" t="n"/>
      <c r="C64" s="13" t="n"/>
      <c r="D64" s="13" t="n"/>
      <c r="E64" s="13" t="n"/>
      <c r="F64" s="14" t="n"/>
      <c r="G64" s="13" t="n"/>
      <c r="H64" s="13" t="n"/>
      <c r="I64" s="13" t="n"/>
      <c r="J64" s="13" t="n"/>
      <c r="K64" s="13" t="n"/>
    </row>
    <row r="65">
      <c r="A65" s="13" t="n"/>
      <c r="B65" s="13" t="n"/>
      <c r="C65" s="13" t="n"/>
      <c r="D65" s="13" t="n"/>
      <c r="E65" s="13" t="n"/>
      <c r="F65" s="14" t="n"/>
      <c r="G65" s="13" t="n"/>
      <c r="H65" s="13" t="n"/>
      <c r="I65" s="13" t="n"/>
      <c r="J65" s="13" t="n"/>
      <c r="K65" s="13" t="n"/>
    </row>
    <row r="66">
      <c r="A66" s="13" t="n"/>
      <c r="B66" s="13" t="n"/>
      <c r="C66" s="13" t="n"/>
      <c r="D66" s="13" t="n"/>
      <c r="E66" s="13" t="n"/>
      <c r="F66" s="14" t="n"/>
      <c r="G66" s="13" t="n"/>
      <c r="H66" s="13" t="n"/>
      <c r="I66" s="13" t="n"/>
      <c r="J66" s="13" t="n"/>
      <c r="K66" s="13" t="n"/>
    </row>
    <row r="67">
      <c r="A67" s="13" t="n"/>
      <c r="B67" s="13" t="n"/>
      <c r="C67" s="13" t="n"/>
      <c r="D67" s="13" t="n"/>
      <c r="E67" s="13" t="n"/>
      <c r="F67" s="14" t="n"/>
      <c r="G67" s="13" t="n"/>
      <c r="H67" s="13" t="n"/>
      <c r="I67" s="13" t="n"/>
      <c r="J67" s="13" t="n"/>
      <c r="K67" s="13" t="n"/>
    </row>
    <row r="68">
      <c r="A68" s="13" t="n"/>
      <c r="B68" s="13" t="n"/>
      <c r="C68" s="13" t="n"/>
      <c r="D68" s="13" t="n"/>
      <c r="E68" s="13" t="n"/>
      <c r="F68" s="14" t="n"/>
      <c r="G68" s="13" t="n"/>
      <c r="H68" s="13" t="n"/>
      <c r="I68" s="13" t="n"/>
      <c r="J68" s="13" t="n"/>
      <c r="K68" s="13" t="n"/>
    </row>
    <row r="69">
      <c r="A69" s="13" t="n"/>
      <c r="B69" s="13" t="n"/>
      <c r="C69" s="13" t="n"/>
      <c r="D69" s="13" t="n"/>
      <c r="E69" s="13" t="n"/>
      <c r="F69" s="14" t="n"/>
      <c r="G69" s="13" t="n"/>
      <c r="H69" s="13" t="n"/>
      <c r="I69" s="13" t="n"/>
      <c r="J69" s="13" t="n"/>
      <c r="K69" s="13" t="n"/>
    </row>
    <row r="70">
      <c r="A70" s="13" t="n"/>
      <c r="B70" s="13" t="n"/>
      <c r="C70" s="13" t="n"/>
      <c r="D70" s="13" t="n"/>
      <c r="E70" s="13" t="n"/>
      <c r="F70" s="14" t="n"/>
      <c r="G70" s="13" t="n"/>
      <c r="H70" s="13" t="n"/>
      <c r="I70" s="13" t="n"/>
      <c r="J70" s="13" t="n"/>
      <c r="K70" s="13" t="n"/>
    </row>
    <row r="71">
      <c r="A71" s="13" t="n"/>
      <c r="B71" s="13" t="n"/>
      <c r="C71" s="13" t="n"/>
      <c r="D71" s="13" t="n"/>
      <c r="E71" s="13" t="n"/>
      <c r="F71" s="14" t="n"/>
      <c r="G71" s="13" t="n"/>
      <c r="H71" s="13" t="n"/>
      <c r="I71" s="13" t="n"/>
      <c r="J71" s="13" t="n"/>
      <c r="K71" s="13" t="n"/>
    </row>
    <row r="72">
      <c r="A72" s="13" t="n"/>
      <c r="B72" s="13" t="n"/>
      <c r="C72" s="13" t="n"/>
      <c r="D72" s="13" t="n"/>
      <c r="E72" s="13" t="n"/>
      <c r="F72" s="14" t="n"/>
      <c r="G72" s="13" t="n"/>
      <c r="H72" s="13" t="n"/>
      <c r="I72" s="13" t="n"/>
      <c r="J72" s="13" t="n"/>
      <c r="K72" s="13" t="n"/>
    </row>
    <row r="73">
      <c r="A73" s="13" t="n"/>
      <c r="B73" s="13" t="n"/>
      <c r="C73" s="13" t="n"/>
      <c r="D73" s="13" t="n"/>
      <c r="E73" s="13" t="n"/>
      <c r="F73" s="14" t="n"/>
      <c r="G73" s="13" t="n"/>
      <c r="H73" s="13" t="n"/>
      <c r="I73" s="13" t="n"/>
      <c r="J73" s="13" t="n"/>
      <c r="K73" s="13" t="n"/>
    </row>
    <row r="74">
      <c r="A74" s="13" t="n"/>
      <c r="B74" s="13" t="n"/>
      <c r="C74" s="13" t="n"/>
      <c r="D74" s="13" t="n"/>
      <c r="E74" s="13" t="n"/>
      <c r="F74" s="14" t="n"/>
      <c r="G74" s="13" t="n"/>
      <c r="H74" s="13" t="n"/>
      <c r="I74" s="13" t="n"/>
      <c r="J74" s="13" t="n"/>
      <c r="K74" s="13" t="n"/>
    </row>
    <row r="75">
      <c r="A75" s="13" t="n"/>
      <c r="B75" s="13" t="n"/>
      <c r="C75" s="13" t="n"/>
      <c r="D75" s="13" t="n"/>
      <c r="E75" s="13" t="n"/>
      <c r="F75" s="14" t="n"/>
      <c r="G75" s="13" t="n"/>
      <c r="H75" s="13" t="n"/>
      <c r="I75" s="13" t="n"/>
      <c r="J75" s="13" t="n"/>
      <c r="K75" s="13" t="n"/>
    </row>
    <row r="76">
      <c r="A76" s="13" t="n"/>
      <c r="B76" s="13" t="n"/>
      <c r="C76" s="13" t="n"/>
      <c r="D76" s="13" t="n"/>
      <c r="E76" s="13" t="n"/>
      <c r="F76" s="14" t="n"/>
      <c r="G76" s="13" t="n"/>
      <c r="H76" s="13" t="n"/>
      <c r="I76" s="13" t="n"/>
      <c r="J76" s="13" t="n"/>
      <c r="K76" s="13" t="n"/>
    </row>
    <row r="77">
      <c r="A77" s="13" t="n"/>
      <c r="B77" s="13" t="n"/>
      <c r="C77" s="13" t="n"/>
      <c r="D77" s="13" t="n"/>
      <c r="E77" s="13" t="n"/>
      <c r="F77" s="14" t="n"/>
      <c r="G77" s="13" t="n"/>
      <c r="H77" s="13" t="n"/>
      <c r="I77" s="13" t="n"/>
      <c r="J77" s="13" t="n"/>
      <c r="K77" s="13" t="n"/>
    </row>
    <row r="78">
      <c r="A78" s="13" t="n"/>
      <c r="B78" s="13" t="n"/>
      <c r="C78" s="13" t="n"/>
      <c r="D78" s="13" t="n"/>
      <c r="E78" s="13" t="n"/>
      <c r="F78" s="14" t="n"/>
      <c r="G78" s="13" t="n"/>
      <c r="H78" s="13" t="n"/>
      <c r="I78" s="13" t="n"/>
      <c r="J78" s="13" t="n"/>
      <c r="K78" s="13" t="n"/>
    </row>
    <row r="79">
      <c r="A79" s="13" t="n"/>
      <c r="B79" s="13" t="n"/>
      <c r="C79" s="13" t="n"/>
      <c r="D79" s="13" t="n"/>
      <c r="E79" s="13" t="n"/>
      <c r="F79" s="14" t="n"/>
      <c r="G79" s="13" t="n"/>
      <c r="H79" s="13" t="n"/>
      <c r="I79" s="13" t="n"/>
      <c r="J79" s="13" t="n"/>
      <c r="K79" s="13" t="n"/>
    </row>
    <row r="80">
      <c r="A80" s="13" t="n"/>
      <c r="B80" s="13" t="n"/>
      <c r="C80" s="13" t="n"/>
      <c r="D80" s="13" t="n"/>
      <c r="E80" s="13" t="n"/>
      <c r="F80" s="14" t="n"/>
      <c r="G80" s="13" t="n"/>
      <c r="H80" s="13" t="n"/>
      <c r="I80" s="13" t="n"/>
      <c r="J80" s="13" t="n"/>
      <c r="K80" s="13" t="n"/>
    </row>
    <row r="81">
      <c r="A81" s="13" t="n"/>
      <c r="B81" s="13" t="n"/>
      <c r="C81" s="13" t="n"/>
      <c r="D81" s="13" t="n"/>
      <c r="E81" s="13" t="n"/>
      <c r="F81" s="14" t="n"/>
      <c r="G81" s="13" t="n"/>
      <c r="H81" s="13" t="n"/>
      <c r="I81" s="13" t="n"/>
      <c r="J81" s="13" t="n"/>
      <c r="K81" s="13" t="n"/>
    </row>
    <row r="82">
      <c r="A82" s="13" t="n"/>
      <c r="B82" s="13" t="n"/>
      <c r="C82" s="13" t="n"/>
      <c r="D82" s="13" t="n"/>
      <c r="E82" s="13" t="n"/>
      <c r="F82" s="14" t="n"/>
      <c r="G82" s="13" t="n"/>
      <c r="H82" s="13" t="n"/>
      <c r="I82" s="13" t="n"/>
      <c r="J82" s="13" t="n"/>
      <c r="K82" s="13" t="n"/>
    </row>
    <row r="83">
      <c r="A83" s="13" t="n"/>
      <c r="B83" s="13" t="n"/>
      <c r="C83" s="13" t="n"/>
      <c r="D83" s="13" t="n"/>
      <c r="E83" s="13" t="n"/>
      <c r="F83" s="14" t="n"/>
      <c r="G83" s="13" t="n"/>
      <c r="H83" s="13" t="n"/>
      <c r="I83" s="13" t="n"/>
      <c r="J83" s="13" t="n"/>
      <c r="K83" s="13" t="n"/>
    </row>
    <row r="84">
      <c r="A84" s="13" t="n"/>
      <c r="B84" s="13" t="n"/>
      <c r="C84" s="13" t="n"/>
      <c r="D84" s="13" t="n"/>
      <c r="E84" s="13" t="n"/>
      <c r="F84" s="14" t="n"/>
      <c r="G84" s="13" t="n"/>
      <c r="H84" s="13" t="n"/>
      <c r="I84" s="13" t="n"/>
      <c r="J84" s="13" t="n"/>
      <c r="K84" s="13" t="n"/>
    </row>
    <row r="85">
      <c r="A85" s="13" t="n"/>
      <c r="B85" s="13" t="n"/>
      <c r="C85" s="13" t="n"/>
      <c r="D85" s="13" t="n"/>
      <c r="E85" s="13" t="n"/>
      <c r="F85" s="14" t="n"/>
      <c r="G85" s="13" t="n"/>
      <c r="H85" s="13" t="n"/>
      <c r="I85" s="13" t="n"/>
      <c r="J85" s="13" t="n"/>
      <c r="K85" s="13" t="n"/>
    </row>
    <row r="86">
      <c r="A86" s="13" t="n"/>
      <c r="B86" s="13" t="n"/>
      <c r="C86" s="13" t="n"/>
      <c r="D86" s="13" t="n"/>
      <c r="E86" s="13" t="n"/>
      <c r="F86" s="14" t="n"/>
      <c r="G86" s="13" t="n"/>
      <c r="H86" s="13" t="n"/>
      <c r="I86" s="13" t="n"/>
      <c r="J86" s="13" t="n"/>
      <c r="K86" s="13" t="n"/>
    </row>
    <row r="87">
      <c r="A87" s="13" t="n"/>
      <c r="B87" s="13" t="n"/>
      <c r="C87" s="13" t="n"/>
      <c r="D87" s="13" t="n"/>
      <c r="E87" s="13" t="n"/>
      <c r="F87" s="14" t="n"/>
      <c r="G87" s="13" t="n"/>
      <c r="H87" s="13" t="n"/>
      <c r="I87" s="13" t="n"/>
      <c r="J87" s="13" t="n"/>
      <c r="K87" s="13" t="n"/>
    </row>
    <row r="88">
      <c r="A88" s="13" t="n"/>
      <c r="B88" s="13" t="n"/>
      <c r="C88" s="13" t="n"/>
      <c r="D88" s="13" t="n"/>
      <c r="E88" s="13" t="n"/>
      <c r="F88" s="14" t="n"/>
      <c r="G88" s="13" t="n"/>
      <c r="H88" s="13" t="n"/>
      <c r="I88" s="13" t="n"/>
      <c r="J88" s="13" t="n"/>
      <c r="K88" s="13" t="n"/>
    </row>
    <row r="89">
      <c r="A89" s="13" t="n"/>
      <c r="B89" s="13" t="n"/>
      <c r="C89" s="13" t="n"/>
      <c r="D89" s="13" t="n"/>
      <c r="E89" s="13" t="n"/>
      <c r="F89" s="14" t="n"/>
      <c r="G89" s="13" t="n"/>
      <c r="H89" s="13" t="n"/>
      <c r="I89" s="13" t="n"/>
      <c r="J89" s="13" t="n"/>
      <c r="K89" s="13" t="n"/>
    </row>
    <row r="90">
      <c r="A90" s="13" t="n"/>
      <c r="B90" s="13" t="n"/>
      <c r="C90" s="13" t="n"/>
      <c r="D90" s="13" t="n"/>
      <c r="E90" s="13" t="n"/>
      <c r="F90" s="14" t="n"/>
      <c r="G90" s="13" t="n"/>
      <c r="H90" s="13" t="n"/>
      <c r="I90" s="13" t="n"/>
      <c r="J90" s="13" t="n"/>
      <c r="K90" s="13" t="n"/>
    </row>
    <row r="91">
      <c r="A91" s="13" t="n"/>
      <c r="B91" s="13" t="n"/>
      <c r="C91" s="13" t="n"/>
      <c r="D91" s="13" t="n"/>
      <c r="E91" s="13" t="n"/>
      <c r="F91" s="14" t="n"/>
      <c r="G91" s="13" t="n"/>
      <c r="H91" s="13" t="n"/>
      <c r="I91" s="13" t="n"/>
      <c r="J91" s="13" t="n"/>
      <c r="K91" s="13" t="n"/>
    </row>
    <row r="92">
      <c r="A92" s="13" t="n"/>
      <c r="B92" s="13" t="n"/>
      <c r="C92" s="13" t="n"/>
      <c r="D92" s="13" t="n"/>
      <c r="E92" s="13" t="n"/>
      <c r="F92" s="14" t="n"/>
      <c r="G92" s="13" t="n"/>
      <c r="H92" s="13" t="n"/>
      <c r="I92" s="13" t="n"/>
      <c r="J92" s="13" t="n"/>
      <c r="K92" s="13" t="n"/>
    </row>
    <row r="93">
      <c r="A93" s="13" t="n"/>
      <c r="B93" s="13" t="n"/>
      <c r="C93" s="13" t="n"/>
      <c r="D93" s="13" t="n"/>
      <c r="E93" s="13" t="n"/>
      <c r="F93" s="14" t="n"/>
      <c r="G93" s="13" t="n"/>
      <c r="H93" s="13" t="n"/>
      <c r="I93" s="13" t="n"/>
      <c r="J93" s="13" t="n"/>
      <c r="K93" s="13" t="n"/>
    </row>
    <row r="94">
      <c r="A94" s="13" t="n"/>
      <c r="B94" s="13" t="n"/>
      <c r="C94" s="13" t="n"/>
      <c r="D94" s="13" t="n"/>
      <c r="E94" s="13" t="n"/>
      <c r="F94" s="14" t="n"/>
      <c r="G94" s="13" t="n"/>
      <c r="H94" s="13" t="n"/>
      <c r="I94" s="13" t="n"/>
      <c r="J94" s="13" t="n"/>
      <c r="K94" s="13" t="n"/>
    </row>
    <row r="95">
      <c r="A95" s="13" t="n"/>
      <c r="B95" s="13" t="n"/>
      <c r="C95" s="13" t="n"/>
      <c r="D95" s="13" t="n"/>
      <c r="E95" s="13" t="n"/>
      <c r="F95" s="14" t="n"/>
      <c r="G95" s="13" t="n"/>
      <c r="H95" s="13" t="n"/>
      <c r="I95" s="13" t="n"/>
      <c r="J95" s="13" t="n"/>
      <c r="K95" s="13" t="n"/>
    </row>
    <row r="96">
      <c r="A96" s="13" t="n"/>
      <c r="B96" s="13" t="n"/>
      <c r="C96" s="13" t="n"/>
      <c r="D96" s="13" t="n"/>
      <c r="E96" s="13" t="n"/>
      <c r="F96" s="14" t="n"/>
      <c r="G96" s="13" t="n"/>
      <c r="H96" s="13" t="n"/>
      <c r="I96" s="13" t="n"/>
      <c r="J96" s="13" t="n"/>
      <c r="K96" s="13" t="n"/>
    </row>
    <row r="97">
      <c r="A97" s="13" t="n"/>
      <c r="B97" s="13" t="n"/>
      <c r="C97" s="13" t="n"/>
      <c r="D97" s="13" t="n"/>
      <c r="E97" s="13" t="n"/>
      <c r="F97" s="14" t="n"/>
      <c r="G97" s="13" t="n"/>
      <c r="H97" s="13" t="n"/>
      <c r="I97" s="13" t="n"/>
      <c r="J97" s="13" t="n"/>
      <c r="K97" s="13" t="n"/>
    </row>
    <row r="98">
      <c r="A98" s="13" t="n"/>
      <c r="B98" s="13" t="n"/>
      <c r="C98" s="13" t="n"/>
      <c r="D98" s="13" t="n"/>
      <c r="E98" s="13" t="n"/>
      <c r="F98" s="14" t="n"/>
      <c r="G98" s="13" t="n"/>
      <c r="H98" s="13" t="n"/>
      <c r="I98" s="13" t="n"/>
      <c r="J98" s="13" t="n"/>
      <c r="K98" s="13" t="n"/>
    </row>
    <row r="99">
      <c r="A99" s="13" t="n"/>
      <c r="B99" s="13" t="n"/>
      <c r="C99" s="13" t="n"/>
      <c r="D99" s="13" t="n"/>
      <c r="E99" s="13" t="n"/>
      <c r="F99" s="14" t="n"/>
      <c r="G99" s="13" t="n"/>
      <c r="H99" s="13" t="n"/>
      <c r="I99" s="13" t="n"/>
      <c r="J99" s="13" t="n"/>
      <c r="K99" s="13" t="n"/>
    </row>
    <row r="100">
      <c r="A100" s="13" t="n"/>
      <c r="B100" s="13" t="n"/>
      <c r="C100" s="13" t="n"/>
      <c r="D100" s="13" t="n"/>
      <c r="E100" s="13" t="n"/>
      <c r="F100" s="14" t="n"/>
      <c r="G100" s="13" t="n"/>
      <c r="H100" s="13" t="n"/>
      <c r="I100" s="13" t="n"/>
      <c r="J100" s="13" t="n"/>
      <c r="K100" s="13" t="n"/>
    </row>
    <row r="101">
      <c r="A101" s="13" t="n"/>
      <c r="B101" s="13" t="n"/>
      <c r="C101" s="13" t="n"/>
      <c r="D101" s="13" t="n"/>
      <c r="E101" s="13" t="n"/>
      <c r="F101" s="14" t="n"/>
      <c r="G101" s="13" t="n"/>
      <c r="H101" s="13" t="n"/>
      <c r="I101" s="13" t="n"/>
      <c r="J101" s="13" t="n"/>
      <c r="K101" s="13" t="n"/>
    </row>
    <row r="102">
      <c r="A102" s="13" t="n"/>
      <c r="B102" s="13" t="n"/>
      <c r="C102" s="13" t="n"/>
      <c r="D102" s="13" t="n"/>
      <c r="E102" s="13" t="n"/>
      <c r="F102" s="14" t="n"/>
      <c r="G102" s="13" t="n"/>
      <c r="H102" s="13" t="n"/>
      <c r="I102" s="13" t="n"/>
      <c r="J102" s="13" t="n"/>
      <c r="K102" s="13" t="n"/>
    </row>
    <row r="103">
      <c r="A103" s="13" t="n"/>
      <c r="B103" s="13" t="n"/>
      <c r="C103" s="13" t="n"/>
      <c r="D103" s="13" t="n"/>
      <c r="E103" s="13" t="n"/>
      <c r="F103" s="14" t="n"/>
      <c r="G103" s="13" t="n"/>
      <c r="H103" s="13" t="n"/>
      <c r="I103" s="13" t="n"/>
      <c r="J103" s="13" t="n"/>
      <c r="K103" s="13" t="n"/>
    </row>
    <row r="104">
      <c r="A104" s="13" t="n"/>
      <c r="B104" s="13" t="n"/>
      <c r="C104" s="13" t="n"/>
      <c r="D104" s="13" t="n"/>
      <c r="E104" s="13" t="n"/>
      <c r="F104" s="14" t="n"/>
      <c r="G104" s="13" t="n"/>
      <c r="H104" s="13" t="n"/>
      <c r="I104" s="13" t="n"/>
      <c r="J104" s="13" t="n"/>
      <c r="K104" s="13" t="n"/>
    </row>
    <row r="105">
      <c r="A105" s="13" t="n"/>
      <c r="B105" s="13" t="n"/>
      <c r="C105" s="13" t="n"/>
      <c r="D105" s="13" t="n"/>
      <c r="E105" s="13" t="n"/>
      <c r="F105" s="14" t="n"/>
      <c r="G105" s="13" t="n"/>
      <c r="H105" s="13" t="n"/>
      <c r="I105" s="13" t="n"/>
      <c r="J105" s="13" t="n"/>
      <c r="K105" s="13" t="n"/>
    </row>
    <row r="106">
      <c r="A106" s="13" t="n"/>
      <c r="B106" s="13" t="n"/>
      <c r="C106" s="13" t="n"/>
      <c r="D106" s="13" t="n"/>
      <c r="E106" s="13" t="n"/>
      <c r="F106" s="14" t="n"/>
      <c r="G106" s="13" t="n"/>
      <c r="H106" s="13" t="n"/>
      <c r="I106" s="13" t="n"/>
      <c r="J106" s="13" t="n"/>
      <c r="K106" s="13" t="n"/>
    </row>
    <row r="107">
      <c r="A107" s="13" t="n"/>
      <c r="B107" s="13" t="n"/>
      <c r="C107" s="13" t="n"/>
      <c r="D107" s="13" t="n"/>
      <c r="E107" s="13" t="n"/>
      <c r="F107" s="14" t="n"/>
      <c r="G107" s="13" t="n"/>
      <c r="H107" s="13" t="n"/>
      <c r="I107" s="13" t="n"/>
      <c r="J107" s="13" t="n"/>
      <c r="K107" s="13" t="n"/>
    </row>
    <row r="108">
      <c r="A108" s="13" t="n"/>
      <c r="B108" s="13" t="n"/>
      <c r="C108" s="13" t="n"/>
      <c r="D108" s="13" t="n"/>
      <c r="E108" s="13" t="n"/>
      <c r="F108" s="14" t="n"/>
      <c r="G108" s="13" t="n"/>
      <c r="H108" s="13" t="n"/>
      <c r="I108" s="13" t="n"/>
      <c r="J108" s="13" t="n"/>
      <c r="K108" s="13" t="n"/>
    </row>
    <row r="109">
      <c r="A109" s="13" t="n"/>
      <c r="B109" s="13" t="n"/>
      <c r="C109" s="13" t="n"/>
      <c r="D109" s="13" t="n"/>
      <c r="E109" s="13" t="n"/>
      <c r="F109" s="14" t="n"/>
      <c r="G109" s="13" t="n"/>
      <c r="H109" s="13" t="n"/>
      <c r="I109" s="13" t="n"/>
      <c r="J109" s="13" t="n"/>
      <c r="K109" s="13" t="n"/>
    </row>
    <row r="110">
      <c r="A110" s="13" t="n"/>
      <c r="B110" s="13" t="n"/>
      <c r="C110" s="13" t="n"/>
      <c r="D110" s="13" t="n"/>
      <c r="E110" s="13" t="n"/>
      <c r="F110" s="14" t="n"/>
      <c r="G110" s="13" t="n"/>
      <c r="H110" s="13" t="n"/>
      <c r="I110" s="13" t="n"/>
      <c r="J110" s="13" t="n"/>
      <c r="K110" s="13" t="n"/>
    </row>
    <row r="111">
      <c r="A111" s="13" t="n"/>
      <c r="B111" s="13" t="n"/>
      <c r="C111" s="13" t="n"/>
      <c r="D111" s="13" t="n"/>
      <c r="E111" s="13" t="n"/>
      <c r="F111" s="14" t="n"/>
      <c r="G111" s="13" t="n"/>
      <c r="H111" s="13" t="n"/>
      <c r="I111" s="13" t="n"/>
      <c r="J111" s="13" t="n"/>
      <c r="K111" s="13" t="n"/>
    </row>
    <row r="112">
      <c r="A112" s="13" t="n"/>
      <c r="B112" s="13" t="n"/>
      <c r="C112" s="13" t="n"/>
      <c r="D112" s="13" t="n"/>
      <c r="E112" s="13" t="n"/>
      <c r="F112" s="14" t="n"/>
      <c r="G112" s="13" t="n"/>
      <c r="H112" s="13" t="n"/>
      <c r="I112" s="13" t="n"/>
      <c r="J112" s="13" t="n"/>
      <c r="K112" s="13" t="n"/>
    </row>
    <row r="113">
      <c r="A113" s="13" t="n"/>
      <c r="B113" s="13" t="n"/>
      <c r="C113" s="13" t="n"/>
      <c r="D113" s="13" t="n"/>
      <c r="E113" s="13" t="n"/>
      <c r="F113" s="14" t="n"/>
      <c r="G113" s="13" t="n"/>
      <c r="H113" s="13" t="n"/>
      <c r="I113" s="13" t="n"/>
      <c r="J113" s="13" t="n"/>
      <c r="K113" s="13" t="n"/>
    </row>
    <row r="114">
      <c r="A114" s="13" t="n"/>
      <c r="B114" s="13" t="n"/>
      <c r="C114" s="13" t="n"/>
      <c r="D114" s="13" t="n"/>
      <c r="E114" s="13" t="n"/>
      <c r="F114" s="14" t="n"/>
      <c r="G114" s="13" t="n"/>
      <c r="H114" s="13" t="n"/>
      <c r="I114" s="13" t="n"/>
      <c r="J114" s="13" t="n"/>
      <c r="K114" s="13" t="n"/>
    </row>
    <row r="115">
      <c r="A115" s="13" t="n"/>
      <c r="B115" s="13" t="n"/>
      <c r="C115" s="13" t="n"/>
      <c r="D115" s="13" t="n"/>
      <c r="E115" s="13" t="n"/>
      <c r="F115" s="14" t="n"/>
      <c r="G115" s="13" t="n"/>
      <c r="H115" s="13" t="n"/>
      <c r="I115" s="13" t="n"/>
      <c r="J115" s="13" t="n"/>
      <c r="K115" s="13" t="n"/>
    </row>
    <row r="116">
      <c r="A116" s="13" t="n"/>
      <c r="B116" s="13" t="n"/>
      <c r="C116" s="13" t="n"/>
      <c r="D116" s="13" t="n"/>
      <c r="E116" s="13" t="n"/>
      <c r="F116" s="14" t="n"/>
      <c r="G116" s="13" t="n"/>
      <c r="H116" s="13" t="n"/>
      <c r="I116" s="13" t="n"/>
      <c r="J116" s="13" t="n"/>
      <c r="K116" s="13" t="n"/>
    </row>
    <row r="117">
      <c r="A117" s="13" t="n"/>
      <c r="B117" s="13" t="n"/>
      <c r="C117" s="13" t="n"/>
      <c r="D117" s="13" t="n"/>
      <c r="E117" s="13" t="n"/>
      <c r="F117" s="14" t="n"/>
      <c r="G117" s="13" t="n"/>
      <c r="H117" s="13" t="n"/>
      <c r="I117" s="13" t="n"/>
      <c r="J117" s="13" t="n"/>
      <c r="K117" s="13" t="n"/>
    </row>
    <row r="118">
      <c r="A118" s="13" t="n"/>
      <c r="B118" s="13" t="n"/>
      <c r="C118" s="13" t="n"/>
      <c r="D118" s="13" t="n"/>
      <c r="E118" s="13" t="n"/>
      <c r="F118" s="14" t="n"/>
      <c r="G118" s="13" t="n"/>
      <c r="H118" s="13" t="n"/>
      <c r="I118" s="13" t="n"/>
      <c r="J118" s="13" t="n"/>
      <c r="K118" s="13" t="n"/>
    </row>
    <row r="119">
      <c r="A119" s="13" t="n"/>
      <c r="B119" s="13" t="n"/>
      <c r="C119" s="13" t="n"/>
      <c r="D119" s="13" t="n"/>
      <c r="E119" s="13" t="n"/>
      <c r="F119" s="14" t="n"/>
      <c r="G119" s="13" t="n"/>
      <c r="H119" s="13" t="n"/>
      <c r="I119" s="13" t="n"/>
      <c r="J119" s="13" t="n"/>
      <c r="K119" s="13" t="n"/>
    </row>
    <row r="120">
      <c r="A120" s="13" t="n"/>
      <c r="B120" s="13" t="n"/>
      <c r="C120" s="13" t="n"/>
      <c r="D120" s="13" t="n"/>
      <c r="E120" s="13" t="n"/>
      <c r="F120" s="14" t="n"/>
      <c r="G120" s="13" t="n"/>
      <c r="H120" s="13" t="n"/>
      <c r="I120" s="13" t="n"/>
      <c r="J120" s="13" t="n"/>
      <c r="K120" s="13" t="n"/>
    </row>
    <row r="121">
      <c r="A121" s="13" t="n"/>
      <c r="B121" s="13" t="n"/>
      <c r="C121" s="13" t="n"/>
      <c r="D121" s="13" t="n"/>
      <c r="E121" s="13" t="n"/>
      <c r="F121" s="14" t="n"/>
      <c r="G121" s="13" t="n"/>
      <c r="H121" s="13" t="n"/>
      <c r="I121" s="13" t="n"/>
      <c r="J121" s="13" t="n"/>
      <c r="K121" s="13" t="n"/>
    </row>
    <row r="122">
      <c r="A122" s="13" t="n"/>
      <c r="B122" s="13" t="n"/>
      <c r="C122" s="13" t="n"/>
      <c r="D122" s="13" t="n"/>
      <c r="E122" s="13" t="n"/>
      <c r="F122" s="14" t="n"/>
      <c r="G122" s="13" t="n"/>
      <c r="H122" s="13" t="n"/>
      <c r="I122" s="13" t="n"/>
      <c r="J122" s="13" t="n"/>
      <c r="K122" s="13" t="n"/>
    </row>
    <row r="123">
      <c r="A123" s="13" t="n"/>
      <c r="B123" s="13" t="n"/>
      <c r="C123" s="13" t="n"/>
      <c r="D123" s="13" t="n"/>
      <c r="E123" s="13" t="n"/>
      <c r="F123" s="14" t="n"/>
      <c r="G123" s="13" t="n"/>
      <c r="H123" s="13" t="n"/>
      <c r="I123" s="13" t="n"/>
      <c r="J123" s="13" t="n"/>
      <c r="K123" s="13" t="n"/>
    </row>
    <row r="124">
      <c r="A124" s="13" t="n"/>
      <c r="B124" s="13" t="n"/>
      <c r="C124" s="13" t="n"/>
      <c r="D124" s="13" t="n"/>
      <c r="E124" s="13" t="n"/>
      <c r="F124" s="14" t="n"/>
      <c r="G124" s="13" t="n"/>
      <c r="H124" s="13" t="n"/>
      <c r="I124" s="13" t="n"/>
      <c r="J124" s="13" t="n"/>
      <c r="K124" s="13" t="n"/>
    </row>
    <row r="125">
      <c r="A125" s="13" t="n"/>
      <c r="B125" s="13" t="n"/>
      <c r="C125" s="13" t="n"/>
      <c r="D125" s="13" t="n"/>
      <c r="E125" s="13" t="n"/>
      <c r="F125" s="14" t="n"/>
      <c r="G125" s="13" t="n"/>
      <c r="H125" s="13" t="n"/>
      <c r="I125" s="13" t="n"/>
      <c r="J125" s="13" t="n"/>
      <c r="K125" s="13" t="n"/>
    </row>
    <row r="126">
      <c r="A126" s="13" t="n"/>
      <c r="B126" s="13" t="n"/>
      <c r="C126" s="13" t="n"/>
      <c r="D126" s="13" t="n"/>
      <c r="E126" s="13" t="n"/>
      <c r="F126" s="14" t="n"/>
      <c r="G126" s="13" t="n"/>
      <c r="H126" s="13" t="n"/>
      <c r="I126" s="13" t="n"/>
      <c r="J126" s="13" t="n"/>
      <c r="K126" s="13" t="n"/>
    </row>
    <row r="127">
      <c r="A127" s="13" t="n"/>
      <c r="B127" s="13" t="n"/>
      <c r="C127" s="13" t="n"/>
      <c r="D127" s="13" t="n"/>
      <c r="E127" s="13" t="n"/>
      <c r="F127" s="14" t="n"/>
      <c r="G127" s="13" t="n"/>
      <c r="H127" s="13" t="n"/>
      <c r="I127" s="13" t="n"/>
      <c r="J127" s="13" t="n"/>
      <c r="K127" s="13" t="n"/>
    </row>
    <row r="128">
      <c r="A128" s="13" t="n"/>
      <c r="B128" s="13" t="n"/>
      <c r="C128" s="13" t="n"/>
      <c r="D128" s="13" t="n"/>
      <c r="E128" s="13" t="n"/>
      <c r="F128" s="14" t="n"/>
      <c r="G128" s="13" t="n"/>
      <c r="H128" s="13" t="n"/>
      <c r="I128" s="13" t="n"/>
      <c r="J128" s="13" t="n"/>
      <c r="K128" s="13" t="n"/>
    </row>
    <row r="129">
      <c r="A129" s="13" t="n"/>
      <c r="B129" s="13" t="n"/>
      <c r="C129" s="13" t="n"/>
      <c r="D129" s="13" t="n"/>
      <c r="E129" s="13" t="n"/>
      <c r="F129" s="14" t="n"/>
      <c r="G129" s="13" t="n"/>
      <c r="H129" s="13" t="n"/>
      <c r="I129" s="13" t="n"/>
      <c r="J129" s="13" t="n"/>
      <c r="K129" s="13" t="n"/>
    </row>
    <row r="130">
      <c r="A130" s="13" t="n"/>
      <c r="B130" s="13" t="n"/>
      <c r="C130" s="13" t="n"/>
      <c r="D130" s="13" t="n"/>
      <c r="E130" s="13" t="n"/>
      <c r="F130" s="14" t="n"/>
      <c r="G130" s="13" t="n"/>
      <c r="H130" s="13" t="n"/>
      <c r="I130" s="13" t="n"/>
      <c r="J130" s="13" t="n"/>
      <c r="K130" s="13" t="n"/>
    </row>
    <row r="131">
      <c r="A131" s="13" t="n"/>
      <c r="B131" s="13" t="n"/>
      <c r="C131" s="13" t="n"/>
      <c r="D131" s="13" t="n"/>
      <c r="E131" s="13" t="n"/>
      <c r="F131" s="14" t="n"/>
      <c r="G131" s="13" t="n"/>
      <c r="H131" s="13" t="n"/>
      <c r="I131" s="13" t="n"/>
      <c r="J131" s="13" t="n"/>
      <c r="K131" s="13" t="n"/>
    </row>
    <row r="132">
      <c r="A132" s="13" t="n"/>
      <c r="B132" s="13" t="n"/>
      <c r="C132" s="13" t="n"/>
      <c r="D132" s="13" t="n"/>
      <c r="E132" s="13" t="n"/>
      <c r="F132" s="14" t="n"/>
      <c r="G132" s="13" t="n"/>
      <c r="H132" s="13" t="n"/>
      <c r="I132" s="13" t="n"/>
      <c r="J132" s="13" t="n"/>
      <c r="K132" s="13" t="n"/>
    </row>
    <row r="133">
      <c r="A133" s="13" t="n"/>
      <c r="B133" s="13" t="n"/>
      <c r="C133" s="13" t="n"/>
      <c r="D133" s="13" t="n"/>
      <c r="E133" s="13" t="n"/>
      <c r="F133" s="14" t="n"/>
      <c r="G133" s="13" t="n"/>
      <c r="H133" s="13" t="n"/>
      <c r="I133" s="13" t="n"/>
      <c r="J133" s="13" t="n"/>
      <c r="K133" s="13" t="n"/>
    </row>
    <row r="134">
      <c r="A134" s="13" t="n"/>
      <c r="B134" s="13" t="n"/>
      <c r="C134" s="13" t="n"/>
      <c r="D134" s="13" t="n"/>
      <c r="E134" s="13" t="n"/>
      <c r="F134" s="14" t="n"/>
      <c r="G134" s="13" t="n"/>
      <c r="H134" s="13" t="n"/>
      <c r="I134" s="13" t="n"/>
      <c r="J134" s="13" t="n"/>
      <c r="K134" s="13" t="n"/>
    </row>
    <row r="135">
      <c r="A135" s="13" t="n"/>
      <c r="B135" s="13" t="n"/>
      <c r="C135" s="13" t="n"/>
      <c r="D135" s="13" t="n"/>
      <c r="E135" s="13" t="n"/>
      <c r="F135" s="14" t="n"/>
      <c r="G135" s="13" t="n"/>
      <c r="H135" s="13" t="n"/>
      <c r="I135" s="13" t="n"/>
      <c r="J135" s="13" t="n"/>
      <c r="K135" s="13" t="n"/>
    </row>
    <row r="136">
      <c r="A136" s="13" t="n"/>
      <c r="B136" s="13" t="n"/>
      <c r="C136" s="13" t="n"/>
      <c r="D136" s="13" t="n"/>
      <c r="E136" s="13" t="n"/>
      <c r="F136" s="14" t="n"/>
      <c r="G136" s="13" t="n"/>
      <c r="H136" s="13" t="n"/>
      <c r="I136" s="13" t="n"/>
      <c r="J136" s="13" t="n"/>
      <c r="K136" s="13" t="n"/>
    </row>
    <row r="137">
      <c r="A137" s="13" t="n"/>
      <c r="B137" s="13" t="n"/>
      <c r="C137" s="13" t="n"/>
      <c r="D137" s="13" t="n"/>
      <c r="E137" s="13" t="n"/>
      <c r="F137" s="14" t="n"/>
      <c r="G137" s="13" t="n"/>
      <c r="H137" s="13" t="n"/>
      <c r="I137" s="13" t="n"/>
      <c r="J137" s="13" t="n"/>
      <c r="K137" s="13" t="n"/>
    </row>
    <row r="138">
      <c r="A138" s="13" t="n"/>
      <c r="B138" s="13" t="n"/>
      <c r="C138" s="13" t="n"/>
      <c r="D138" s="13" t="n"/>
      <c r="E138" s="13" t="n"/>
      <c r="F138" s="14" t="n"/>
      <c r="G138" s="13" t="n"/>
      <c r="H138" s="13" t="n"/>
      <c r="I138" s="13" t="n"/>
      <c r="J138" s="13" t="n"/>
      <c r="K138" s="13" t="n"/>
    </row>
    <row r="139">
      <c r="A139" s="13" t="n"/>
      <c r="B139" s="13" t="n"/>
      <c r="C139" s="13" t="n"/>
      <c r="D139" s="13" t="n"/>
      <c r="E139" s="13" t="n"/>
      <c r="F139" s="14" t="n"/>
      <c r="G139" s="13" t="n"/>
      <c r="H139" s="13" t="n"/>
      <c r="I139" s="13" t="n"/>
      <c r="J139" s="13" t="n"/>
      <c r="K139" s="13" t="n"/>
    </row>
    <row r="140">
      <c r="A140" s="13" t="n"/>
      <c r="B140" s="13" t="n"/>
      <c r="C140" s="13" t="n"/>
      <c r="D140" s="13" t="n"/>
      <c r="E140" s="13" t="n"/>
      <c r="F140" s="14" t="n"/>
      <c r="G140" s="13" t="n"/>
      <c r="H140" s="13" t="n"/>
      <c r="I140" s="13" t="n"/>
      <c r="J140" s="13" t="n"/>
      <c r="K140" s="13" t="n"/>
    </row>
    <row r="141">
      <c r="A141" s="13" t="n"/>
      <c r="B141" s="13" t="n"/>
      <c r="C141" s="13" t="n"/>
      <c r="D141" s="13" t="n"/>
      <c r="E141" s="13" t="n"/>
      <c r="F141" s="14" t="n"/>
      <c r="G141" s="13" t="n"/>
      <c r="H141" s="13" t="n"/>
      <c r="I141" s="13" t="n"/>
      <c r="J141" s="13" t="n"/>
      <c r="K141" s="13" t="n"/>
    </row>
    <row r="142">
      <c r="A142" s="13" t="n"/>
      <c r="B142" s="13" t="n"/>
      <c r="C142" s="13" t="n"/>
      <c r="D142" s="13" t="n"/>
      <c r="E142" s="13" t="n"/>
      <c r="F142" s="14" t="n"/>
      <c r="G142" s="13" t="n"/>
      <c r="H142" s="13" t="n"/>
      <c r="I142" s="13" t="n"/>
      <c r="J142" s="13" t="n"/>
      <c r="K142" s="13" t="n"/>
    </row>
    <row r="143">
      <c r="A143" s="13" t="n"/>
      <c r="B143" s="13" t="n"/>
      <c r="C143" s="13" t="n"/>
      <c r="D143" s="13" t="n"/>
      <c r="E143" s="13" t="n"/>
      <c r="F143" s="14" t="n"/>
      <c r="G143" s="13" t="n"/>
      <c r="H143" s="13" t="n"/>
      <c r="I143" s="13" t="n"/>
      <c r="J143" s="13" t="n"/>
      <c r="K143" s="13" t="n"/>
    </row>
    <row r="144">
      <c r="A144" s="13" t="n"/>
      <c r="B144" s="13" t="n"/>
      <c r="C144" s="13" t="n"/>
      <c r="D144" s="13" t="n"/>
      <c r="E144" s="13" t="n"/>
      <c r="F144" s="14" t="n"/>
      <c r="G144" s="13" t="n"/>
      <c r="H144" s="13" t="n"/>
      <c r="I144" s="13" t="n"/>
      <c r="J144" s="13" t="n"/>
      <c r="K144" s="13" t="n"/>
    </row>
    <row r="145">
      <c r="A145" s="13" t="n"/>
      <c r="B145" s="13" t="n"/>
      <c r="C145" s="13" t="n"/>
      <c r="D145" s="13" t="n"/>
      <c r="E145" s="13" t="n"/>
      <c r="F145" s="14" t="n"/>
      <c r="G145" s="13" t="n"/>
      <c r="H145" s="13" t="n"/>
      <c r="I145" s="13" t="n"/>
      <c r="J145" s="13" t="n"/>
      <c r="K145" s="13" t="n"/>
    </row>
    <row r="146">
      <c r="A146" s="13" t="n"/>
      <c r="B146" s="13" t="n"/>
      <c r="C146" s="13" t="n"/>
      <c r="D146" s="13" t="n"/>
      <c r="E146" s="13" t="n"/>
      <c r="F146" s="14" t="n"/>
      <c r="G146" s="13" t="n"/>
      <c r="H146" s="13" t="n"/>
      <c r="I146" s="13" t="n"/>
      <c r="J146" s="13" t="n"/>
      <c r="K146" s="13" t="n"/>
    </row>
    <row r="147">
      <c r="A147" s="13" t="n"/>
      <c r="B147" s="13" t="n"/>
      <c r="C147" s="13" t="n"/>
      <c r="D147" s="13" t="n"/>
      <c r="E147" s="13" t="n"/>
      <c r="F147" s="14" t="n"/>
      <c r="G147" s="13" t="n"/>
      <c r="H147" s="13" t="n"/>
      <c r="I147" s="13" t="n"/>
      <c r="J147" s="13" t="n"/>
      <c r="K147" s="13" t="n"/>
    </row>
    <row r="148">
      <c r="A148" s="13" t="n"/>
      <c r="B148" s="13" t="n"/>
      <c r="C148" s="13" t="n"/>
      <c r="D148" s="13" t="n"/>
      <c r="E148" s="13" t="n"/>
      <c r="F148" s="14" t="n"/>
      <c r="G148" s="13" t="n"/>
      <c r="H148" s="13" t="n"/>
      <c r="I148" s="13" t="n"/>
      <c r="J148" s="13" t="n"/>
      <c r="K148" s="13" t="n"/>
    </row>
    <row r="149">
      <c r="A149" s="13" t="n"/>
      <c r="B149" s="13" t="n"/>
      <c r="C149" s="13" t="n"/>
      <c r="D149" s="13" t="n"/>
      <c r="E149" s="13" t="n"/>
      <c r="F149" s="14" t="n"/>
      <c r="G149" s="13" t="n"/>
      <c r="H149" s="13" t="n"/>
      <c r="I149" s="13" t="n"/>
      <c r="J149" s="13" t="n"/>
      <c r="K149" s="13" t="n"/>
    </row>
    <row r="150">
      <c r="A150" s="13" t="n"/>
      <c r="B150" s="13" t="n"/>
      <c r="C150" s="13" t="n"/>
      <c r="D150" s="13" t="n"/>
      <c r="E150" s="13" t="n"/>
      <c r="F150" s="14" t="n"/>
      <c r="G150" s="13" t="n"/>
      <c r="H150" s="13" t="n"/>
      <c r="I150" s="13" t="n"/>
      <c r="J150" s="13" t="n"/>
      <c r="K150" s="13" t="n"/>
    </row>
    <row r="151">
      <c r="A151" s="13" t="n"/>
      <c r="B151" s="13" t="n"/>
      <c r="C151" s="13" t="n"/>
      <c r="D151" s="13" t="n"/>
      <c r="E151" s="13" t="n"/>
      <c r="F151" s="14" t="n"/>
      <c r="G151" s="13" t="n"/>
      <c r="H151" s="13" t="n"/>
      <c r="I151" s="13" t="n"/>
      <c r="J151" s="13" t="n"/>
      <c r="K151" s="13" t="n"/>
    </row>
    <row r="152">
      <c r="A152" s="13" t="n"/>
      <c r="B152" s="13" t="n"/>
      <c r="C152" s="13" t="n"/>
      <c r="D152" s="13" t="n"/>
      <c r="E152" s="13" t="n"/>
      <c r="F152" s="14" t="n"/>
      <c r="G152" s="13" t="n"/>
      <c r="H152" s="13" t="n"/>
      <c r="I152" s="13" t="n"/>
      <c r="J152" s="13" t="n"/>
      <c r="K152" s="13" t="n"/>
    </row>
    <row r="153">
      <c r="A153" s="13" t="n"/>
      <c r="B153" s="13" t="n"/>
      <c r="C153" s="13" t="n"/>
      <c r="D153" s="13" t="n"/>
      <c r="E153" s="13" t="n"/>
      <c r="F153" s="14" t="n"/>
      <c r="G153" s="13" t="n"/>
      <c r="H153" s="13" t="n"/>
      <c r="I153" s="13" t="n"/>
      <c r="J153" s="13" t="n"/>
      <c r="K153" s="13" t="n"/>
    </row>
    <row r="154">
      <c r="A154" s="13" t="n"/>
      <c r="B154" s="13" t="n"/>
      <c r="C154" s="13" t="n"/>
      <c r="D154" s="13" t="n"/>
      <c r="E154" s="13" t="n"/>
      <c r="F154" s="14" t="n"/>
      <c r="G154" s="13" t="n"/>
      <c r="H154" s="13" t="n"/>
      <c r="I154" s="13" t="n"/>
      <c r="J154" s="13" t="n"/>
      <c r="K154" s="13" t="n"/>
    </row>
    <row r="155">
      <c r="A155" s="13" t="n"/>
      <c r="B155" s="13" t="n"/>
      <c r="C155" s="13" t="n"/>
      <c r="D155" s="13" t="n"/>
      <c r="E155" s="13" t="n"/>
      <c r="F155" s="14" t="n"/>
      <c r="G155" s="13" t="n"/>
      <c r="H155" s="13" t="n"/>
      <c r="I155" s="13" t="n"/>
      <c r="J155" s="13" t="n"/>
      <c r="K155" s="13" t="n"/>
    </row>
    <row r="156">
      <c r="A156" s="13" t="n"/>
      <c r="B156" s="13" t="n"/>
      <c r="C156" s="13" t="n"/>
      <c r="D156" s="13" t="n"/>
      <c r="E156" s="13" t="n"/>
      <c r="F156" s="14" t="n"/>
      <c r="G156" s="13" t="n"/>
      <c r="H156" s="13" t="n"/>
      <c r="I156" s="13" t="n"/>
      <c r="J156" s="13" t="n"/>
      <c r="K156" s="13" t="n"/>
    </row>
    <row r="157">
      <c r="A157" s="13" t="n"/>
      <c r="B157" s="13" t="n"/>
      <c r="C157" s="13" t="n"/>
      <c r="D157" s="13" t="n"/>
      <c r="E157" s="13" t="n"/>
      <c r="F157" s="14" t="n"/>
      <c r="G157" s="13" t="n"/>
      <c r="H157" s="13" t="n"/>
      <c r="I157" s="13" t="n"/>
      <c r="J157" s="13" t="n"/>
      <c r="K157" s="13" t="n"/>
    </row>
    <row r="158">
      <c r="A158" s="13" t="n"/>
      <c r="B158" s="13" t="n"/>
      <c r="C158" s="13" t="n"/>
      <c r="D158" s="13" t="n"/>
      <c r="E158" s="13" t="n"/>
      <c r="F158" s="14" t="n"/>
      <c r="G158" s="13" t="n"/>
      <c r="H158" s="13" t="n"/>
      <c r="I158" s="13" t="n"/>
      <c r="J158" s="13" t="n"/>
      <c r="K158" s="13" t="n"/>
    </row>
    <row r="159">
      <c r="A159" s="13" t="n"/>
      <c r="B159" s="13" t="n"/>
      <c r="C159" s="13" t="n"/>
      <c r="D159" s="13" t="n"/>
      <c r="E159" s="13" t="n"/>
      <c r="F159" s="14" t="n"/>
      <c r="G159" s="13" t="n"/>
      <c r="H159" s="13" t="n"/>
      <c r="I159" s="13" t="n"/>
      <c r="J159" s="13" t="n"/>
      <c r="K159" s="13" t="n"/>
    </row>
    <row r="160">
      <c r="A160" s="13" t="n"/>
      <c r="B160" s="13" t="n"/>
      <c r="C160" s="13" t="n"/>
      <c r="D160" s="13" t="n"/>
      <c r="E160" s="13" t="n"/>
      <c r="F160" s="14" t="n"/>
      <c r="G160" s="13" t="n"/>
      <c r="H160" s="13" t="n"/>
      <c r="I160" s="13" t="n"/>
      <c r="J160" s="13" t="n"/>
      <c r="K160" s="13" t="n"/>
    </row>
    <row r="161">
      <c r="A161" s="13" t="n"/>
      <c r="B161" s="13" t="n"/>
      <c r="C161" s="13" t="n"/>
      <c r="D161" s="13" t="n"/>
      <c r="E161" s="13" t="n"/>
      <c r="F161" s="14" t="n"/>
      <c r="G161" s="13" t="n"/>
      <c r="H161" s="13" t="n"/>
      <c r="I161" s="13" t="n"/>
      <c r="J161" s="13" t="n"/>
      <c r="K161" s="13" t="n"/>
    </row>
    <row r="162">
      <c r="A162" s="13" t="n"/>
      <c r="B162" s="13" t="n"/>
      <c r="C162" s="13" t="n"/>
      <c r="D162" s="13" t="n"/>
      <c r="E162" s="13" t="n"/>
      <c r="F162" s="14" t="n"/>
      <c r="G162" s="13" t="n"/>
      <c r="H162" s="13" t="n"/>
      <c r="I162" s="13" t="n"/>
      <c r="J162" s="13" t="n"/>
      <c r="K162" s="13" t="n"/>
    </row>
    <row r="163">
      <c r="A163" s="13" t="n"/>
      <c r="B163" s="13" t="n"/>
      <c r="C163" s="13" t="n"/>
      <c r="D163" s="13" t="n"/>
      <c r="E163" s="13" t="n"/>
      <c r="F163" s="14" t="n"/>
      <c r="G163" s="13" t="n"/>
      <c r="H163" s="13" t="n"/>
      <c r="I163" s="13" t="n"/>
      <c r="J163" s="13" t="n"/>
      <c r="K163" s="13" t="n"/>
    </row>
    <row r="164">
      <c r="A164" s="13" t="n"/>
      <c r="B164" s="13" t="n"/>
      <c r="C164" s="13" t="n"/>
      <c r="D164" s="13" t="n"/>
      <c r="E164" s="13" t="n"/>
      <c r="F164" s="14" t="n"/>
      <c r="G164" s="13" t="n"/>
      <c r="H164" s="13" t="n"/>
      <c r="I164" s="13" t="n"/>
      <c r="J164" s="13" t="n"/>
      <c r="K164" s="13" t="n"/>
    </row>
    <row r="165">
      <c r="A165" s="13" t="n"/>
      <c r="B165" s="13" t="n"/>
      <c r="C165" s="13" t="n"/>
      <c r="D165" s="13" t="n"/>
      <c r="E165" s="13" t="n"/>
      <c r="F165" s="14" t="n"/>
      <c r="G165" s="13" t="n"/>
      <c r="H165" s="13" t="n"/>
      <c r="I165" s="13" t="n"/>
      <c r="J165" s="13" t="n"/>
      <c r="K165" s="13" t="n"/>
    </row>
    <row r="166">
      <c r="A166" s="13" t="n"/>
      <c r="B166" s="13" t="n"/>
      <c r="C166" s="13" t="n"/>
      <c r="D166" s="13" t="n"/>
      <c r="E166" s="13" t="n"/>
      <c r="F166" s="14" t="n"/>
      <c r="G166" s="13" t="n"/>
      <c r="H166" s="13" t="n"/>
      <c r="I166" s="13" t="n"/>
      <c r="J166" s="13" t="n"/>
      <c r="K166" s="13" t="n"/>
    </row>
    <row r="167">
      <c r="A167" s="13" t="n"/>
      <c r="B167" s="13" t="n"/>
      <c r="C167" s="13" t="n"/>
      <c r="D167" s="13" t="n"/>
      <c r="E167" s="13" t="n"/>
      <c r="F167" s="14" t="n"/>
      <c r="G167" s="13" t="n"/>
      <c r="H167" s="13" t="n"/>
      <c r="I167" s="13" t="n"/>
      <c r="J167" s="13" t="n"/>
      <c r="K167" s="13" t="n"/>
    </row>
    <row r="168">
      <c r="A168" s="13" t="n"/>
      <c r="B168" s="13" t="n"/>
      <c r="C168" s="13" t="n"/>
      <c r="D168" s="13" t="n"/>
      <c r="E168" s="13" t="n"/>
      <c r="F168" s="14" t="n"/>
      <c r="G168" s="13" t="n"/>
      <c r="H168" s="13" t="n"/>
      <c r="I168" s="13" t="n"/>
      <c r="J168" s="13" t="n"/>
      <c r="K168" s="13" t="n"/>
    </row>
    <row r="169">
      <c r="A169" s="13" t="n"/>
      <c r="B169" s="13" t="n"/>
      <c r="C169" s="13" t="n"/>
      <c r="D169" s="13" t="n"/>
      <c r="E169" s="13" t="n"/>
      <c r="F169" s="14" t="n"/>
      <c r="G169" s="13" t="n"/>
      <c r="H169" s="13" t="n"/>
      <c r="I169" s="13" t="n"/>
      <c r="J169" s="13" t="n"/>
      <c r="K169" s="13" t="n"/>
    </row>
    <row r="170">
      <c r="A170" s="13" t="n"/>
      <c r="B170" s="13" t="n"/>
      <c r="C170" s="13" t="n"/>
      <c r="D170" s="13" t="n"/>
      <c r="E170" s="13" t="n"/>
      <c r="F170" s="14" t="n"/>
      <c r="G170" s="13" t="n"/>
      <c r="H170" s="13" t="n"/>
      <c r="I170" s="13" t="n"/>
      <c r="J170" s="13" t="n"/>
      <c r="K170" s="13" t="n"/>
    </row>
    <row r="171">
      <c r="A171" s="13" t="n"/>
      <c r="B171" s="13" t="n"/>
      <c r="C171" s="13" t="n"/>
      <c r="D171" s="13" t="n"/>
      <c r="E171" s="13" t="n"/>
      <c r="F171" s="14" t="n"/>
      <c r="G171" s="13" t="n"/>
      <c r="H171" s="13" t="n"/>
      <c r="I171" s="13" t="n"/>
      <c r="J171" s="13" t="n"/>
      <c r="K171" s="13" t="n"/>
    </row>
    <row r="172">
      <c r="A172" s="13" t="n"/>
      <c r="B172" s="13" t="n"/>
      <c r="C172" s="13" t="n"/>
      <c r="D172" s="13" t="n"/>
      <c r="E172" s="13" t="n"/>
      <c r="F172" s="14" t="n"/>
      <c r="G172" s="13" t="n"/>
      <c r="H172" s="13" t="n"/>
      <c r="I172" s="13" t="n"/>
      <c r="J172" s="13" t="n"/>
      <c r="K172" s="13" t="n"/>
    </row>
    <row r="173">
      <c r="A173" s="13" t="n"/>
      <c r="B173" s="13" t="n"/>
      <c r="C173" s="13" t="n"/>
      <c r="D173" s="13" t="n"/>
      <c r="E173" s="13" t="n"/>
      <c r="F173" s="14" t="n"/>
      <c r="G173" s="13" t="n"/>
      <c r="H173" s="13" t="n"/>
      <c r="I173" s="13" t="n"/>
      <c r="J173" s="13" t="n"/>
      <c r="K173" s="13" t="n"/>
    </row>
    <row r="174">
      <c r="A174" s="13" t="n"/>
      <c r="B174" s="13" t="n"/>
      <c r="C174" s="13" t="n"/>
      <c r="D174" s="13" t="n"/>
      <c r="E174" s="13" t="n"/>
      <c r="F174" s="14" t="n"/>
      <c r="G174" s="13" t="n"/>
      <c r="H174" s="13" t="n"/>
      <c r="I174" s="13" t="n"/>
      <c r="J174" s="13" t="n"/>
      <c r="K174" s="13" t="n"/>
    </row>
    <row r="175">
      <c r="A175" s="13" t="n"/>
      <c r="B175" s="13" t="n"/>
      <c r="C175" s="13" t="n"/>
      <c r="D175" s="13" t="n"/>
      <c r="E175" s="13" t="n"/>
      <c r="F175" s="14" t="n"/>
      <c r="G175" s="13" t="n"/>
      <c r="H175" s="13" t="n"/>
      <c r="I175" s="13" t="n"/>
      <c r="J175" s="13" t="n"/>
      <c r="K175" s="13" t="n"/>
    </row>
    <row r="176">
      <c r="A176" s="13" t="n"/>
      <c r="B176" s="13" t="n"/>
      <c r="C176" s="13" t="n"/>
      <c r="D176" s="13" t="n"/>
      <c r="E176" s="13" t="n"/>
      <c r="F176" s="14" t="n"/>
      <c r="G176" s="13" t="n"/>
      <c r="H176" s="13" t="n"/>
      <c r="I176" s="13" t="n"/>
      <c r="J176" s="13" t="n"/>
      <c r="K176" s="13" t="n"/>
    </row>
    <row r="177">
      <c r="A177" s="13" t="n"/>
      <c r="B177" s="13" t="n"/>
      <c r="C177" s="13" t="n"/>
      <c r="D177" s="13" t="n"/>
      <c r="E177" s="13" t="n"/>
      <c r="F177" s="14" t="n"/>
      <c r="G177" s="13" t="n"/>
      <c r="H177" s="13" t="n"/>
      <c r="I177" s="13" t="n"/>
      <c r="J177" s="13" t="n"/>
      <c r="K177" s="13" t="n"/>
    </row>
    <row r="178">
      <c r="A178" s="13" t="n"/>
      <c r="B178" s="13" t="n"/>
      <c r="C178" s="13" t="n"/>
      <c r="D178" s="13" t="n"/>
      <c r="E178" s="13" t="n"/>
      <c r="F178" s="14" t="n"/>
      <c r="G178" s="13" t="n"/>
      <c r="H178" s="13" t="n"/>
      <c r="I178" s="13" t="n"/>
      <c r="J178" s="13" t="n"/>
      <c r="K178" s="13" t="n"/>
    </row>
    <row r="179">
      <c r="A179" s="13" t="n"/>
      <c r="B179" s="13" t="n"/>
      <c r="C179" s="13" t="n"/>
      <c r="D179" s="13" t="n"/>
      <c r="E179" s="13" t="n"/>
      <c r="F179" s="14" t="n"/>
      <c r="G179" s="13" t="n"/>
      <c r="H179" s="13" t="n"/>
      <c r="I179" s="13" t="n"/>
      <c r="J179" s="13" t="n"/>
      <c r="K179" s="13" t="n"/>
    </row>
    <row r="180">
      <c r="A180" s="13" t="n"/>
      <c r="B180" s="13" t="n"/>
      <c r="C180" s="13" t="n"/>
      <c r="D180" s="13" t="n"/>
      <c r="E180" s="13" t="n"/>
      <c r="F180" s="14" t="n"/>
      <c r="G180" s="13" t="n"/>
      <c r="H180" s="13" t="n"/>
      <c r="I180" s="13" t="n"/>
      <c r="J180" s="13" t="n"/>
      <c r="K180" s="13" t="n"/>
    </row>
    <row r="181">
      <c r="A181" s="13" t="n"/>
      <c r="B181" s="13" t="n"/>
      <c r="C181" s="13" t="n"/>
      <c r="D181" s="13" t="n"/>
      <c r="E181" s="13" t="n"/>
      <c r="F181" s="14" t="n"/>
      <c r="G181" s="13" t="n"/>
      <c r="H181" s="13" t="n"/>
      <c r="I181" s="13" t="n"/>
      <c r="J181" s="13" t="n"/>
      <c r="K181" s="13" t="n"/>
    </row>
    <row r="182">
      <c r="A182" s="13" t="n"/>
      <c r="B182" s="13" t="n"/>
      <c r="C182" s="13" t="n"/>
      <c r="D182" s="13" t="n"/>
      <c r="E182" s="13" t="n"/>
      <c r="F182" s="14" t="n"/>
      <c r="G182" s="13" t="n"/>
      <c r="H182" s="13" t="n"/>
      <c r="I182" s="13" t="n"/>
      <c r="J182" s="13" t="n"/>
      <c r="K182" s="13" t="n"/>
    </row>
    <row r="183">
      <c r="A183" s="13" t="n"/>
      <c r="B183" s="13" t="n"/>
      <c r="C183" s="13" t="n"/>
      <c r="D183" s="13" t="n"/>
      <c r="E183" s="13" t="n"/>
      <c r="F183" s="14" t="n"/>
      <c r="G183" s="13" t="n"/>
      <c r="H183" s="13" t="n"/>
      <c r="I183" s="13" t="n"/>
      <c r="J183" s="13" t="n"/>
      <c r="K183" s="13" t="n"/>
    </row>
    <row r="184">
      <c r="A184" s="13" t="n"/>
      <c r="B184" s="13" t="n"/>
      <c r="C184" s="13" t="n"/>
      <c r="D184" s="13" t="n"/>
      <c r="E184" s="13" t="n"/>
      <c r="F184" s="14" t="n"/>
      <c r="G184" s="13" t="n"/>
      <c r="H184" s="13" t="n"/>
      <c r="I184" s="13" t="n"/>
      <c r="J184" s="13" t="n"/>
      <c r="K184" s="13" t="n"/>
    </row>
    <row r="185">
      <c r="A185" s="13" t="n"/>
      <c r="B185" s="13" t="n"/>
      <c r="C185" s="13" t="n"/>
      <c r="D185" s="13" t="n"/>
      <c r="E185" s="13" t="n"/>
      <c r="F185" s="14" t="n"/>
      <c r="G185" s="13" t="n"/>
      <c r="H185" s="13" t="n"/>
      <c r="I185" s="13" t="n"/>
      <c r="J185" s="13" t="n"/>
      <c r="K185" s="13" t="n"/>
    </row>
    <row r="186">
      <c r="A186" s="13" t="n"/>
      <c r="B186" s="13" t="n"/>
      <c r="C186" s="13" t="n"/>
      <c r="D186" s="13" t="n"/>
      <c r="E186" s="13" t="n"/>
      <c r="F186" s="14" t="n"/>
      <c r="G186" s="13" t="n"/>
      <c r="H186" s="13" t="n"/>
      <c r="I186" s="13" t="n"/>
      <c r="J186" s="13" t="n"/>
      <c r="K186" s="13" t="n"/>
    </row>
    <row r="187">
      <c r="A187" s="13" t="n"/>
      <c r="B187" s="13" t="n"/>
      <c r="C187" s="13" t="n"/>
      <c r="D187" s="13" t="n"/>
      <c r="E187" s="13" t="n"/>
      <c r="F187" s="14" t="n"/>
      <c r="G187" s="13" t="n"/>
      <c r="H187" s="13" t="n"/>
      <c r="I187" s="13" t="n"/>
      <c r="J187" s="13" t="n"/>
      <c r="K187" s="13" t="n"/>
    </row>
    <row r="188">
      <c r="A188" s="13" t="n"/>
      <c r="B188" s="13" t="n"/>
      <c r="C188" s="13" t="n"/>
      <c r="D188" s="13" t="n"/>
      <c r="E188" s="13" t="n"/>
      <c r="F188" s="14" t="n"/>
      <c r="G188" s="13" t="n"/>
      <c r="H188" s="13" t="n"/>
      <c r="I188" s="13" t="n"/>
      <c r="J188" s="13" t="n"/>
      <c r="K188" s="13" t="n"/>
    </row>
    <row r="189">
      <c r="A189" s="13" t="n"/>
      <c r="B189" s="13" t="n"/>
      <c r="C189" s="13" t="n"/>
      <c r="D189" s="13" t="n"/>
      <c r="E189" s="13" t="n"/>
      <c r="F189" s="14" t="n"/>
      <c r="G189" s="13" t="n"/>
      <c r="H189" s="13" t="n"/>
      <c r="I189" s="13" t="n"/>
      <c r="J189" s="13" t="n"/>
      <c r="K189" s="13" t="n"/>
    </row>
    <row r="190">
      <c r="A190" s="13" t="n"/>
      <c r="B190" s="13" t="n"/>
      <c r="C190" s="13" t="n"/>
      <c r="D190" s="13" t="n"/>
      <c r="E190" s="13" t="n"/>
      <c r="F190" s="14" t="n"/>
      <c r="G190" s="13" t="n"/>
      <c r="H190" s="13" t="n"/>
      <c r="I190" s="13" t="n"/>
      <c r="J190" s="13" t="n"/>
      <c r="K190" s="13" t="n"/>
    </row>
    <row r="191">
      <c r="A191" s="13" t="n"/>
      <c r="B191" s="13" t="n"/>
      <c r="C191" s="13" t="n"/>
      <c r="D191" s="13" t="n"/>
      <c r="E191" s="13" t="n"/>
      <c r="F191" s="14" t="n"/>
      <c r="G191" s="13" t="n"/>
      <c r="H191" s="13" t="n"/>
      <c r="I191" s="13" t="n"/>
      <c r="J191" s="13" t="n"/>
      <c r="K191" s="13" t="n"/>
    </row>
    <row r="192">
      <c r="A192" s="13" t="n"/>
      <c r="B192" s="13" t="n"/>
      <c r="C192" s="13" t="n"/>
      <c r="D192" s="13" t="n"/>
      <c r="E192" s="13" t="n"/>
      <c r="F192" s="14" t="n"/>
      <c r="G192" s="13" t="n"/>
      <c r="H192" s="13" t="n"/>
      <c r="I192" s="13" t="n"/>
      <c r="J192" s="13" t="n"/>
      <c r="K192" s="13" t="n"/>
    </row>
    <row r="193">
      <c r="A193" s="13" t="n"/>
      <c r="B193" s="13" t="n"/>
      <c r="C193" s="13" t="n"/>
      <c r="D193" s="13" t="n"/>
      <c r="E193" s="13" t="n"/>
      <c r="F193" s="14" t="n"/>
      <c r="G193" s="13" t="n"/>
      <c r="H193" s="13" t="n"/>
      <c r="I193" s="13" t="n"/>
      <c r="J193" s="13" t="n"/>
      <c r="K193" s="13" t="n"/>
    </row>
    <row r="194">
      <c r="A194" s="13" t="n"/>
      <c r="B194" s="13" t="n"/>
      <c r="C194" s="13" t="n"/>
      <c r="D194" s="13" t="n"/>
      <c r="E194" s="13" t="n"/>
      <c r="F194" s="14" t="n"/>
      <c r="G194" s="13" t="n"/>
      <c r="H194" s="13" t="n"/>
      <c r="I194" s="13" t="n"/>
      <c r="J194" s="13" t="n"/>
      <c r="K194" s="13" t="n"/>
    </row>
    <row r="195">
      <c r="A195" s="13" t="n"/>
      <c r="B195" s="13" t="n"/>
      <c r="C195" s="13" t="n"/>
      <c r="D195" s="13" t="n"/>
      <c r="E195" s="13" t="n"/>
      <c r="F195" s="14" t="n"/>
      <c r="G195" s="13" t="n"/>
      <c r="H195" s="13" t="n"/>
      <c r="I195" s="13" t="n"/>
      <c r="J195" s="13" t="n"/>
      <c r="K195" s="13" t="n"/>
    </row>
    <row r="196">
      <c r="A196" s="13" t="n"/>
      <c r="B196" s="13" t="n"/>
      <c r="C196" s="13" t="n"/>
      <c r="D196" s="13" t="n"/>
      <c r="E196" s="13" t="n"/>
      <c r="F196" s="14" t="n"/>
      <c r="G196" s="13" t="n"/>
      <c r="H196" s="13" t="n"/>
      <c r="I196" s="13" t="n"/>
      <c r="J196" s="13" t="n"/>
      <c r="K196" s="13" t="n"/>
    </row>
    <row r="197">
      <c r="A197" s="13" t="n"/>
      <c r="B197" s="13" t="n"/>
      <c r="C197" s="13" t="n"/>
      <c r="D197" s="13" t="n"/>
      <c r="E197" s="13" t="n"/>
      <c r="F197" s="14" t="n"/>
      <c r="G197" s="13" t="n"/>
      <c r="H197" s="13" t="n"/>
      <c r="I197" s="13" t="n"/>
      <c r="J197" s="13" t="n"/>
      <c r="K197" s="13" t="n"/>
    </row>
    <row r="198">
      <c r="A198" s="13" t="n"/>
      <c r="B198" s="13" t="n"/>
      <c r="C198" s="13" t="n"/>
      <c r="D198" s="13" t="n"/>
      <c r="E198" s="13" t="n"/>
      <c r="F198" s="14" t="n"/>
      <c r="G198" s="13" t="n"/>
      <c r="H198" s="13" t="n"/>
      <c r="I198" s="13" t="n"/>
      <c r="J198" s="13" t="n"/>
      <c r="K198" s="13" t="n"/>
    </row>
    <row r="199">
      <c r="A199" s="13" t="n"/>
      <c r="B199" s="13" t="n"/>
      <c r="C199" s="13" t="n"/>
      <c r="D199" s="13" t="n"/>
      <c r="E199" s="13" t="n"/>
      <c r="F199" s="14" t="n"/>
      <c r="G199" s="13" t="n"/>
      <c r="H199" s="13" t="n"/>
      <c r="I199" s="13" t="n"/>
      <c r="J199" s="13" t="n"/>
      <c r="K199" s="13" t="n"/>
    </row>
    <row r="200">
      <c r="A200" s="13" t="n"/>
      <c r="B200" s="13" t="n"/>
      <c r="C200" s="13" t="n"/>
      <c r="D200" s="13" t="n"/>
      <c r="E200" s="13" t="n"/>
      <c r="F200" s="14" t="n"/>
      <c r="G200" s="13" t="n"/>
      <c r="H200" s="13" t="n"/>
      <c r="I200" s="13" t="n"/>
      <c r="J200" s="13" t="n"/>
      <c r="K200" s="13" t="n"/>
    </row>
    <row r="201">
      <c r="A201" s="13" t="n"/>
      <c r="B201" s="13" t="n"/>
      <c r="C201" s="13" t="n"/>
      <c r="D201" s="13" t="n"/>
      <c r="E201" s="13" t="n"/>
      <c r="F201" s="14" t="n"/>
      <c r="G201" s="13" t="n"/>
      <c r="H201" s="13" t="n"/>
      <c r="I201" s="13" t="n"/>
      <c r="J201" s="13" t="n"/>
      <c r="K201" s="13" t="n"/>
    </row>
    <row r="202">
      <c r="A202" s="13" t="n"/>
      <c r="B202" s="13" t="n"/>
      <c r="C202" s="13" t="n"/>
      <c r="D202" s="13" t="n"/>
      <c r="E202" s="13" t="n"/>
      <c r="F202" s="14" t="n"/>
      <c r="G202" s="13" t="n"/>
      <c r="H202" s="13" t="n"/>
      <c r="I202" s="13" t="n"/>
      <c r="J202" s="13" t="n"/>
      <c r="K202" s="13" t="n"/>
    </row>
    <row r="203">
      <c r="A203" s="13" t="n"/>
      <c r="B203" s="13" t="n"/>
      <c r="C203" s="13" t="n"/>
      <c r="D203" s="13" t="n"/>
      <c r="E203" s="13" t="n"/>
      <c r="F203" s="14" t="n"/>
      <c r="G203" s="13" t="n"/>
      <c r="H203" s="13" t="n"/>
      <c r="I203" s="13" t="n"/>
      <c r="J203" s="13" t="n"/>
      <c r="K203" s="13" t="n"/>
    </row>
    <row r="204">
      <c r="A204" s="13" t="n"/>
      <c r="B204" s="13" t="n"/>
      <c r="C204" s="13" t="n"/>
      <c r="D204" s="13" t="n"/>
      <c r="E204" s="13" t="n"/>
      <c r="F204" s="14" t="n"/>
      <c r="G204" s="13" t="n"/>
      <c r="H204" s="13" t="n"/>
      <c r="I204" s="13" t="n"/>
      <c r="J204" s="13" t="n"/>
      <c r="K204" s="13" t="n"/>
    </row>
    <row r="205">
      <c r="A205" s="13" t="n"/>
      <c r="B205" s="13" t="n"/>
      <c r="C205" s="13" t="n"/>
      <c r="D205" s="13" t="n"/>
      <c r="E205" s="13" t="n"/>
      <c r="F205" s="14" t="n"/>
      <c r="G205" s="13" t="n"/>
      <c r="H205" s="13" t="n"/>
      <c r="I205" s="13" t="n"/>
      <c r="J205" s="13" t="n"/>
      <c r="K205" s="13" t="n"/>
    </row>
    <row r="206">
      <c r="A206" s="13" t="n"/>
      <c r="B206" s="13" t="n"/>
      <c r="C206" s="13" t="n"/>
      <c r="D206" s="13" t="n"/>
      <c r="E206" s="13" t="n"/>
      <c r="F206" s="14" t="n"/>
      <c r="G206" s="13" t="n"/>
      <c r="H206" s="13" t="n"/>
      <c r="I206" s="13" t="n"/>
      <c r="J206" s="13" t="n"/>
      <c r="K206" s="13" t="n"/>
    </row>
  </sheetData>
  <autoFilter ref="A6:K206"/>
  <mergeCells count="4">
    <mergeCell ref="B2:F2"/>
    <mergeCell ref="A1:K1"/>
    <mergeCell ref="A4:K4"/>
    <mergeCell ref="B3:F3"/>
  </mergeCells>
  <dataValidations count="2">
    <dataValidation sqref="D7:D206" showDropDown="0" showInputMessage="0" showErrorMessage="0" allowBlank="1" errorTitle="Недопустимое значение" error="Выберите значение из списка" type="list">
      <formula1>"Документ о качестве,Паспорт,Сертификат соответствия,Декларация о соответствии,Протокол испытаний,Другое"</formula1>
    </dataValidation>
    <dataValidation sqref="F7:F2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52" customWidth="1" min="3" max="3"/>
    <col width="14" customWidth="1" min="4" max="4"/>
    <col width="28" customWidth="1" min="5" max="5"/>
  </cols>
  <sheetData>
    <row r="1">
      <c r="A1" s="1" t="inlineStr">
        <is>
          <t>Справочник скрытых работ: согласуйте перечень с заказчиком</t>
        </is>
      </c>
    </row>
    <row r="2" ht="44" customHeight="1">
      <c r="A2" s="4" t="inlineStr">
        <is>
          <t>Типовой перечень для жилых и общественных зданий. Окончательный список определяет перечень исполнительной документации, утверждённый застройщиком или техническим заказчиком (п. 2 Порядка ведения исполнительной документации, приказ Минстроя № 344/пр).</t>
        </is>
      </c>
    </row>
    <row r="3"/>
    <row r="4" ht="34" customHeight="1">
      <c r="A4" s="9" t="inlineStr">
        <is>
          <t>Раздел</t>
        </is>
      </c>
      <c r="B4" s="9" t="inlineStr">
        <is>
          <t>Скрытые работы</t>
        </is>
      </c>
      <c r="C4" s="9" t="inlineStr">
        <is>
          <t>Что обычно прикладывают к акту</t>
        </is>
      </c>
      <c r="D4" s="9" t="inlineStr">
        <is>
          <t>На нашем объекте</t>
        </is>
      </c>
      <c r="E4" s="9" t="inlineStr">
        <is>
          <t>Комментарий</t>
        </is>
      </c>
    </row>
    <row r="5" ht="30" customHeight="1">
      <c r="A5" s="13" t="inlineStr">
        <is>
          <t>Земляные работы</t>
        </is>
      </c>
      <c r="B5" s="13" t="inlineStr">
        <is>
          <t>Основание котлована</t>
        </is>
      </c>
      <c r="C5" s="13" t="inlineStr">
        <is>
          <t>Исполнительная геодезическая схема, заключение о соответствии грунтов основания проекту</t>
        </is>
      </c>
      <c r="D5" s="13" t="n"/>
      <c r="E5" s="13" t="n"/>
    </row>
    <row r="6">
      <c r="A6" s="13" t="inlineStr">
        <is>
          <t>Земляные работы</t>
        </is>
      </c>
      <c r="B6" s="13" t="inlineStr">
        <is>
          <t>Основание траншеи под сети</t>
        </is>
      </c>
      <c r="C6" s="13" t="inlineStr">
        <is>
          <t>Исполнительная схема, отметки дна</t>
        </is>
      </c>
      <c r="D6" s="13" t="n"/>
      <c r="E6" s="13" t="n"/>
    </row>
    <row r="7">
      <c r="A7" s="13" t="inlineStr">
        <is>
          <t>Земляные работы</t>
        </is>
      </c>
      <c r="B7" s="13" t="inlineStr">
        <is>
          <t>Обратная засыпка пазух с послойным уплотнением</t>
        </is>
      </c>
      <c r="C7" s="13" t="inlineStr">
        <is>
          <t>Протоколы определения плотности грунта, схема отбора проб</t>
        </is>
      </c>
      <c r="D7" s="13" t="n"/>
      <c r="E7" s="13" t="n"/>
    </row>
    <row r="8" ht="30" customHeight="1">
      <c r="A8" s="13" t="inlineStr">
        <is>
          <t>Фундаменты</t>
        </is>
      </c>
      <c r="B8" s="13" t="inlineStr">
        <is>
          <t>Песчаная или щебёночная подготовка</t>
        </is>
      </c>
      <c r="C8" s="13" t="inlineStr">
        <is>
          <t>Документы о качестве, протоколы уплотнения, исполнительная схема</t>
        </is>
      </c>
      <c r="D8" s="13" t="n"/>
      <c r="E8" s="13" t="n"/>
    </row>
    <row r="9">
      <c r="A9" s="13" t="inlineStr">
        <is>
          <t>Фундаменты</t>
        </is>
      </c>
      <c r="B9" s="13" t="inlineStr">
        <is>
          <t>Бетонная подготовка</t>
        </is>
      </c>
      <c r="C9" s="13" t="inlineStr">
        <is>
          <t>Документы о качестве бетона, исполнительная схема</t>
        </is>
      </c>
      <c r="D9" s="13" t="n"/>
      <c r="E9" s="13" t="n"/>
    </row>
    <row r="10" ht="30" customHeight="1">
      <c r="A10" s="13" t="inlineStr">
        <is>
          <t>Фундаменты</t>
        </is>
      </c>
      <c r="B10" s="13" t="inlineStr">
        <is>
          <t>Гидроизоляция фундаментов и стен подвала</t>
        </is>
      </c>
      <c r="C10" s="13" t="inlineStr">
        <is>
          <t>Документы о качестве, схема раскладки, акт контроля нахлёстов</t>
        </is>
      </c>
      <c r="D10" s="13" t="n"/>
      <c r="E10" s="13" t="n"/>
    </row>
    <row r="11" ht="30" customHeight="1">
      <c r="A11" s="13" t="inlineStr">
        <is>
          <t>Фундаменты</t>
        </is>
      </c>
      <c r="B11" s="13" t="inlineStr">
        <is>
          <t>Армирование фундаментной плиты, ростверков</t>
        </is>
      </c>
      <c r="C11" s="13" t="inlineStr">
        <is>
          <t>Исполнительная схема армирования, документы о качестве арматуры</t>
        </is>
      </c>
      <c r="D11" s="13" t="n"/>
      <c r="E11" s="13" t="n"/>
    </row>
    <row r="12">
      <c r="A12" s="13" t="inlineStr">
        <is>
          <t>Монолитные конструкции</t>
        </is>
      </c>
      <c r="B12" s="13" t="inlineStr">
        <is>
          <t>Армирование стен, колонн, перекрытий</t>
        </is>
      </c>
      <c r="C12" s="13" t="inlineStr">
        <is>
          <t>Исполнительная схема армирования, документы о качестве</t>
        </is>
      </c>
      <c r="D12" s="13" t="n"/>
      <c r="E12" s="13" t="n"/>
    </row>
    <row r="13" ht="30" customHeight="1">
      <c r="A13" s="13" t="inlineStr">
        <is>
          <t>Монолитные конструкции</t>
        </is>
      </c>
      <c r="B13" s="13" t="inlineStr">
        <is>
          <t>Установка закладных деталей</t>
        </is>
      </c>
      <c r="C13" s="13" t="inlineStr">
        <is>
          <t>Исполнительная геодезическая схема закладных, документы о качестве</t>
        </is>
      </c>
      <c r="D13" s="13" t="n"/>
      <c r="E13" s="13" t="n"/>
    </row>
    <row r="14" ht="30" customHeight="1">
      <c r="A14" s="13" t="inlineStr">
        <is>
          <t>Монолитные конструкции</t>
        </is>
      </c>
      <c r="B14" s="13" t="inlineStr">
        <is>
          <t>Установка гильз и проёмообразователей под проходки сетей</t>
        </is>
      </c>
      <c r="C14" s="13" t="inlineStr">
        <is>
          <t>Схема расположения, привязка к осям</t>
        </is>
      </c>
      <c r="D14" s="13" t="n"/>
      <c r="E14" s="13" t="n"/>
    </row>
    <row r="15" ht="30" customHeight="1">
      <c r="A15" s="13" t="inlineStr">
        <is>
          <t>Монолитные конструкции</t>
        </is>
      </c>
      <c r="B15" s="13" t="inlineStr">
        <is>
          <t>Сварные соединения арматуры</t>
        </is>
      </c>
      <c r="C15" s="13" t="inlineStr">
        <is>
          <t>Протоколы испытаний сварных соединений, удостоверения сварщиков</t>
        </is>
      </c>
      <c r="D15" s="13" t="n"/>
      <c r="E15" s="13" t="n"/>
    </row>
    <row r="16">
      <c r="A16" s="13" t="inlineStr">
        <is>
          <t>Кладка</t>
        </is>
      </c>
      <c r="B16" s="13" t="inlineStr">
        <is>
          <t>Армирование кладки сетками</t>
        </is>
      </c>
      <c r="C16" s="13" t="inlineStr">
        <is>
          <t>Схема расположения сеток, документы о качестве</t>
        </is>
      </c>
      <c r="D16" s="13" t="n"/>
      <c r="E16" s="13" t="n"/>
    </row>
    <row r="17">
      <c r="A17" s="13" t="inlineStr">
        <is>
          <t>Кладка</t>
        </is>
      </c>
      <c r="B17" s="13" t="inlineStr">
        <is>
          <t>Установка гибких связей и анкеров</t>
        </is>
      </c>
      <c r="C17" s="13" t="inlineStr">
        <is>
          <t>Схема расположения, документы о качестве</t>
        </is>
      </c>
      <c r="D17" s="13" t="n"/>
      <c r="E17" s="13" t="n"/>
    </row>
    <row r="18">
      <c r="A18" s="13" t="inlineStr">
        <is>
          <t>Кладка</t>
        </is>
      </c>
      <c r="B18" s="13" t="inlineStr">
        <is>
          <t>Устройство перемычек и опорных подушек</t>
        </is>
      </c>
      <c r="C18" s="13" t="inlineStr">
        <is>
          <t>Исполнительная схема, документы о качестве</t>
        </is>
      </c>
      <c r="D18" s="13" t="n"/>
      <c r="E18" s="13" t="n"/>
    </row>
    <row r="19">
      <c r="A19" s="13" t="inlineStr">
        <is>
          <t>Кровля и утепление</t>
        </is>
      </c>
      <c r="B19" s="13" t="inlineStr">
        <is>
          <t>Пароизоляция</t>
        </is>
      </c>
      <c r="C19" s="13" t="inlineStr">
        <is>
          <t>Документы о качестве, схема раскладки</t>
        </is>
      </c>
      <c r="D19" s="13" t="n"/>
      <c r="E19" s="13" t="n"/>
    </row>
    <row r="20">
      <c r="A20" s="13" t="inlineStr">
        <is>
          <t>Кровля и утепление</t>
        </is>
      </c>
      <c r="B20" s="13" t="inlineStr">
        <is>
          <t>Утеплитель</t>
        </is>
      </c>
      <c r="C20" s="13" t="inlineStr">
        <is>
          <t>Документы о качестве, схема раскладки, толщины слоёв</t>
        </is>
      </c>
      <c r="D20" s="13" t="n"/>
      <c r="E20" s="13" t="n"/>
    </row>
    <row r="21">
      <c r="A21" s="13" t="inlineStr">
        <is>
          <t>Кровля и утепление</t>
        </is>
      </c>
      <c r="B21" s="13" t="inlineStr">
        <is>
          <t>Разуклонка и стяжка под гидроизоляционный ковёр</t>
        </is>
      </c>
      <c r="C21" s="13" t="inlineStr">
        <is>
          <t>Исполнительная схема уклонов</t>
        </is>
      </c>
      <c r="D21" s="13" t="n"/>
      <c r="E21" s="13" t="n"/>
    </row>
    <row r="22">
      <c r="A22" s="13" t="inlineStr">
        <is>
          <t>Фасады</t>
        </is>
      </c>
      <c r="B22" s="13" t="inlineStr">
        <is>
          <t>Крепление кронштейнов навесного фасада</t>
        </is>
      </c>
      <c r="C22" s="13" t="inlineStr">
        <is>
          <t>Исполнительная схема, протоколы испытаний анкеров на вырыв</t>
        </is>
      </c>
      <c r="D22" s="13" t="n"/>
      <c r="E22" s="13" t="n"/>
    </row>
    <row r="23">
      <c r="A23" s="13" t="inlineStr">
        <is>
          <t>Фасады</t>
        </is>
      </c>
      <c r="B23" s="13" t="inlineStr">
        <is>
          <t>Утеплитель и ветрозащита навесного фасада</t>
        </is>
      </c>
      <c r="C23" s="13" t="inlineStr">
        <is>
          <t>Документы о качестве, схема крепления дюбелями</t>
        </is>
      </c>
      <c r="D23" s="13" t="n"/>
      <c r="E23" s="13" t="n"/>
    </row>
    <row r="24">
      <c r="A24" s="13" t="inlineStr">
        <is>
          <t>Внутренние сети</t>
        </is>
      </c>
      <c r="B24" s="13" t="inlineStr">
        <is>
          <t>Трубопроводы в штробах, каналах и под стяжкой</t>
        </is>
      </c>
      <c r="C24" s="13" t="inlineStr">
        <is>
          <t>Схема прокладки, акт гидравлических испытаний</t>
        </is>
      </c>
      <c r="D24" s="13" t="n"/>
      <c r="E24" s="13" t="n"/>
    </row>
    <row r="25">
      <c r="A25" s="13" t="inlineStr">
        <is>
          <t>Внутренние сети</t>
        </is>
      </c>
      <c r="B25" s="13" t="inlineStr">
        <is>
          <t>Кабели и трубы для электропроводки в стенах и полу</t>
        </is>
      </c>
      <c r="C25" s="13" t="inlineStr">
        <is>
          <t>Схема прокладки, протокол измерения сопротивления изоляции</t>
        </is>
      </c>
      <c r="D25" s="13" t="n"/>
      <c r="E25" s="13" t="n"/>
    </row>
    <row r="26">
      <c r="A26" s="13" t="inlineStr">
        <is>
          <t>Внутренние сети</t>
        </is>
      </c>
      <c r="B26" s="13" t="inlineStr">
        <is>
          <t>Заземляющие устройства и уравнивание потенциалов</t>
        </is>
      </c>
      <c r="C26" s="13" t="inlineStr">
        <is>
          <t>Схема, протокол измерений</t>
        </is>
      </c>
      <c r="D26" s="13" t="n"/>
      <c r="E26" s="13" t="n"/>
    </row>
    <row r="27">
      <c r="A27" s="13" t="inlineStr">
        <is>
          <t>Внутренние сети</t>
        </is>
      </c>
      <c r="B27" s="13" t="inlineStr">
        <is>
          <t>Теплоизоляция трубопроводов перед закрытием</t>
        </is>
      </c>
      <c r="C27" s="13" t="inlineStr">
        <is>
          <t>Документы о качестве, схема</t>
        </is>
      </c>
      <c r="D27" s="13" t="n"/>
      <c r="E27" s="13" t="n"/>
    </row>
    <row r="28" ht="30" customHeight="1">
      <c r="A28" s="13" t="inlineStr">
        <is>
          <t>Отделка</t>
        </is>
      </c>
      <c r="B28" s="13" t="inlineStr">
        <is>
          <t>Гидроизоляция санузлов и мокрых зон</t>
        </is>
      </c>
      <c r="C28" s="13" t="inlineStr">
        <is>
          <t>Документы о качестве, акт пролива, если предусмотрен проектом</t>
        </is>
      </c>
      <c r="D28" s="13" t="n"/>
      <c r="E28" s="13" t="n"/>
    </row>
    <row r="29">
      <c r="A29" s="13" t="inlineStr">
        <is>
          <t>Отделка</t>
        </is>
      </c>
      <c r="B29" s="13" t="inlineStr">
        <is>
          <t>Звукоизоляция пола</t>
        </is>
      </c>
      <c r="C29" s="13" t="inlineStr">
        <is>
          <t>Документы о качестве, схема раскладки</t>
        </is>
      </c>
      <c r="D29" s="13" t="n"/>
      <c r="E29" s="13" t="n"/>
    </row>
    <row r="30">
      <c r="A30" s="13" t="inlineStr">
        <is>
          <t>Отделка</t>
        </is>
      </c>
      <c r="B30" s="13" t="inlineStr">
        <is>
          <t>Стяжка под чистовое покрытие</t>
        </is>
      </c>
      <c r="C30" s="13" t="inlineStr">
        <is>
          <t>Протокол прочности, исполнительная схема отметок</t>
        </is>
      </c>
      <c r="D30" s="13" t="n"/>
      <c r="E30" s="13" t="n"/>
    </row>
    <row r="31">
      <c r="A31" s="13" t="inlineStr">
        <is>
          <t>Наружные сети</t>
        </is>
      </c>
      <c r="B31" s="13" t="inlineStr">
        <is>
          <t>Основание под трубопровод</t>
        </is>
      </c>
      <c r="C31" s="13" t="inlineStr">
        <is>
          <t>Исполнительная схема, отметки</t>
        </is>
      </c>
      <c r="D31" s="13" t="n"/>
      <c r="E31" s="13" t="n"/>
    </row>
    <row r="32">
      <c r="A32" s="13" t="inlineStr">
        <is>
          <t>Наружные сети</t>
        </is>
      </c>
      <c r="B32" s="13" t="inlineStr">
        <is>
          <t>Антикоррозионная и тепловая изоляция стыков</t>
        </is>
      </c>
      <c r="C32" s="13" t="inlineStr">
        <is>
          <t>Документы о качестве, акт проверки изоляции</t>
        </is>
      </c>
      <c r="D32" s="13" t="n"/>
      <c r="E32" s="13" t="n"/>
    </row>
    <row r="33">
      <c r="A33" s="13" t="n"/>
      <c r="B33" s="13" t="n"/>
      <c r="C33" s="13" t="n"/>
      <c r="D33" s="13" t="n"/>
      <c r="E33" s="13" t="n"/>
    </row>
    <row r="34">
      <c r="A34" s="13" t="n"/>
      <c r="B34" s="13" t="n"/>
      <c r="C34" s="13" t="n"/>
      <c r="D34" s="13" t="n"/>
      <c r="E34" s="13" t="n"/>
    </row>
    <row r="35">
      <c r="A35" s="13" t="n"/>
      <c r="B35" s="13" t="n"/>
      <c r="C35" s="13" t="n"/>
      <c r="D35" s="13" t="n"/>
      <c r="E35" s="13" t="n"/>
    </row>
    <row r="36">
      <c r="A36" s="13" t="n"/>
      <c r="B36" s="13" t="n"/>
      <c r="C36" s="13" t="n"/>
      <c r="D36" s="13" t="n"/>
      <c r="E36" s="13" t="n"/>
    </row>
    <row r="37">
      <c r="A37" s="13" t="n"/>
      <c r="B37" s="13" t="n"/>
      <c r="C37" s="13" t="n"/>
      <c r="D37" s="13" t="n"/>
      <c r="E37" s="13" t="n"/>
    </row>
    <row r="38">
      <c r="A38" s="13" t="n"/>
      <c r="B38" s="13" t="n"/>
      <c r="C38" s="13" t="n"/>
      <c r="D38" s="13" t="n"/>
      <c r="E38" s="13" t="n"/>
    </row>
    <row r="39">
      <c r="A39" s="13" t="n"/>
      <c r="B39" s="13" t="n"/>
      <c r="C39" s="13" t="n"/>
      <c r="D39" s="13" t="n"/>
      <c r="E39" s="13" t="n"/>
    </row>
    <row r="40">
      <c r="A40" s="13" t="n"/>
      <c r="B40" s="13" t="n"/>
      <c r="C40" s="13" t="n"/>
      <c r="D40" s="13" t="n"/>
      <c r="E40" s="13" t="n"/>
    </row>
    <row r="41">
      <c r="A41" s="13" t="n"/>
      <c r="B41" s="13" t="n"/>
      <c r="C41" s="13" t="n"/>
      <c r="D41" s="13" t="n"/>
      <c r="E41" s="13" t="n"/>
    </row>
    <row r="42">
      <c r="A42" s="13" t="n"/>
      <c r="B42" s="13" t="n"/>
      <c r="C42" s="13" t="n"/>
      <c r="D42" s="13" t="n"/>
      <c r="E42" s="13" t="n"/>
    </row>
    <row r="43">
      <c r="A43" s="13" t="n"/>
      <c r="B43" s="13" t="n"/>
      <c r="C43" s="13" t="n"/>
      <c r="D43" s="13" t="n"/>
      <c r="E43" s="13" t="n"/>
    </row>
    <row r="44">
      <c r="A44" s="13" t="n"/>
      <c r="B44" s="13" t="n"/>
      <c r="C44" s="13" t="n"/>
      <c r="D44" s="13" t="n"/>
      <c r="E44" s="13" t="n"/>
    </row>
    <row r="45">
      <c r="A45" s="13" t="n"/>
      <c r="B45" s="13" t="n"/>
      <c r="C45" s="13" t="n"/>
      <c r="D45" s="13" t="n"/>
      <c r="E45" s="13" t="n"/>
    </row>
    <row r="46">
      <c r="A46" s="13" t="n"/>
      <c r="B46" s="13" t="n"/>
      <c r="C46" s="13" t="n"/>
      <c r="D46" s="13" t="n"/>
      <c r="E46" s="13" t="n"/>
    </row>
    <row r="47">
      <c r="A47" s="13" t="n"/>
      <c r="B47" s="13" t="n"/>
      <c r="C47" s="13" t="n"/>
      <c r="D47" s="13" t="n"/>
      <c r="E47" s="13" t="n"/>
    </row>
    <row r="48">
      <c r="A48" s="13" t="n"/>
      <c r="B48" s="13" t="n"/>
      <c r="C48" s="13" t="n"/>
      <c r="D48" s="13" t="n"/>
      <c r="E48" s="13" t="n"/>
    </row>
    <row r="49">
      <c r="A49" s="13" t="n"/>
      <c r="B49" s="13" t="n"/>
      <c r="C49" s="13" t="n"/>
      <c r="D49" s="13" t="n"/>
      <c r="E49" s="13" t="n"/>
    </row>
    <row r="50">
      <c r="A50" s="13" t="n"/>
      <c r="B50" s="13" t="n"/>
      <c r="C50" s="13" t="n"/>
      <c r="D50" s="13" t="n"/>
      <c r="E50" s="13" t="n"/>
    </row>
    <row r="51">
      <c r="A51" s="13" t="n"/>
      <c r="B51" s="13" t="n"/>
      <c r="C51" s="13" t="n"/>
      <c r="D51" s="13" t="n"/>
      <c r="E51" s="13" t="n"/>
    </row>
    <row r="52">
      <c r="A52" s="13" t="n"/>
      <c r="B52" s="13" t="n"/>
      <c r="C52" s="13" t="n"/>
      <c r="D52" s="13" t="n"/>
      <c r="E52" s="13" t="n"/>
    </row>
  </sheetData>
  <autoFilter ref="A4:E52"/>
  <mergeCells count="2">
    <mergeCell ref="A2:E2"/>
    <mergeCell ref="A1:E1"/>
  </mergeCells>
  <conditionalFormatting sqref="D5:D52">
    <cfRule type="cellIs" priority="1" operator="equal" dxfId="2">
      <formula>"Уточнить"</formula>
    </cfRule>
  </conditionalFormatting>
  <dataValidations count="1">
    <dataValidation sqref="D5:D52" showDropDown="0" showInputMessage="0" showErrorMessage="0" allowBlank="1" errorTitle="Недопустимое значение" error="Выберите значение из списка" type="list">
      <formula1>"Да,Нет,Уточнить"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workbookViewId="0">
      <selection activeCell="A1" sqref="A1"/>
    </sheetView>
  </sheetViews>
  <sheetFormatPr baseColWidth="8" defaultRowHeight="15"/>
  <cols>
    <col width="14" customWidth="1" min="1" max="1"/>
    <col width="70" customWidth="1" min="2" max="2"/>
  </cols>
  <sheetData>
    <row r="1" ht="60" customHeight="1">
      <c r="A1" s="6" t="inlineStr">
        <is>
          <t>Нерабочие праздничные дни</t>
        </is>
      </c>
      <c r="B1" s="4" t="inlineStr">
        <is>
          <t>Используются при подсчёте рабочих дней уведомления. Указаны праздники по статье 112 Трудового кодекса РФ. Добавьте дни переноса выходных из постановления Правительства РФ на нужный год.</t>
        </is>
      </c>
    </row>
    <row r="2">
      <c r="A2" s="18" t="n">
        <v>46023</v>
      </c>
    </row>
    <row r="3">
      <c r="A3" s="18" t="n">
        <v>46024</v>
      </c>
    </row>
    <row r="4">
      <c r="A4" s="18" t="n">
        <v>46025</v>
      </c>
    </row>
    <row r="5">
      <c r="A5" s="18" t="n">
        <v>46026</v>
      </c>
    </row>
    <row r="6">
      <c r="A6" s="18" t="n">
        <v>46027</v>
      </c>
    </row>
    <row r="7">
      <c r="A7" s="18" t="n">
        <v>46028</v>
      </c>
    </row>
    <row r="8">
      <c r="A8" s="18" t="n">
        <v>46029</v>
      </c>
    </row>
    <row r="9">
      <c r="A9" s="18" t="n">
        <v>46030</v>
      </c>
    </row>
    <row r="10">
      <c r="A10" s="18" t="n">
        <v>46076</v>
      </c>
    </row>
    <row r="11">
      <c r="A11" s="18" t="n">
        <v>46089</v>
      </c>
    </row>
    <row r="12">
      <c r="A12" s="18" t="n">
        <v>46143</v>
      </c>
    </row>
    <row r="13">
      <c r="A13" s="18" t="n">
        <v>46151</v>
      </c>
    </row>
    <row r="14">
      <c r="A14" s="18" t="n">
        <v>46185</v>
      </c>
    </row>
    <row r="15">
      <c r="A15" s="18" t="n">
        <v>46330</v>
      </c>
    </row>
    <row r="16">
      <c r="A16" s="18" t="n">
        <v>46388</v>
      </c>
    </row>
    <row r="17">
      <c r="A17" s="18" t="n">
        <v>46389</v>
      </c>
    </row>
    <row r="18">
      <c r="A18" s="18" t="n">
        <v>46390</v>
      </c>
    </row>
    <row r="19">
      <c r="A19" s="18" t="n">
        <v>46391</v>
      </c>
    </row>
    <row r="20">
      <c r="A20" s="18" t="n">
        <v>46392</v>
      </c>
    </row>
    <row r="21">
      <c r="A21" s="18" t="n">
        <v>46393</v>
      </c>
    </row>
    <row r="22">
      <c r="A22" s="18" t="n">
        <v>46394</v>
      </c>
    </row>
    <row r="23">
      <c r="A23" s="18" t="n">
        <v>46395</v>
      </c>
    </row>
    <row r="24">
      <c r="A24" s="18" t="n">
        <v>46441</v>
      </c>
    </row>
    <row r="25">
      <c r="A25" s="18" t="n">
        <v>46454</v>
      </c>
    </row>
    <row r="26">
      <c r="A26" s="18" t="n">
        <v>46508</v>
      </c>
    </row>
    <row r="27">
      <c r="A27" s="18" t="n">
        <v>46516</v>
      </c>
    </row>
    <row r="28">
      <c r="A28" s="18" t="n">
        <v>46550</v>
      </c>
    </row>
    <row r="29">
      <c r="A29" s="18" t="n">
        <v>46695</v>
      </c>
    </row>
  </sheetData>
  <dataValidations count="1">
    <dataValidation sqref="A2:A80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</dataValidations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2026-11-06T04:35:58Z</dcterms:created>
  <dcterms:modified xmlns:dcterms="http://purl.org/dc/terms/" xmlns:xsi="http://www.w3.org/2001/XMLSchema-instance" xsi:type="dcterms:W3CDTF">2026-11-06T04:35:59Z</dcterms:modified>
</cp:coreProperties>
</file>